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reement calculations" sheetId="1" r:id="rId4"/>
    <sheet state="visible" name="RC_2022-03_coherence_task" sheetId="2" r:id="rId5"/>
    <sheet state="visible" name="RC_2021-07_coherence_task" sheetId="3" r:id="rId6"/>
    <sheet state="visible" name="both months raw coherence ratin" sheetId="4" r:id="rId7"/>
    <sheet state="visible" name="both months label analysi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1">
      <text>
        <t xml:space="preserve">1st annotator thought the cluster WAS coherent, 2nd annotator thought it was NOT coherent
	-Virginia Partridge</t>
      </text>
    </comment>
    <comment authorId="0" ref="A30">
      <text>
        <t xml:space="preserve">1st annotator though the cluster was NOT coherent, 2nd annotator thought it WAS coherent
	-Virginia Partridge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page is just so I can download the data easily as a CSV and double check the computations in a program
	-Virginia Partridge</t>
      </text>
    </comment>
  </commentList>
</comments>
</file>

<file path=xl/sharedStrings.xml><?xml version="1.0" encoding="utf-8"?>
<sst xmlns="http://schemas.openxmlformats.org/spreadsheetml/2006/main" count="3132" uniqueCount="863">
  <si>
    <t>Ryan Count Coherent</t>
  </si>
  <si>
    <t>Ryan Count NOT Coherent</t>
  </si>
  <si>
    <t>Rebecca Count Coherent</t>
  </si>
  <si>
    <t>Rebecca Count NOT Coherent</t>
  </si>
  <si>
    <t>Ethan Count Coherent</t>
  </si>
  <si>
    <t>Ethan Count NOT Coherent</t>
  </si>
  <si>
    <t xml:space="preserve">Validation checks - does everything add up to the right number of clusters? </t>
  </si>
  <si>
    <t>TOTALS</t>
  </si>
  <si>
    <t>Probability of label by annotator</t>
  </si>
  <si>
    <t>Avg probability of finding cluster coherent overall</t>
  </si>
  <si>
    <t>At least one annotator thought was coherent</t>
  </si>
  <si>
    <t>All 3 annotators thought was coherent</t>
  </si>
  <si>
    <t>Fleiss' Kappa computations over both months</t>
  </si>
  <si>
    <t>P_coherent</t>
  </si>
  <si>
    <t>P_notCoherent</t>
  </si>
  <si>
    <t>AvgP_cluster</t>
  </si>
  <si>
    <t>P_e</t>
  </si>
  <si>
    <t>Fleiss' Kappa</t>
  </si>
  <si>
    <t>Falls in the fair-moderate range, see https://en.wikipedia.org/wiki/Fleiss%27_kappa</t>
  </si>
  <si>
    <t>AC1 Statistic over both months</t>
  </si>
  <si>
    <t>pi_coherent</t>
  </si>
  <si>
    <t>pi_notcoherent</t>
  </si>
  <si>
    <t>P_chance_agreement</t>
  </si>
  <si>
    <t>AC1</t>
  </si>
  <si>
    <r>
      <rPr>
        <color theme="1"/>
        <sz val="10.0"/>
      </rPr>
      <t xml:space="preserve">Falls in the very good-excellent range, computed in </t>
    </r>
    <r>
      <rPr>
        <color rgb="FF1155CC"/>
        <sz val="10.0"/>
        <u/>
      </rPr>
      <t>https://irrcac.readthedocs.io/en/latest/irrCAC.html#module-irrCAC.datasets</t>
    </r>
  </si>
  <si>
    <t>Comparing annotators to each other</t>
  </si>
  <si>
    <t>Ryan/Rebecca</t>
  </si>
  <si>
    <t>Ryan/Ethan</t>
  </si>
  <si>
    <t>Rebecca/Ethan</t>
  </si>
  <si>
    <t>Percentage of agreement</t>
  </si>
  <si>
    <t>Fall in the good to very good range</t>
  </si>
  <si>
    <t>Cohen's Kappa</t>
  </si>
  <si>
    <t>Fall in the fair-moderate range</t>
  </si>
  <si>
    <t>True positives (taking first annotator as "truth")</t>
  </si>
  <si>
    <t>False positives (taking first annotator as "truth")</t>
  </si>
  <si>
    <t>These cells show the number of disagreements between each pair of annotaors</t>
  </si>
  <si>
    <t>False negatives (taking first annotator as "truth")</t>
  </si>
  <si>
    <t>True negatives (taking first annotator as "truth")</t>
  </si>
  <si>
    <t>F1-measure (taking first annotator as "truth")</t>
  </si>
  <si>
    <t>Conclusions</t>
  </si>
  <si>
    <t>- Rebecca thought the most clusters were coherent (95%), followed by Ryan (87.5%), then by Ethan (83.5%)</t>
  </si>
  <si>
    <t>- Despite Rebecca agreeing with the model the most and Ethan the least, Ryan and Ethan disagreed with each other on the largest number of clusters (see F1-measures in row 29 and disagreement counts in rows 26-27). However, the number of disagreements between Rebecca and Ethan are a close second.</t>
  </si>
  <si>
    <t>- Rebecca and Ryan agreed the most in terms of raw number of clusters (F1-measure, row 29)</t>
  </si>
  <si>
    <t>- Since Rebecca labeled many more clusters as coherent than Ethan (although they otherwise agreed on nearly everything), the Rebecca/Ethan Cohen's Kappa value is low</t>
  </si>
  <si>
    <t>- The AC1, F1 measures and percentage of agreement show us that agreement is high. Fleiss' Kappa suggests a fair-moderate agreement, but it's suffering from the same statistical paradox desribed in https://www.researchgate.net/publication/5370070_Computing_inter-rater_reliability_and_its_variance_in_the_presence_of_high_agreement and https://www.ncbi.nlm.nih.gov/pmc/articles/PMC3643869/pdf/1471-2288-13-61.pdf</t>
  </si>
  <si>
    <t>References on agreement metrics</t>
  </si>
  <si>
    <t>https://watermark.silverchair.com/ptj0257.pdf?token=AQECAHi208BE49Ooan9kkhW_Ercy7Dm3ZL_9Cf3qfKAc485ysgAAAtowggLWBgkqhkiG9w0BBwagggLHMIICwwIBADCCArwGCSqGSIb3DQEHATAeBglghkgBZQMEAS4wEQQMdvT9Y1iJu3e-nA-qAgEQgIICjcTdUd8Fr1UyiS8ZP5VfT6iOH0z0_i2LcWQTRJttf24Rry-FkDdooLu7WduYxUawgRaHkUa1fCTeBBHdttMgALDsyK8sD3W8mhkeFx-M68hqZR7OCw7fJJAu9aPc6j_7P3ekjdhWIr-K-UQkGmEUFFwkW_FHykrn0wK6NubiwqHIyQYKjHSAJkU8mb1RIMkepDAauT64EKqZqUEVvPo7uNLhgojXspzuAv87kFKALP3iajImlTQsJin7OdWfcKsPyY15uUShg19fzaKdids7OiQEslgphmHacT1imqH0L4CCK_OBfjY_UguFUJ-WWpnN6iPLuoaege4wfH-5lzP9M4uHPjQp54SXauroyDH4bjTg9z0EQG3dAzj5FBhPHwZF2TwuKzkBxRR88CfZLjH_zBLnqPLbGMF0vpq91DzbaSaXl8UP8oQRDb8l7E4gpgvWz2gluhciyD5aRqUyLmm-14AdbpBPZzjJBp2-Fb_sUokUUfNpAqd3_RnmG4qGpmr943MfrHmF_bDluVYFalBX6ZTESpd8OX5A8kwu3s1VNcrtfbN895xnDvpHQ5n0hEG2jhhgdxcdkJ3hkFKYIqzSvlEsh7Salfin8rkTJNOXyiWhoe1vYajXtDEC-dfd3x3oyE2rJK4bzdU4sG4O8C4WdXpwfFmKLBbElVD628Z76kcgmwu1ihswXkWDUDIwzZul9H-cy-31qW1K8rR7ElduGfPNASaE3F-aBLwjfwRlo_oToafp6tpWX9iBniODHooInH_H-ZdMhKdZe2Q4Zjw1gHZjsiZTnLNn0V4qGIiNadGvmPdi80MeTTGfudpZEUkIFyXjFnORemRMxhpw4Bcf5fSd6jMNMJ2aVplsLb5I</t>
  </si>
  <si>
    <t>https://en.wikipedia.org/wiki/F-score</t>
  </si>
  <si>
    <t>https://en.wikipedia.org/wiki/Cohen%27s_kappa</t>
  </si>
  <si>
    <t>https://en.wikipedia.org/wiki/Fleiss%27_kappa</t>
  </si>
  <si>
    <t>https://www.oreilly.com/library/view/natural-language-annotation/9781449332693/</t>
  </si>
  <si>
    <t>https://www.knime.com/blog/cohens-kappa-an-overview</t>
  </si>
  <si>
    <t>https://www.ncbi.nlm.nih.gov/books/NBK82266/</t>
  </si>
  <si>
    <t>https://www.researchgate.net/publication/5370070_Computing_inter-rater_reliability_and_its_variance_in_the_presence_of_high_agreement</t>
  </si>
  <si>
    <t>https://bmcmedresmethodol.biomedcentral.com/articles/10.1186/1471-2288-13-61#Tab7</t>
  </si>
  <si>
    <t>https://www.ncbi.nlm.nih.gov/pmc/articles/PMC1090460/</t>
  </si>
  <si>
    <t>Model ID</t>
  </si>
  <si>
    <t>Cluster ID</t>
  </si>
  <si>
    <t>subreddits</t>
  </si>
  <si>
    <t xml:space="preserve">Ryan Coherence </t>
  </si>
  <si>
    <t>Rebecca Coherence</t>
  </si>
  <si>
    <t>Ethan Coherence Raw</t>
  </si>
  <si>
    <t>Ethan Coherence</t>
  </si>
  <si>
    <t>Total Coherent</t>
  </si>
  <si>
    <t>Total Not Coherent</t>
  </si>
  <si>
    <t>P_agreement_per_cluster</t>
  </si>
  <si>
    <t>Ryan/Rebecca agreement</t>
  </si>
  <si>
    <t>Ryan/Ethan agreement</t>
  </si>
  <si>
    <t>Rebecca/Ethan agreement</t>
  </si>
  <si>
    <t>Ryan/Rebecca TP</t>
  </si>
  <si>
    <t>Ryan/Rebecca FP</t>
  </si>
  <si>
    <t>Ryan/Rebecca FN</t>
  </si>
  <si>
    <t>Ryan/Ethan TP</t>
  </si>
  <si>
    <t>Ryan/Ethan FP</t>
  </si>
  <si>
    <t>Ryan/Ethan FN</t>
  </si>
  <si>
    <t>Rebecca/Ethan TP</t>
  </si>
  <si>
    <t>Rebecca/Ethan FP</t>
  </si>
  <si>
    <t>Rebecca/Ethan FN</t>
  </si>
  <si>
    <t>2022-03_kmeans_clusters</t>
  </si>
  <si>
    <t>OnePiece anime titanfolk manga OnePunchMan KimetsuNoYaiba ShingekiNoKyojin Naruto Animemes whowouldwin Kengan_Ashura attackontitan goodanimemes bleach animememes Boruto MemePiece Animesuggest MangaCollectors ClassroomOfTheElite TrashTaste Grapplerbaki BokuNoHeroAcademia DemonSlayerAnime Jujutsushi AttackOnRetards anime_irl manhwa CharacterRant yeagerbomb HunterXHunter TokyoRevengers Komi_san OtomeIsekai KanojoOkarishimasu dankruto Berserk JuJutsuKaisen Re_Zero overlord StardustCrusaders BlackClover ANRime TenseiSlime mangaswap OnePiecePowerScaling pornhwa tbatenovel AnimeFunny SonoBisqueDoll ShuumatsuNoValkyrie okbuddyreiner fatestaynight mushokutensei wholesomeanimemes evangelion EightySix evangelionmemes NarutoFanfiction OPBR unOrdinary Dragonballsuper Konosuba lookismcomic LightNovels berserklejerk animecirclejerk fairytail BokuNoMetaAcademia nagatoro Kingdom 5ToubunNoHanayome swordartonline BleachBraveSouls TowerofGod deathnote Animedubs haikyuu CodeGeass Kaguya_sama animegifs HonzukiNoGekokujou hajimenoippo noveltranslations Takagi_san toarumajutsunoindex DragonMaid inuyasha BokunoheroFanfiction steinsgate Crunchyroll Gintama Manhua NanatsunoTaizai DanMachi ChainsawMan Isekai shieldbro FullmetalAlchemist KillLaKill DrStone funimation araragi BlueLock hanakokun Higurashinonakakoroni cowboybebop BungouStrayDogs ReverendInsanity okbuddyrintard EdensZero k_on HighschoolDxD sololeveling MyDressUpDarlingAnime GirlFromRandomChat TokyoGhoul MadeInAbyss datealive animepiracy PowerScaling animenocontext OmniscientReader YuYuHakusho FruitsBasket MartialMemes MyHeroAcadamia YoujoSenki Nendoroid SpyxFamily whatanime DemonSlayer AnimeMusicVideos mangadeals OreGairuSNAFU mythologymemes narutomemes Piratefolk KumoDesu TeenIndia WildAnimeTheories sixfacedworld Yashahime AnimeFiguresForAll</t>
  </si>
  <si>
    <t>Yes</t>
  </si>
  <si>
    <t>GunAccessoriesForSale army guns ar15 airsoft tacticalgear Firearms ak47 gundeals preppers Glocks NFA CCW liberalgunowners USMC GunMemes SigSauer gunpolitics CAguns fosscad reloading ComblocMarket brandonherrara longrange Hunting nationalguard polymer80 ProtectAndServe milsurp securityguards WA_guns GunPorn ForgottenWeapons Shotguns progun canik PlebeianAR CZFirearms NYguns NJGuns Militaryfaq airsoftcirclejerk HecklerKoch 1911 USMCboot AR10 NightVision QualityTacticalGear police WAGuns airsoftmarket GasBlowBack czscorpion bowhunting SmithAndWesson GlockMod JustBootThings SKS Revolvers CTguns Cursedgunimages MosinNagant bugout MP5 Beretta GrandPowerStribog AskLE 300BLK AR9 1022 2ALiberals ruger MAguns ammo 22lr RetroAR VAGuns M1Rifles CursedGuns handguns Form1 JSOCarchive gunsmithing AUG</t>
  </si>
  <si>
    <t>travel itookapicture Entrepreneur PhotoshopRequest NewTubers photography digitalnomad graphic_design solotravel Instagram Thailand slavelabour GetMoreViewsYT ThailandTourism SonyAlpha videography marketing rollerblading Filmmakers Upwork AskPhotography photocritique AfterEffects Wordpress SmallYTChannel youtubepromotion YouTube_startups redditrequest Tiktokhelp SEO canon youtubers cinematography PPC facebook paypal dji acting drones SmallYoutubers ecommerce shopify podcasting forhire editors davinciresolve freelanceWriters vfx Cameras WorkOnline VideoEditing gopro premiere FacebookAds dropship googlesheets UXDesign sidehustle Bangkok Youtubeviews copywriting filmphotography bali DiscoDiffusion Flights Blogging photographs webhosting advertising TravelHacks picrequests bmpcc juststart VoiceActing socialmedia VIDEOENGINEERING freelance Business_Ideas FulfillmentByAmazon ufc272_ EntrepreneurRideAlong secondlife</t>
  </si>
  <si>
    <t>semi coherent</t>
  </si>
  <si>
    <t>running skiing cycling bicycling pelotoncycle MTB AnalogCommunity EarthPorn bikewrench camping analog Ultralight surfing ebikes snowboarding climbing mountainbiking hiking CampingGear xbiking RunningShoeGeeks Garmin bikecommuting Outdoors gravelcycling FixedGearBicycle onebag Zwift backpacking CampingandHiking scuba urbanplanning fujifilm NWSL Swimming sailing gis AdvancedRunning VanLife ElectricSkateboarding climbharder Nikon AppalachianTrail photomarket Velo bikepacking Rowing snowboardingnoobs arcteryx notjustbikes triathlon trackandfield geology bouldering BicyclingCirclejerk PacificCrestTrail bicycletouring WildernessBackpacking bmx ClimbingCircleJerk GarminFenix transit whoop trailrunning CanyonBikes Subaru_Outback Kayaking VisitingIceland ultimate ultrarunning RunningCirclejerk whichbike myog Shoestring ultralight_jerk Mountaineering OldSkaters NavyBlazer climbergirls Journalism BarefootRunning ULgeartrade gaggiaclassic TrekBikes RadPowerBikes Bikeporn Strava Hardtailgang Skigear Brompton CostaRicaTravel</t>
  </si>
  <si>
    <t>NintendoSwitch gamecollecting 3DS retrogaming GameSale tipofmyjoystick nintendo crtgaming PS3 Gameboy SwitchPirates n64 ps2 xbox360 Switch EmulationOnAndroid Gamecube Intellivision_Amico snes dragonquest PSP Arcade1Up originalxbox wiiu PSVR gameswap consolerepair fightsticks NintendoSwitchDeals Roms wii SBCGaming vita VitaPiracy gameverifying psx retroid 3dspiracy nes dreamcast emulation OdinHandheld cade RetroArch NSCollectors ps4homebrew Rockband RetroPie AnaloguePocket CloneHero chronotrigger Shittygamecollecting PkgLinks 360hacks ps3homebrew SegaSaturn DolphinEmulator VGMvinyl</t>
  </si>
  <si>
    <t>AnimalCrossing Random_Acts_Of_Amazon crochet StardewValley squishmallow NoFeeAC piercing WitchesVsPatriarchy knitting ThriftStoreHauls sewing tattoos CrossStitch Depop AnimalCrossingNewHor AutismInWomen HelpMeFind TattooDesigns GothStyle replika RandomActsofCards Dodocodes BSTsquishmallow neopets tattoo Jigsawpuzzles acturnips Embroidery starbucksbaristas Crystals ACTrade crafts EtsySellers ACPocketCamp Antiques Rollerskating straykids Stretched Etsy Handwriting RedecorHomeDesignGame entwives somethingimade Shining_Nikki Webkinz LoveNikki PourPainting ac_newhorizons RainbowHigh ghibli MonsterHigh acnh littlespace buildabear sailormoon bodymods jewelry tamagotchi Journaling Pottery EUGENIACOONEYY VintageFashion sticknpokes ageregression TurnipExchange cricut BuddyCrossing shittytattoos goblincore asmr goth WhatIsThisPainting traditionaltattoos cottagecore plushies NewToReddit jewelrymaking Dolls halloween Lolita Squishmallowsforsale diamondpainting Ceramics StarStable MoDaoZuShi bulletjournal Brochet vintage Visiblemending geocaching Barbie soapmaking penpals tiedye MichaelsEmployees DrMartens TeddyFresh Polaroid PurrfectTale Bunnies tianguancifu Bratz Drag SASSWitches AnimalCrossingNewLeaf AnimalRestaurant hoarding americangirl StainedGlass candlemaking ResinCasting NintendoStitch CatsAndSoup YarnAddicts CongratsLikeImFive sewhelp Amigurumi RainbowEverything rollerderby</t>
  </si>
  <si>
    <t>NFTsMarketplace opensea CryptoMoonShots NFT NFTgiveaway NFTExchange OpenSeaNFT PAW_digital CryptoMars BSCMoonShots FreeNFTs NftGiveawayOnly SolanaNFT nftsupermarket PolygonMoonShots OpenseaMarket NFTmarket AllCryptoBets NFTMarketplace SatoshiStreetBets NFTCollect cryptostreetbets shitcoinmoonshots ico coinmarketbag PolygonNFTs CoinMarketCap eth CryptoArt CryptoCurrencyTrading rigelprotocol roboinu trustwalletcommunity SatoshiBets LuckyBlock_ StepN DigitalItems BSCcryptoListings CryptoMoonCoins BitcoinIndia MarsWallStreet CoinMarketDo CryptocurrencyICO CryptoNews CryptoToFuture metaverse CardanoCoin playtoearngames CryptoCurrencyClassic Moonshotcoins Vitainu airdropalertcom giveaways legionnetwork_io BSCARMY CryptocurrencyGems altcoin BNBTrader TRXTrading ShillYourCrypto Crypto_General solanart BNBinance</t>
  </si>
  <si>
    <t>IWantToBeHerHentai2 HentaiAndRoleplayy hentai gonewildaudio rule34 lostpause rape_hentai traphentai DirtyKIKRoleplay worldpolitics AnimeART MxRMods HENTAI_GIF fnafpornrp Helltaker yiff gfur SauceSharingCommunity hentaimemes futanari cosplay cosplaygirls FemboyHentai nhentai fnki FurryPornSubreddit Hololewd NuxTakuSubmissions JerkOffToAnime HealSluts gayfurryporn MonsterGirl GenshinImpactNSFW AnimePossession guro GenshinImpactHentai VRChatERP DemonSlayer34 ecchi yaoi AnimeMILFS lewdgames makeyourchoice SexRoleplay cosplayers yandere netorare hentaibondage nsfwcyoa mommydom HentaiSource SFMCompileClub Vore thighdeology CartoonPorn wholesomehentai tickling funpiece Tentai musclegirlart FNaFPorn hentaicaptions AnimeCumtributes PokePorn AnimeFeets Roleplay nsfwcosplay Hitomi_Tanaka thick_hentai MXRplays Overwatch_Porn RWBYNSFW pets_and_ownwers AzurLewd Naruto_Hentai AttackOnTitties FemboysAndHentai dbdgonewild Lolitary awwnime GWAScriptGuild SummertimeSaga doujinshi derpixon transformation starwarsnsfw cosplaybutts FurryKikPals IWantToFuckHerHentai</t>
  </si>
  <si>
    <t>pornID nsfw cumsluts tiktokthots tiktoknsfw turkishchicks Blowjobs tipofmypenis porn JizzedToThiss trashyboners GirlsFinishingTheJob deepthroat nsfwhardcore anal porn_gifs NSFW_GIF lesbians BlowjobGirls BBCparadise cuckoldcaptions IWantToSuckCock SheLikesItRough jav NSFW411 porninfifteenseconds NSFWFunny bimbofetish IncestGifs iwanttobeher InstagramLivesNSFWx HappyEndingMassage cumshots UpvotedBecauseBoobs BlowJob GRAMBADDIES blackchickswhitedicks TikTokFeet KoreanNSFW Step_Fantasy_GIFs MikeAdriano tiktoksweets amazingtits MalaysGoneWild EscortClientsOnly ThickFit BlackWorldOrder FacialFun realasians BelleDelphineOFNS The_Best_NSFW_GIFS ItsPorn 1000ccplus CentaurGirls Doggystyle_NSFW BBC_International Boobies SheFucksHim MomSonIncest ircuckold bangmybully gangbang TooCuteForPorn Rapekink amateurcumsluts FaceFuck SexyButNotPorn freeuse oculusnsfw MixedRaceGirls pornwithsounds RileyReid damngoodinterracial anal_gifs homemadexxx EbonyThroatQueens Fisting public girlswhoride NYr4r Throatfucking AngelaWhite fleshlight Death_By_SnuSnu amateurgirlsbigcocks Whore_Abuse hotgirlsandwives periscopeporn SexInFrontOfOthers AdrianaChechik cumshot Oilporn Alahnalyy PORNism asiangirlswhitecocks lingerie SayNoToBlackBoyss handjobs QueenofSpades BestPornInGalaxy FestivalSluts u_Naomi_Soraya AmateurPornVids whosthatpornstar girlskissing SnapchatCheating MasterOfAnal CreamySloppyTHICK InstagramLiveGoneWild throatpies SexyButPorn FeedingOnCum omeglebaddies</t>
  </si>
  <si>
    <t>interestingasfuck PublicFreakout facepalm mildlyinfuriating Damnthatsinteresting nextfuckinglevel HolUp funny Unexpected MadeMeSmile mildlyinteresting IdiotsInCars CrazyFuckingVideos pics iamatotalpieceofshit RoastMe trashy ThatsInsane WTF tifu oddlyterrifying Wellthatsucks therewasanattempt confidentlyincorrect oddlysatisfying Whatcouldgowrong Weird meirl maybemaybemaybe awfuleverything AbruptChaos TikTokCringe WinStupidPrizes BeAmazed KidsAreFuckingStupid fightporn NatureIsFuckingLit CrappyDesign TIHI eyeblech FunnyAnimals StupidFood blackmagicfuckery HumansBeingBros JusticeServed AbsoluteUnits sadcringe natureismetal MorbidReality ActualPublicFreakouts SweatyPalms WatchPeopleDieInside DocumentedFights DiWHY rareinsults thatHappened perfectlycutscreams NoahGetTheBoat tooktoomuch HydroHomies worldnewsvideo FuckYouKaren agedlikemilk instant_regret clevercomebacks cringepics suspiciouslyspecific funnyvideos BrutalBeatdowns AnimalsBeingJerks CatastrophicFailure nonononoyes MadeMeCry ThatLookedExpensive FUCKYOUINPARTICULAR ContagiousLaughter TheDepthsBelow yesyesyesyesno OneSecondBeforeDisast instantkarma toptalent MakeMeSuffer woahdude iamverybadass dontputyourdickinthat pussypassdenied HumansAreMetal holdmyfeedingtube PeopleFuckingDying quityourbullshit ImTheMainCharacter robbersgettingfucked megalophobia youseeingthisshit ThotBeatdowns Idiotswithguns peopleofwalmart ImFinnaGoToHell PublicFreakoutsReborn holdmycosmo watchpeoplesurvive donthelpjustfilm PraiseTheCameraMan IdiotsFightingThings masskillers Funnymemes nope NSFL__ SipsTea TiktokCringeTime BadChoicesGoodStories MyPeopleNeedMe bizarrelife ConvenientCop WhyWomenLiveLonger holdmyfries holdmybeer IdiotsNearlyDying PeopleBeingJerks schoolfight TerrifyingAsFuck gifsthatendtoosoon tiktokcringemoment wholesomeviolence killthecameraman DarwinAwards IrrationalMadness criticalblunder imatotalpeiceofshit KaoticClubHouse CrazyHuman GhettoStreetFights premiuminternet LookatMyHalo HadToHurt</t>
  </si>
  <si>
    <t>teenagers memes shitposting 196 dankmemes cursedcomments AskOuija SubSimGPT2Interactive tf2 whenthe meme terriblefacebookmemes furry_irl me_irl technicallythetruth hmm wholesomememes geometrydash GoCommitDie notinteresting blursedimages youngpeopleyoutube starterpacks ShitPostCrusaders teenagersbutpog MemeVideos HollowKnightMemes Bossfight gayspiderbrothel WouldYouRather teenagersbuthot okbuddyretard im14andthisisdeep teenagersnew askteenboys redditmoment dankvideos okbuddychicanery hmmm copypasta BikiniBottomTwitter MoldyMemes softwaregore cursed_videomemes PhantomForces oddlyspecific HalfLife SuddenlyGay 2meirl4meirl blursed_videos memesITA antimeme JustUnsubbed thomastheplankengine dogelore PvZHeroes comedyheaven paydaytheheist distressingmemes lies ClashRoyaleCirclejerk ComedyNecrophilia CalamityMod okbuddybaka engrish FellowKids DankMemesFromSite19 ItemShop woooosh okbuddyhololive tf2shitposterclub TeenagersButBetter mina_irl NoRules sbubby TF2fashionadvice YourBizarreAdventure bonehurtingjuice BanVideoGames Memes_Of_The_Dank circlejerk ZargoryanGalaksisi madlads amogus TerrariaMemes Neverbrokeabone lostredditors ani_bm ihaveihaveihavereddit surrealmemes femboymemes minecraftclients pyrocynical tallyhall ComedyCemetery TheMonkeysPaw 5nafcirclejerk NewGreentexts gmod baksirlar Apandah 197 skamtebord Chadtopia 19684 godtiersuperpowers Offensivejokes Dank MemeTemplatesOfficial deepwoken comedyhomicide DramaticText PornhubComments shittyama fixedbytheduet AlzheimersGroup thebindingofisaac cursedimages wordington 2meirl42meirl4meirl TheRatEmpire Teenager_Polls cursedmemes Cursed_Images 2hujerk SCPSecretLab l4d2 Hornyjail TheLetterH test Guacamole_penis AccidentalComedy feedthememes AAAAAAAAAAAAAAAAA void_memes dreamgenderlove nukedmemes videomemes SpecialSnowflake DankExchange okkolegauposledzony MeatCanyon MySummerCar DankPods oompasubs UnusualVideos CountOnceADay dank_meme UsernameChecksOut suddenlysexoffender discordVideos PerfectlyCutBooms SomeOrdinaryGmrs iamveryrandom Spunchbob Ultrakill THEMONUMENTMYTHOS StrikeForceHeroes profanitycounter KarmaRoulette memesopdidntlike bigfloppa LoveForAnimesexuals youngpeoplereddit imsorryjon HotlineMiami 21stCenturyHumour jschlatt ppnojutsu AnimeHate AwardSpeechEdits SuddenlyIncest IsTodayFridayThe13th u_Saracstic_ting7 twittermoment SpeedOfLobsters UnexpectedJoJo ape BancaDelMeme yiffinhell LesbianInsectBrothel dontflinch wholesomegreentext rimesegate DanganronpaCringe</t>
  </si>
  <si>
    <t>SpoiledDragRace rupaulsdragrace euphoria survivor Sims4 harrypotter eurovision FigureSkating popheads BigBrother thewalkingdead bangtan BridgertonNetflix TaylorSwift GilmoreGirls Scream greysanatomy thesims wordle thisisus popheadscirclejerk MtvChallenge boyslove dragonage Choices Gymnastics BitLifeApp RPDRDRAMA fuseboxgames acotar ColleenBallingerSnark camphalfblood LOONA KillingEve howyoudoin GeneralHospital RomanceClub HPHogwartsMystery unpopularkpopopinions lanadelrey GaylorSwift Sims3 TheMarvelousMrsMaisel bts7 rpdrcringe TheVampireDiaries ANTM Broadway shameless mitski Yellowjackets Episode Degrassi RPDR_UK Semantle Supernatural dancemoms LegaciesCW Crazymiddles DressUpTimePrincess TheMaskedSinger MergeDragons NewGirl sims2 seventeen PrettyLittleLiars ariheads Grimes SomberASMR Covetfashion wyldeflowers SimsMobile SVU GossipGirl lorde friends_tv_show boburnham TeenWolf OnceUponATime disney SchittsCreek bitlife dragrace crescentcitysjm Modern_Family MeChat HellsKitchen glee AmericanSongContest ChoicesVIP KardashianHollywood generationology FantasticBeasts DowntonAbbey 911FOX kpoopheads MichaelJackson musicals MarinaAndTheDiamonds charmed HowIMetYourFather superstore NCT riverdale LoveIslandTV TomorrowByTogether Station19 SpoiledSurvivor BadGirlsClub twilight HarryPotterBooks AmericanHorrorStory MergeMansion disneyemojiblitz ONETREEHILL RDRSuperstar The100 Dramione Zillennials DesperateHousewives Lovelink DarkPicturesAnthology LadyGaga frombloodandash criminalminds FlorenceAndTheMachine YouOnLifetime AllOfUsAreDead DetroitBecomeHuman UmbrellaAcademy TrueBlood simsfreeplay LawandOrder_OC ProjectRunway disneymagickingdoms Hungergames LoveIsBlindJapan Millennials BigMouth LeavingNeverlandHBO EliteNetflix TheOriginals WholesomeGilmoreGirls YoTroublemakers suits HawkinsAVclub toriamos squidgame Disneycollegeprogram HannibalTV GoodGirls 911LoneStar</t>
  </si>
  <si>
    <t>yes</t>
  </si>
  <si>
    <t>UFOs HighStrangeness spirituality Ghosts aliens AskAstrologers awakened witchcraft Subliminal nosleep Paranormal NevilleGoddard lawofattraction occult tarot Glitch_in_the_Matrix MandelaEffect AstralProjection Psychic LucidDreaming EscapingPrisonPlanet Gangstalking bigfoot GriefSupport Dreams ufo creepyencounters Retconned twinflames SaturnStormCube Shamanism Soulnexus satanism conspiracyNOPOL Mediums pagan astrology DemonolatryPractices astrologyreadings magick shiftingrealities Ayahuasca AlternativeHistory Witch energy_work IndianCountry Wicca Empaths tarotreadings starseeds mrballen DreamInterpretation Spells scarystories starryai lawofone Cryptozoology cults demons Sleepparalysis ParanormalEncounters Hellenism Tarotpractices poetry_critics Poems Ghoststories Humanoidencounters</t>
  </si>
  <si>
    <t>AskAnAmerican Austin chicago texas houston Columbus florida Ohio StLouis NorthCarolina nashville NewOrleans WaltDisneyWorld minnesota raleigh Minneapolis Charlotte Dallas kansascity madisonwi cincinnati asheville tampa orlando Michigan sanantonio indianapolis HuntsvilleAlabama grandrapids Indiana wisconsin milwaukee Miami Louisville Iowa missouri Cleveland Atlanta Georgia NCAAW Detroit Omaha oklahoma Alabama Knoxville desmoines bullcity TwinCities memphis tulsa jacksonville Birmingham AtlantaUnited FortWorth Denton AnnArbor UniversalOrlando bloomington southcarolina austinfood Chattanooga HEB Charleston razorbacks lexington greenville springfieldMO ChicagoSuburbs Kentucky askdfw DisneyWorld theticket chicagofood StPetersburgFL batonrouge wichita bonnaroo lincoln Pensacola FloridaGators Acadiana dayton triangle fargo illinois weather savannah Tennessee WestVirginia plano LittleRock kansas okc Nebraska cernercorporation mississippi kzoo RioGrandeValley Athens Arkansas SiouxFalls winstonsalem GNV ElPaso 321 wde Tallahassee IowaCity AustinFC lansing FCCincinnati toledo SouthDakota columbiamo TheMassive ElectricForest cedarrapids duluth sarasota fortwayne BroncoSport gso</t>
  </si>
  <si>
    <t>AskWomen TwoXChromosomes weddingplanning RepLadies loseit SkincareAddiction RomanceBooks lululemon fragrance MakeupAddiction gymsnark FemaleDatingStrategy AskWomenOver30 Instagramreality curlyhair BeautyGuruChatter Hair PlasticSurgery HomeDecorating OUTFITS bathandbodyworks fatlogic EDAnonymous blackladies adhdwomen Indiemakeupandmore EngagementRings 1200isplenty Sephora aspergirls Invisalign Nails astrologymemes xxfitness femalefashionadvice Accutane weddingdress tretinoin birthcontrol EUGENIACOONEY CleaningTips beauty 30PlusSkinCare femalehairadvice Moissanite CatAdvice FemaleHairLoss Vindicta Kibbe TheGirlSurvivalGuide VindictaRateme Equestrian PiercingAdvice RedditLaqueristas Reduction acne SkincareAddicts AmateurRoomPorn interiordecorating PlusSize Makeup jawsurgery AsianBeauty Skincare_Addiction MUAontheCheap MoneyDiariesACTIVE ABraThatFits poshmark yoga stripper braces Botchedsurgeries findfashion socialwork oldhagfashion Ipsy BlackHair Louisvuitton minimalism latebloomerlesbians LushCosmetics longhair Weddingsunder10k YDHBSnark Wavyhair SCAcirclejerk muacjdiscussion women HairDye Ulta VindictaRateCelebs TattooRemoval LadyBoners DesignMyRoom coloranalysis Aritzia poledancing femalelivingspace Adulting PetiteFitness bigboobproblems SexWorkersOnly FemaleLevelUpStrategy ffacj fuckeatingdisorders BeautyBoxes declutter misophonia boxycharm PanPorn AnorexiaNervosa PetiteFashionAdvice trueratecelebrities flightattendants HaircareScience BadMUAs Naturalhair glasses FancyFollicles lululemonBST wls bulimia Legitpiercing glossier TwoXADHD FabFitFun MakeupRehab ShittyRestrictionFood BALLET NailArt AustralianMakeup Diamonds fashionadvice etiquette OliveMUA mixedrace menstrualcups FemFragLab womensstreetwear BigNoseLadies TheGlowUp DietTea cabincrewcareers microblading EuroSkincare handbags ADHD_partners Fencesitter caloriecount SkincareAddictionUK AusSkincare SuperMorbidlyObese GastricBypass PaleMUA PlusSizeFashion Perfumes DressForYourBody intuitiveeating</t>
  </si>
  <si>
    <t>chubby BBW maturemilf feetpics mombod thickwhitegirls VerifiedFeet HairyPussy TheThiccness ThickThighs Feet_NSFW FeetLoversHeaven thick BBWPussys PlusSizeHotwives ssbbw Hairy BBWHardcore hugeboobs EngorgedVeinyBreasts fatwomenlove granny ebonyamateurs BBW_Chubby bigareolas gilf Stuffers ChubbyGirlsGW Rate_my_feet feet FullBackPanties bigclit GoneMildPlus Pee Bbwmilf PreggoPorn pantyhose FootFetish AreolasGW Fat_Fetish Feetishh Latinabbw Mexicana Humongousaurustits GoneWildPlus peegonewild lactation hairywomenaresexy Blacktittyworld MassiveTitsnAss FeetInYourFace FootSlave gonewildchubby realmomsgonewild BigBrownAreolas biggerthanherhead Giantess HairyArmpits ScatPorn2 fatpussies mummytummies Saggy gonewildcurvy RugsOnly love_my_bush SSBBW_FANS smokingfetish PerkyChubby armpitfetish hugeasses sexyover50 cummedpanties usedpanties Mommy_tits FeetToesAndSocks pregnantporn HairyAssGirls BBC4BBWS PlusSizePantylovers HairyCurvy ClothedPreggo BigBelliesAndHangers Breeding EbonyBBW AgedBeauty FootFetishExperiences GoneWildHairy hangers thefullbush largemilkers africanbootymeat sensualcurves BIGTITTYGOTHGF FootTalk hairymuffs Marvelous_Melons Nylonfetish LoosePussyLand chubbyasians naturalboobs_details wgbeforeafter BigBoobsGonewild footjobs maturewomen OlderWhores FetishLife pregnantgonewild PublicFeetPics HugeHangers BushLovers LoveBBWs DirtyPantiesGW slightcellulite DegradeThisPig HoleWreckers blackass BBWGW u_Letsgogirls69 Feedism MommyMilkersNSFW u_EmmaStrawberrie socksgonewild midgets 50and60plusGW FupaLuv smalldickporn u_HawtAssMilf pantyobsession u_Unicornglitteryblood BushBabes GiantessFeet facesitting SelfWorship FetishWantAds ssbbwbutt armpitvoyeur MilkyMILFs bushfrombehind MatureHotWomen amateurfeets PantiesCraze fetish u_Acel32 gonewildbbw girlspooping BUSTYQUEENS smellysocks maturemompics LingeriePlus HumiliatingComments phatpussy BellyButtons</t>
  </si>
  <si>
    <t>motorcycles Truckers flying Welding Tools Machinists ToyotaTacoma 4Runner vandwellers FordMaverickTruck Harley f150 motorcycle Jeep Firefighting IBEW redneckengineering MilwaukeeTool RVLiving PLC Dirtbikes boating Trucks Survival CherokeeXJ ram_trucks Diesel Dashcam aviationmaintenance GoRVing scooters Dualsport fordranger 4x4 Wrangler ToyotaTundra overlanding SVSeeker Crosstrek SuggestAMotorcycle metalworking modeltrains LandCruisers Tacomaworld hondagrom Fixxit farming Silverado nissanfrontier skoolies Skookum Ducati RCPlanes tdi XTerra minibikes CNC Trackdays CalamariRaceTeam railroading 3rdGen4Runner supermoto toolporn ATC Triumph Kawasaki harborfreight GrandCherokee JeepGladiator Lineman SkyDiving supercross MachinePorn ATV ChevyTrucks Helicopters IndianMotorcycle Yamaha MotorcyclePorn tractors</t>
  </si>
  <si>
    <t>canada ontario PersonalFinanceCanada vancouver torontoraptors leafs ottawa OntarioCanada Quebec Calgary canucks askTO Winnipeg toronto Edmonton alberta onguardforthee CanadaPolitics halifax EdmontonOilers Habs VictoriaBC britishcolumbia CalgaryFlames CanadianInvestor Torontobluejays Torontology canadahousing TheOCS UBC saskatoon canadaguns UofT uwaterloo londonontario OttawaSenators TorontoRealEstate CanadaPublicServants montreal saskatchewan legaladvicecanada winnipegjets CanadianForces uAlberta churningcanada bapcsalescanada AskACanadian mcgill CanadianConservative McMaster Hamilton KingstonOntario waterloo yorku QuebecLibre OntarioUniversities newbrunswickcanada NovaScotia kitchener newfoundland UCalgary YYC_Calgary regina CarletonU CanadaSoccer ImmigrationCanada windsorontario MOMpics GMECanada ryerson simonfraser mississauga geegees kelowna barrie CanadianMOMs bisbille ndp Concordia sqdc CanadaCoronavirus CanadianCannabisLPs Brampton OntarioGrade12s PEI Curling UTM Sudbury ThunderBay SurreyBC CanadianTeachers uwo fredericton stcatharinesON OntarioPublicService hockeygoalies u_Bergamaemlak Manitoba QuebecFinance Lethbridge Guelph cantax Ontariodrivetest uvic Peterborough queensuniversity EICERB BurlingtonON Gatineau CFL VideoGameDealsCanada MRU Baystreetbets</t>
  </si>
  <si>
    <t>ApplyingToCollege lawschooladmissions college gradadmissions Sat Cornell csMajors UCSD berkeley UIUC ucla newtothenavy Purdue mediasportsfeed aggies PLASTT_Hentai udub OSU UCI UCSantaBarbara ufl rutgers UCDavis LSAT uofm SBU NEU UCSC UMD APStudents ucf unt Frat ucr UBreddit VirginiaTech ASU USC BostonU OutsideT14lawschools UTAustin gatech UWMadison CSULB UCONN ACT NCSU IntltoUSA collegeresults umass CollegeRant slpGradSchool Temple highschool SDSU textbookrequest chanceme csuf UNC CalPoly utdallas CalPolyPomona nyu AFROTC Pitt UVA msu TransferToTop25 paidHomework gmu utarlington rit USF FRC TAMUAdmissions UNCCharlotte PennStateUniversity Baruch UPenn columbia uichicago UniversityOfHouston</t>
  </si>
  <si>
    <t>Music ToolBand RedHotChiliPeppers Ghostbc vinyl KGATLW indieheads beatles Metalcore punk VinylReleases spotify radiohead poppunkers Metallica beatlescirclejerk Muse Foofighters ifyoulikeblank weezer Hardcore Slipknot Deathcore twentyonepilots pinkfloyd MetalMemes VinylCollectors MyChemicalRomance JohnMayer ironmaiden Blink182 Emo Nirvana TheStrokes deftones Rammstein gorillaz Dreamtheater dancegavindance arcadefire greenday turntables arcticmonkeys marilyn_manson musicsuggestions ween Metal progmetal cassetteculture VinylMePlease vinyljerk LetsTalkMusic BattleJackets Megadeth Coldplay PinkFloydCircleJerk Cd_collectors lastfm AnimalCollective rock BeachHouse avengedsevenfold doommetal phoebebridgers nin pearljam rush AliceInChains papa_and_ghouls gretavanfleet LinkinPark shoegaze aphextwin oasis Opeth bobdylan DavidBowie ledzeppelin BringMeTheHorizon PostHardcore TheFence grunge qotsa music_survivor progrockmusic BandMaid ClassicRock Meshuggah systemofadown thebeachboys CSHFans SmashingPumpkins heavyvinyl PowerMetal Zappa numetal FolkPunk Korn BABYMETAL Paramore elliottsmith GunsNRoses queen tmbg the1975 jackwhite TheBeatles gojira VinylDeals beachboyscirclejerk TheKillers TheTikiHut radioheadcirclejerk porcupinetree brandnew ModestMouse Deathmetal LCDSoundsystem Genesis bjork bmbmbm Khruangbin gybe Ska indieheadscirclejerk rollingstones</t>
  </si>
  <si>
    <t>assholedesign S22Ultra Piracy headphones GooglePixel Android samsung HeadphoneAdvice GalaxyS22 privacy Windows11 Vanced Stadia Windows10 Xiaomi Pixel6 firefox GalaxyTab PocoPhones windows androidapps AndroidGaming GalaxyFold GalaxyWatch oneplus GalaxyS21 PrivacyGuides GeForceNOW Surface redditsync duckduckgo SonyXperia AndroidQuestions chromeos galaxys10 Aliexpress redditmobile antivirus S21Ultra PickAnAndroidForMe Addons4Kodi ShieldAndroidTV google Lenovo mobilerepair brave_browser software microsoft GalaxyS20FE chrome degoogle android_beta tasker AndroidTV trackers YoutubeMusic LineageOS WearOS surfaceduo SamsungDex Telegram WindowsHelp samsunggalaxy pixel_phones sony browsers datarecovery galaxyzflip Huawei TiviMate BlueStacks Earbuds signal oneui Chromecast kustom logitech whatsapp galaxybuds TIdaL</t>
  </si>
  <si>
    <t>Desijobuds IndiansGoneWild BollywoodMilfs BangaloreGW BrownHotties DesiMom DelhiGW indiancuckold faptodesiactress DhakaGW Indiangays IndianBabes MalluBabes IndianCelebScenes MuslimHinduUncensored MumbaiHookUps JerkOffToMarathiCelbs baberotica indianSissies HottiesX SuperModelIndia instaboldreels DesiBoners HijabiXXX HottiesOfTVandYT Real_life_ladies ChennaiGW Punjabiactresses DesiTeen PoonamPandeyFanatics PuneGW Sexydesibabes JerkOffToPakiCelebs desimilfs indiansgonenude Mother_son_incest ViralAlbum DesiCelebBattles DesiFappedToHer indiancumtributes2 DesiDesire muslimgirls HotDesiContents BengaliCelebs KeralaGW ApsaraBazaar indiangirls desicuckolds</t>
  </si>
  <si>
    <t>China_irl China japanlife languagelearning DoubanGoosegroup korea Judaism lingling40hrs German UrbanHell ArtefactPorn translator newsokunomoral LearnJapanese EnglishLearning duolingo taiwan aznidentity russian japan real_China_irl Spanish expats Sino CityPorn IWantOut HongKong VietNam linguistics conlangs lowlevelaware immigration ChineseLanguage generationstation linguisticshumor asianamerican movingtojapan French shanghai violinist Jewish language_exchange ArchitecturePorn latin grammar Korean AskHistory mongolia WriteStreakGerman karate etymology wikipedia TEFL taekwondo ancientrome Infographics ENGLISH JETProgramme Chinatown_irl teachinginjapan hebrew QuanLangTV learnfrench JapanFinance chinalife learnspanish Internationalteachers teachinginkorea opera WriteStreakES AskAmericans norsk japanpics japancirclejerk</t>
  </si>
  <si>
    <t>Warhammer40k Grimdank 40kLore WarhammerCompetitive minipainting Eldar Tyranids battletech ageofsigmar Warhammer killteam Tau40K orks Necrontyr TheAstraMilitarum ImaginaryWarhammer XWingTMG Sigmarxism resinprinting deathguard40k Miniswap SWlegion TerrainBuilding AdeptusMechanicus PrintedMinis WarhammerFantasy Warhammer30k AdeptusCustodes PrintedWarhammer ThousandSons sistersofbattle boltaction BloodAngels AnycubicPhoton MiddleEarthMiniatures bloodbowl BlackTemplars ElegooMars necromunda Heroquest genestealercult Harlequins40K SpaceWolves Chaos40k</t>
  </si>
  <si>
    <t>GaySnapchat MassiveCock askgaybros cock GaybrosGoneWild ratemycock ladybonersgw DadsAndBoys twinks penis DadsGoneWild boypussy gaynsfw bigdickproblems ThickDick gaybros gaybrosgonemild averagepenis straightturnedgay gaybears gayporn bwc Teencocks foreskin BiMarriedMen AskGayMen beards GayRateMe AskGaybrosOver30 AlphaMalePorn CutCocks broslikeus Balls Bulges softies gay_irl GaySkype RedditorCum gaymers MarriedBiDownlow gaymersgonewild DickPics4Freedom GuysFromBehind dadbod Beardsandboners bigonewild gay bigblackcocks MONSTERCOCKS FtMPorn YoungGuysGoneWild ChubbyDudes blackcock PublicBoys tightywhities GayKik MalesMasturbating cockcompare Mexicancocks dilf ManHands TopsAndBottoms GayGermany GayZoom GayDaddiesPics BigAndMuscular faceandcock CuteGuyButts gayotters TotallyStraight cockheadlovers cum manass BigDickWhiteBoys gaystoriesgonewild OldDicks jacking CommunalShowers circumcision FagsAndAlphas chesthairporn fleshlighters AsianGuysNSFW BisexualMen Hairymanass foreskin_restoration gaycumsluts GayBBC gaysexconfessions lolgrindr BigAsianCock NSFW_GAY WrestleWithThePackage GayInceststory NCStrokers cuteguys insanelyhairymen hotguyswithtattoos TwinkLove grindr GayMexico GaymersGoneMild Blackdick gaycock Precum gaypornhunters Hardwhitecock restoringdick bottomsfordaddy gainers htxgaybros MaleUnderwear ThroughTheFly BonersInPublic VlinesAbsAndDick gaychastity Musk4Musk CumCannonAddicts Moustache Daddypics jockstraps BHMGoneWild Hyperspermia HotGuys gingerdudes Gayuklads bromanceNSFW shaveddicks AZMenGW HairyBearMen YoungHungFullofCum bisexualadults PiercedCock gayfootfetish Gayfeet FierceFlow hivaids gaybroscirclejerk BallStretching guysonlyfans smallcockloveforever GayRP collegeboys AsianLadyboners MicroPenis smallpenis circumsexual gaymichigan Male_Feet MasculineMaleChastity GayWatersports PupPlay LAGayBrosGoneWild boysgonewild gaypervymales MaleArmpits BrasileirosGoneWild cockrings GayKink AsianLadyBonerGW gayoklahoma BiMenGoneWild</t>
  </si>
  <si>
    <t>DestinyTheGame apexlegends FortNiteBR deadbydaylight destiny2 VALORANT Overwatch Warframe forhonor ARK Rainbow6 Wonderlands DeepRockGalactic riskofrain Smite Seaofthieves titanfall Paladins DestinyFashion ApexOutlands CompetitiveApex DestinyLore Competitiveoverwatch VRchat haloinfinite apexuniversity YuGiOhMasterDuel ForHonorRants raidsecrets FORTnITE Back4Blood MonsterHunterWorld ApexUncovered Wizard101 CrucibleGuidebook DestinyMemes RogueCompany borderlands3 TownofSalemgame Borderlands2 ApexLFG Overwatch_Memes destinycirclejerk Borderlands OverwatchUniversity outerwilds GBO2 dragonballfighterz dauntless memeframe WattsonMains shittyrainbow6 PhasmophobiaGame ApexConsole sharditkeepit NarutoShinobiStriker Apexrollouts SiegeAcademy Splitgate dbfz GamerPals ApexVideos Fireteams paladinsgame LobaMains ForFashion OWConsole Rampartmains LowSodiumDestiny FPSAimTrainer Cryptomains CompetitiveForHonor Twitch_Startup miragemains DestinySherpa gamersupps ApexLore apexcirclejerk atrioc gank OverwatchLeague forhonormemes OverwatchTMZ</t>
  </si>
  <si>
    <t>Kanye playboicarti WestSubEver hiphopheads Eminem JuiceWRLD BruceDropEmOff sadboys TheWeeknd rap XXXTENTACION liluzivert tylerthecreator hiphop101 KendrickLamar yeat_ deathgrips MacMiller HauntedMound travisscott G59 TameImpala MachineGunKelly Drizzy jpegmafia okeechobeemusicfest AtlantaTV EDM FrankOcean makinghiphop zillakami SpotifyPlaylists LilPeep GriseldaxFR KidCudi Hiphopcirclejerk trippieredd Lollapalooza mfdoom fantanoforever brockhampton YoungThug DenzelCurry Daniellarson Golfwang Logic_301 DaftPunk Topster charlixcx TeamSESH Emoney Yedits SummrsXo scarlxrd ChiefKeef festivals hiphopvinyl donaldglover Jcole trapproduction asaprocky earlsweatshirt skate3 Sewerslvt soundcloud CrackedPlugins2 glassanimals trap Draingang dubstep rollingloudfestival deadlockpw HollywoodUndead lifeisbeautifulLV rexorangecounty PopSmoke PostMalone</t>
  </si>
  <si>
    <t>wallstreetbets Superstonk amcstock Wallstreetsilver stocks wallstreetbetsHUZZAH GME wallstreetbetsOGs UraniumSqueeze Shortsqueeze investing gme_meltdown TSLALounge Vitards DWAC_Stock sofistock StockMarket Winkerpack Muln Bogleheads thetagang options GMEJungle RealDayTrading BBIG dividends Daytrading AMCSTOCKS SNDL teslainvestorsclub pennystocks Nio SPACs weedstocks ValueInvesting Forex MVIS CEI_stock elonmusk CLOV PLTR AMD_Stock WallStreetbetsELITE PickleFinancial fidelityinvestments GMEOrphans TLRY finance baba qyldgang MMAT DDintoGME AlibabaStock RVVTF LETFs FluentInFinance Progenity_PROG ETFs HYMCStock Wallstreetbetsnew BBBY BB_Stock CCIV lordstownmotors PSTH Wishstock trading212 interactivebrokers WKHS EEENF SOSStock MLFBprospringfootball smallstreetbets FuturesTrading shroomstocks brkb RYCEY maxjustrisk RobinHood oil UWMCShareholders artofsuarez Trading</t>
  </si>
  <si>
    <t>cats aww dogs Eyebleach AnimalsBeingDerps rarepuppers blackcats BanPitBulls WhatsWrongWithYourDog puppy101 Dogtraining pitbulls IllegallySmolCats parrots CozyPlaces dogpictures Dachshund goldenretrievers guineapigs AnimalsBeingBros Catswithjobs cute velvethippos germanshepherds VetTech AskVet standardissuecat WhatsWrongWithYourCat Awwducational cat CatsAreAssholes Catswhoyell DogAdvice catpics pugs reactivedogs Horses labrador tippytaps Chihuahua corgi Kitten Frenchbulldogs Greyhounds RoverPetSitting Zoomies BeforeNAfterAdoption vet doggrooming Bulldogs CatsStandingUp seniorkitties Catloaf Pets BorderCollie greatdanes torties OldManDog DoggyDNA SupermodelCats bengalcats rescuedogs Chonkers PetTheDamnCat husky StartledCats TuxedoCats BelgianMalinois service_dogs lastimages DOG shiba BostonTerrier Awww happy AustralianCattleDog Thisismylifemeow Rottweiler IDmydog dogswithjobs Goldendoodles WiggleButts OpenDogTraining CatsBeingCats greatpyrenees mainecoons squirrels Shihtzu notmycat MEOW_IRL Petloss AustralianShepherd NameMyCat FuckeryUniveristy scrungycats CATHELP samoyeds Boxer dadswhodidnotwantpets DobermanPinscher tuckedinkitties SiberianCats PartyParrot lookatmydog Pomeranians sphynx airplaneears ragdolls Siamesecats teefies curledfeetsies jackrussellterrier Yorkies</t>
  </si>
  <si>
    <t>totalwar skyrim starcitizen RimWorld NoMansSkyTheGame EliteDangerous fo4 CrusaderKings Fallout Stellaris HuntShowdown elderscrollsonline projectzomboid WorldofTanks HFY CitiesSkylines valheim Planetside skyrimmods factorio civ LowSodiumCyberpunk foxholegame sto TrueSTL stalker SatisfactoryGame joinsquad fnv humansarespaceorcs feedthebeast spaceengineers ElderScrolls KerbalSpaceProgram NewVegasMemes Vermintide acecombat Starfield totalwarhammer SkyrimMemes Kenshi 7daystodie kingdomcome Oxygennotincluded TarkovMemes teslore thelongdark noita Bannerlord oblivion falloutnewvegas Morrowind mountandblade ReadyOrNotGame BattleBrothers X4Foundations arma darkestdungeon CivVI cataclysmdda DivinityOriginalSin Crossout starcitizen_refunds BladeAndSorcery Mordhau FalloutMods Xcom SS13 DistantWorlds ConanExiles H3VR dishonored starsector Mechwarrior5 CompanyOfHeroes playark Stormworks crusaderkings3 commandandconquer Deusex SCUMgame civ5 falloutlore Sexyspacebabes dwarffortress metro anno theisle ConquerorsBlade shadowofmordor FromTheDepths Barotrauma XCOM2 ftlgame Battletechgame Frostpunk CreateMod vtmb OutreachHPG equestriaatwar starbound FindAUnit Project_Wingman StateOfDecay eliteexplorers KerbalAcademy Grimdawn MB2Bannerlord</t>
  </si>
  <si>
    <t>bjj moreplatesmoredates Accounting Fitness steroids tressless Testosterone GYM nattyorjuice bodybuilding progresspics martialarts Strongman WeightLossAdvice GettingShredded gettingbigger FinancialCareers MBA fasting homegym gainit malehairadvice PEDs nutrition crossfit Brogress malegrooming bodyweightfitness tall wrestling weightlifting CPA HairTransplants fitnesscirclejerk fitness30plus weightroom MuayThai Mewing Minoxbeards ACL sarmssourcetalk strength_training Big4 veganfitness actuary AsianMasculinity Hairloss GymMemes bald kettlebell orthotropics powerlifting judo AJelqForYou BulkOrCut gynecomastia CFA trt GymMotivation 10s armwrestling BJJstreams leangains Calisthenic volleyball amateur_boxing Sprinting formcheck workout Vasectomy Kickboxing Stronglifts5x5 GregDoucette powerbuilding 531Discussion zyzz AngionMethod StartingStrength Chiropractic ScientificNutrition carnivorediet f45 bathmate davidgoggins SARMs GMAT PrematureEjaculation</t>
  </si>
  <si>
    <t>TranscribersOfReddit traaaaaaannnnnnnnnns autism lgbt MtF trans tumblr CuratedTumblr egg_irl AreTheStraightsOK NotHowGirlsWork actuallesbians ftm asktransgender justneckbeardthings LesbianActually bisexual adhdmeme MadeOfStyrofoam fakedisordercringe aaaaaaacccccccce creepyPMs BisexualTeens transgendercirclejerk The10thDentist feminineboys badwomensanatomy truscum NonBinary asexuality selfharm AskFeminists aspiememes 4tran aromantic IncelTear AreTheCisOk GirlGamers AskTeenGirls bi_irl pointlesslygendered honesttransgender GaySoundsShitposts mendrawingwomen transtimelines transpassing EDanonymemes notliketheothergirls TrollXChromosomes depression_memes me_irlgbt SapphoAndHerFriend obeyme Transgender_Surgeries XenogendersAndMore Asexual lgbtmemes DID BPDmemes AutisticPride MensLib transpositive RoleReversal GayBroTeens CPTSDmemes FTMMen BlatantMisogyny TopSurgery dykesgonemild okbuddyhetero Feminism thanksimcured demisexuality transadorable AskLGBT FuckNestle ennnnnnnnnnnnbbbbbby AutisticAdults AccidentalAlly NonBinaryTalk gatesopencomeonin lgballt transgender SystemsCringe LGBTeens AsABlackMan feemagers detrans BadRPerStories pansexual PrincessesOfPower TransDIY butchlesbians TransyTalk Androgynoushotties onejoke neurodiversity SelfHarmScars Tourettes aretheNTsokay FtMpassing germantrans picrew bropill TransTryouts transvoice transgamers DrWillPowers TwoSentenceSadness mypartneristrans phallo agender MenAndFemales neopronouns GatekeepingYuri TheMagnusArchives FTMFitness ModsAreKillingReddit InsanePeopleQuora Transmedical BLAHAJ LesbianGamers FTMfemininity aromanticasexual FTMOver30 AskMtFHRT Actuallylesbian ADHDmemes GenderCynical askAGP AutismTranslated</t>
  </si>
  <si>
    <t>sort of...</t>
  </si>
  <si>
    <t>electricvehicles TeslaModel3 teslamotors Costco onewheel TeslaLounge Starlink hometheater CreditCards TeslaModelY Rivian tmobile RealTesla churning Cruise verizon solar ElectricScooters ATT Ioniq5 delta amex TVTooHigh CX5 HomeKit prius rav4club MachE TeslaModel3Delivery cordcutters ModelY 4kTV Polestar BoltEV sonos awardtravel Comcast_Xfinity wyzecam kia googlehome eero rav4prime NoContract tmobileisp appletv nespresso IKEA royalcaribbean ynab youtubetv h1b leaf VWiD4Owners CPAP bravia Hue Sprint volt OLED UbiquitiInStock Mattress pinball LGOLED Visible Super73 GoogleFi ouraring USMobile projectors americanairlines churningreferrals hermanmiller mintmobile SelfDrivingCars smarthome OfficeChairs Ring unitedairlines Soundbars Nest AndroidAuto BMWi3 MicrosoftTeams Lululemen ElectricUnicycle cellmapper KiaEV6 cancun TeslaSolar firewalla marriott gout turo roomba M1Finance amazonecho Pickleball Roku</t>
  </si>
  <si>
    <t>gonewild AskRedditAfterDark SluttyConfessions dirtyr4r FreeCompliments rapefantasies gonewild30plus normalnudes wifepictrading ratemyboobs DirtySnapchat Incestconfessions Nofans Cuckold CougarsForCubs snapchat HoustonNSFW NSFWIAMA WifeWantstoPlay dykesgonewild Swingers DFWcasualencounters cheatingwives DirtyChatPals couplesgonewild RandomActsOfBlowJob ChurchOfTheBBC swingersr4r slutwife casero MisogynisticLife CoffeeGoneWild raceplay AmateurSlutWives SATXgonewild FapDeciders WickrFinder AZGoneWild Floridar4r PNW_4_Adults BDSMpersonals Socalswingers gonewildcouples BDSMGW cocainegonewild MNGoneWild VirginiaGoneWild WouldYouFuckMyWife Daddy MichiganGW dirtypenpals sexstories TennesseeGonewild TributeMe RandomActsOfMuffDive 50plusGW GWAustralia gonewildstories womenarethings TexansGoneWild ArizonaGirls FrenchGoneWild Amateur wifesharing CuckoldPsychology kiksextingg SpunHornyFun Hotwife Gonewild40Plus socalgonewild KikRoleplay bostonr4r MassachusettsGoneWild Wisconsin_gonewild TheArtOfTheTease GWCouples forcedbreeding CuckoldPersonals SpokaneNSFW IndianaNsfw alabamagonewild orlandor4r HotwifeChallenges dirtykikpals Workoutgonewild OnlineAffairs Oklahomar4r Kikpals phonesex DFWHotwives atlantar4r Utah_Girls_NSFW BratLife MichiganHookups F4M1 Coloradosluts Minnesotar4r strikeaposegw NewHampshireSex WeddingRingsShowing NSFWskype GloryHoleLocations onmww ColoradoSwingers nj4nj Ratemywifenaked lovense MisogynyGoneWild Normalnudesgonewild AgeGapPersonals HotWifeLifestyle OntarioSwingers nudism DirtyConfession DDLGPersonals LouisianaGoneWild AskRedditNSFW Threesome incest NJr4r SwingersPhilippines BBCSluts NashvilleGW showerbeer EdmontonGoneWild ForeverAloneDating tributemombods indianahookup BiGoneMild Swingersgw FloridaSwingers CalgaryGoneWildAgain TexasSwingers UTGW Portlandsex Ohior4r HotwifeSwingers MassachusettsFreaks LasVegasSwingers losangelespersonals NorCalGonewild UtahHookuP RateMyRack momsgonewild OklahomaGoneWild Arkansas_NSFW houstonr4r StagVixenLife NCWives WisconsinSwingers SpunnSluts hownottomom SeattleGW GeorgiaSwingers LosAngelesSwingers CaliforniaSwingers r4rtoronto NCGW bostongonewild ToyControl sandiegopersonals BaltimoreAndDCr4r IdahoGoneWild2 DirtySexyKikPals EsposasPutotas MarylandGoneWild socialmilf Utahswingers tulsar4r daresgonewild Oldmenvssluts Michiganpussy IowaNSFW SanAntonioSwingers NakedAdventures STLr4r R4R30Plus Longislandhookups MethWithoutCommunism inlandempirensfw NCSwingers Indiana_Swingers hotpast Hotwife2 Maine_gonewild AlbertaGirlsGoneWild Indianapolis_gonewild OhioHookups GetKarma_Here cuckquean Couplesporn eroticliterature OklahomaHotWives CorpuschristiNSFW NorthCarolinaGW UnicornSwingers perthnaughtyfun perth_get_naughty MichiganTitties KCGoneWild Nebraskanudes OhioSwingers4r Affairs CheatingHusband Exhibitionistfun rapefantasies2 knoxvilletngonewild GWMelbourne DegradeThisCunt HotwifeRealLife MississippiR4R pennsylvaniadirtyr4r couplesgonewildplus SouthCarolinaswingers NewMexico_NSFW HIGHANDHORNY Denverhookup LasVegasXXXParties bbcpersonals Perthgirls exxxchange CarolinaGirlsNSFW ArtGW alabamar4r Spanking ArizonaGoneXXXtraWild RedditAfterDark AuntNSFW MarylandAdultParty sugarmamma NJHotwife TampaSwingers orangecountypersonals KansasCity_r4r polyamoryR4R PnPplayground treesgonewild u__Ginger4Play_ LoyaltyTesters FuckingTweakers CharlotteUncensored wifesharingtexas homesex Sexpolls HawaiiNSFW dirtyr4rCO HouseplantWhores Hippys_Hallway DirtyAtx4Atx OttawaNSFW VermontGoneWild ShowerBeerGoneWild seattler4r ColorMeHippy dallasr4r OmahaNudes oregonhookups Missouriswingers3 r4rSydneyXXX HoustonSwingers CloudBlowersOnly CLTGoneWild IowaGonewild MichiganSexClub AZSwingers CincinnatiOhioGirls</t>
  </si>
  <si>
    <t>trees weed Drugs shrooms microgrowery cocaine LSD Psychonaut FLMedicalTrees cannabiscultivation fakecartridges dxm lean unclebens StonerThoughts benzodiazepines vaporents oilpen Autoflowers Vaping DMT PaMedicalMarijuana Dabs MushroomGrowers IllegalLifeProTips opiates delta8 NarcoFootage researchchemicals meth kratom GrowingMarijuana shroomers Dynavap ILTrees drugscirclejerk suboxone MephHeads Psychedelics Stims OhioMarijuana MDMA OpiateChurch Vendorsofkratom heroin Methadone treedibles Benzofamily aves sanpedrocactus electronic_cigarette Acid Michigents StonerEngineering ArtOfRolling highdeas CannabisExtracts OKmarijuana MDEnts altcannabinoids rosin DPH puffco Marijuana darknet OpiatesRecovery pillhead drugtesthelp ketamine drugsarebeautiful CultoftheFranklin Mushrooms Milking DrogasBrazilRebooted ContamFam ZonaEnts COents bostontrees Petioles MagicMushrooms MissouriMedical CBD PsilocybinMushrooms hempflowers craftymighty Waxpen 2cb NZTrees druggardening vegastrees homebrewlean droger NewYorkMMJ CHSinfo ShroomID saplings fentanyl CannabisGrowers Hydroponics mainetrees dmtguide cracksmokers sanpedrocactusforsale Vaping101 drogen ChemResearch prisonhooch Salvia NoTillGrowery cleancarts Crainn DextroDoomers swedents nightowlseeds macrogrowery onions hash 420 NitrousOxide DanishEnts DivineTribeVaporizers glassheads askdrugs KratomKorner disposablevape Bongs outdoorgrowing mescaline NotHowDrugsWork HPPD shroomery dissociatives weedgrower PressedOpiateChurch SEXONDRUGS Drugtests abv ambien pillsporn Stoner Cannabis_Culture armmj molly LSA Inhousegenetics StonerPhilosophy</t>
  </si>
  <si>
    <t>Philippines indonesia singapore malaysia kpopthoughts MobileLegendsGame askSingapore kpop kpophelp Bolehland KDRAMA alasjuicy SGExams kdramarecommends phr4r SingaporeRaw phinvest CasualPH phcareers twice OffMyChestPH exIglesiaNiCristo NationalServiceSG phgonewild beautytalkph peyups TroChuyenLinhTinh CDrama Cebu PhR4Friends AxieInfinity RedditPHCyclingClub BlackPink dreamcatcher nus FilipinoHotties PHCreditCards PHGamers malaysians studentsph DanmeiNovels GIDLE phclassifieds CelebsPH PinoyProgrammer kpopcollections singaporefi iZone NTU dirtyphr4r freshpinays PHbuildapc dlsu koreanvariety mangago MnetQueendom badminton Tomasino phcasualhookups Tagalog kep1er SHINee LawStudentsPH twicememes GFRIEND CelebsPHnsfw PampamilyangPaoLUL PHGoneMild</t>
  </si>
  <si>
    <t>FreeKarma4U FreeKarma4You OnlyFansPromotions onlyfansgirls101 OnlyFans101 onlyfanshottest naughtychicks Slutsofonlyfans AdorableOnlyfans NaughtyOnlyfans GoneWildOnlyfans OnlyfansXXX SluttyOnlyfans Sexsells onlyfanschicks OnlyfansAmateurs JuicyOnlyfans DirtySocialMedia HotOnlyfans onlynudechicks OnlyFansAsstastic SocialMediachicks AmateurGoneWildPlus Onlyfans_Promo promoteonlyfans socialhoes OnlyFansBusty OnlyFansPetite naughtymediachicks Onlyfanspromotion onlyfans_naked OnlyFansBrunette onlyfansprom onlyfansadvice OnlyFansNaturallyHot OnlyFans101BrandNew Onlyfansgirls102 OnlyFansBlonde Onlyfanssmallgirls OnlyFansNextDoorGirls FanslyFriends AdultContentCreator OnlyFans_NonNude Karma4Free OnlyFansBigBeauties OnlyfansAddict OnlyFansGenZ OnlyFansReviews PornSelected ThotNetwork FreeOnlyFansPromotion cuteonlyfans OnlyFans101Inked OnlyFansSHMILFS OnlyFansFaces realonlyfansreviews CreatorsAdvice FreeKarma4All CamGirlProblems onlyfans_promos OnlyFansFootLovers OnlyFansJustRight Fansly_Girls OnlyFans_Females OnlyfansgirlS OnlyFans101Asstastic AssofOnlyfans OnlyfansSales101 OnlyFans101BustyBabes ThePromoHub FanslyBabes Fansly OnlyFans101HotMomBods eropage FetishSelling SexyForSale OnlyFansNeverNude JustFansly OnlyFans101BadBitches OnlyFansInkless OnlyFans101Legs4Days OnlyFansShorties OnlyFansReds jumalattaretPro OnlyFansMasCaliente OnlyFansLifestyle OnlyFansCougars OnlyFansFashionistas OnlyFansBrainyBabes FanslyNewbies OnlyFans101Pierced YourEverydayHouseWife OnlyfansAllNatural OnlyFansSpecials FanslyHoes</t>
  </si>
  <si>
    <t>newzealand australia nrl MAFS_AU melbourne AFL AusFinance sydney brisbane perth ASX_Bets CoronavirusDownunder auckland Adelaide AustralianPolitics ConservativeKiwi Wellington PersonalFinanceNZ Aleague Coronavirus_NZ survivorau canberra ausents MedicalCannabisAus chch auslaw AskAnAustralian fiaustralia AustralianTeachers LockdownSkepticismAU AusLegal straya unsw MedicalCannabisOz newcastle CasualNZ AustralianMilitary diynz GoldCoast atayls friendlyjordies tasmania vce Centrelink FremantleFC GelBlaster unimelb AusGrowers</t>
  </si>
  <si>
    <t>houseplants Aquariums whatsthisbug Rabbits bettafish whatsthisplant plantclinic PlantedTank RATS succulents BeardedDragons Whatisthis mycology whatsthisrock snakes hamsters BackYardChickens orchids plants ReefTank leopardgeckos reptiles Bonsai shrimptank whatsthisbird spiders budgies cockatiel bonecollecting ballpython insects birding Monstera cactus tarantulas rockhounds frogs chickens Paleontology Entomology axolotls PlantIdentification Bedbugs Aquascape ferrets PlanetZoo AquaSwap foraging SavageGarden Goldfish IndoorGarden TakeaPlantLeaveaPlant Conures whatsthissnake Naturewasmetal marijuanaenthusiasts turtle CrestedGecko isopods houseplantscirclejerk aquarium hamstercare Cichlid chinchilla animalid hoyas fossilid AquaticSnails hermitcrabs petsmart PetMice cornsnakes Sneks RareHouseplants marinebiology Arrowheads whatisthisbug terrariums snails spiderbro pothos proplifting vultureculture duck tortoise MoldlyInteresting sharks whatisthisanimal NativePlantGardening Chameleons wildlifephotography Hedgehog MineralPorn Fish herpetology petco alocasia Vermiculture geckos shittyaquariums botany Gemstones whatplantisthis philodendron</t>
  </si>
  <si>
    <t>Sort of</t>
  </si>
  <si>
    <t>PoliticalCompassMemes MapPorn greentext HistoryMemes 4chan eu4 vexillology hoi4 vexillologycirclejerk ShitAmericansSay PoliticalCompass AnarchyChess imaginarymaps mapporncirclejerk EnoughCommieSpam 2visegrad4you neoconNWO polandball Presidents sabaton averageredditor LoveForLandlords antitheistcheesecake GenUsa fakehistoryporn Maps Kaiserreich monarchism TNOmod YAPms AlternateHistory PropagandaPosters 2Asia4u Presidentialpoll geography GenZ MURICA GIRLSundPANZER victoria3 okmatewanker victoria2 DerScheisser 2american4you Consoom SigmaGrindset virginvschad pcmparliament ParadoxExtra thecampaigntrail heraldry PoliticalSimulationUS Politicaltests ShermanPosting paradoxplaza RoughRomanMemes Polcompball imaginaryelections NonCredibleDiplomacy AmericaBad Jewdank 2latinoforyou DrewDurnil WorldNationalists leftistvexillology ConflictofNations PrehistoricMemes 2nordic4you ShittyMapPorn kaiserredux PoliticalSimulationUN ArchitecturalRevival ShitEuropeansSay OverSimplified fragilecommunism shittyskylines hoi4modding HistoryWhatIf</t>
  </si>
  <si>
    <t>Not really</t>
  </si>
  <si>
    <t>europe france hungary croatia serbia Romania sweden italy portugal Denmark greece Suomi AskBalkans norge thenetherlands Polska belgium Slovenia poland Netherlands czech bulgaria YUROP AskEurope rance Eesti ik_ihe portugueses Switzerland AskFrance Norway swedishproblems Italia Slovakia Finland tokkiefeesboek lithuania Belgium2 PORTUGALCARALHO fcporto svenskpolitik bih ItaliaPersonalFinance latvia Sakartvelo serbiancringe FreeDutch Amsterdam Rustaveli literaciafinanceira paris FostTalicska askswitzerland PrimeiraLiga dkfinance Polska_wpz france6 Iceland kosovo unket Luxembourg hardstyle vosfinances cyprus copenhagen TillSverige malta stockholm nietdespeld Gothenburg brussels Barcelona programiranje hrvatska BEFire EuropeanFederalists Poldersocialisme ItalyInformatica budapest ISKbets besoindeparler Prague FranceDetendue moldova DevelEire Madrid DutchFIRE finansije kiszamolo benfica devpt BalticStates dankmark dutch Eredivisie montenegro cirkeltrek zurich romemes PolskaPolityka Universitaly Lyon Rotterdam Revolut Politiek AmsterdamEnts realSlovakia Svenska programare mkd oslo AntiVaxxers lisboa</t>
  </si>
  <si>
    <t>DunderMifflin startrek SeveranceAppleTVPlus betterCallSaul TheSimpsons buffy Star_Trek freefolk BobsBurgers rickandmorty breakingbad community futurama TheLastKingdom doctorwho BoJackHorseman americandad gameofthrones Stargate SuccessionTV PandR gallifrey lost StarTrekDiscovery StrangerThings HIMYM familyguy Picard DaystromInstitute Jeopardy snowpiercer madmen Frasier startrekmemes arresteddevelopment brooklynninenine 30ROCK TheAmazingRace Dexter TheExpanse taskmaster MST3K ExplainAFilmPlotBadly Ozark HouseOfTheDragon XFiles TheBlackList ShittyDaystrom TedLasso LegendsOfTomorrow psych Billions calvinandhobbes vikingstv FromTVEpix lucifer goodmythicalmorning thewestwing ScenesFromAHat venturebros bigbangtheory disenchantment TheGoodPlace ArcherFX MrRobot OurFlagMeansDeath YellowstonePN FearTheWalkingDead mash babylon5 startrekpicard tappedout titanic TheAfterPartyTV DeepSpaceNine crossword Frozen LawAndOrder BeverlyHills90210 WhatWeDointheShadows blackmirror UploadTV ANGEL Scrubs jakeandamir panelshow ResidentAlienTVshow shield HouseMD aircrashinvestigation DoctorWhumour netflixwitcher NYTSpellingBee OldSchoolCelebs ershow BacktotheFuture Pedro_Pascal TheDarkTower</t>
  </si>
  <si>
    <t>lostarkgame 2007scape wow ffxiv LivestreamFail Guildwars2 DotA2 Destiny EDH pathofexile RPClipsGTA magicTCG MagicArena hearthstone runescape GlobalOffensive newworldgame Diablo_2_Resurrected playrust Asmongold classicwow forsen Eve MarvelStrikeForce MMORPG RaidShadowLegends battlebots custommagic Kappa aoe2 PaymoneyWubby CompetitiveWoW PathOfExileBuilds diablo2 magicthecirclejerking aoe4 ironscape worldofpvp TheMotte blackdesertonline ShitpostXIV mtgfinance starcraft ModernMagic mtg Diablo gwent heroesofthestorm Maplestory SSBM classicwowtbc BobsTavern TheCycleFrontier warcraftlore learndota2 superautopets ffxivdiscussion customhearthstone albiononline TalesFromDF VampireSurvivors LuckyPeopleOnly Dyson_Sphere_Program idleon wownoob TibiaMMO incremental_games youtubehaiku MortalOnline TrueDoTA2 Pauper wowcirclejerk CompetitiveEDH wildhearthstone MelvorIdle lrcast diablo3 northernlion ror2 ZenithMMO wowservers freemagic HSMercenaries AwakenChaosEraGame Sumo ffxi CoreKeeperGame CompetitiveHS LastEpoch woweconomy mtgcube PioneerMTG OrnaRPG D2R_Marketplace project1999 TheTowerGame GuildWars ddo DragonQuestTact ICARUS spikes FleshandBloodTCG ProjectDiablo2 EDHBrews dcss FABTCG Transmogrification StorybookBrawl starcraft2 hearthstonecirclejerk everquest Neverwinter RS3Ironmen</t>
  </si>
  <si>
    <t>boston nyc philadelphia AskNYC washingtondc pittsburgh Connecticut nova newjersey rva phish maryland Maine LawSchool NewYorkMets newhampshire Rochester longisland Pennsylvania newyorkcity fednews Buffalo baltimore massachusetts Albany jerseycity StudentLoans vermont PSLF Brooklyn icecoast NewYorkIslanders frugalmalefashion Virginia usajobs astoria RhodeIsland Geico NewJerseyMarijuana Delaware nycrail portlandme LawFirm GoosetheBand PuertoRico Syracuse jambands barexam SouthJersey taxpros Syracuse_comments Charlottesville Lawyertalk burlington AskNOLA CoronavirusMa MontgomeryCountyMD Amtrak COsnow Wilmington providence biglaw NYCbike deloitte Ask_Lawyers Somerville Hoboken SecurityClearance WorcesterMA VirginiaBeach Tipper NYCapartments frederickmd bassnectar Odesza AskChicago lancaster NewLondonCounty nycmeetups hudsonvalley roanoke</t>
  </si>
  <si>
    <t>KGBTR AskMiddleEast Turkey islam pakistan exmuslim dubai southafrica Kenya Egypt phenotypes saudiarabia MuslimMarriage 23andme Israel armenia lebanon Morocco IBO TurkeyJerky AteistTurk galepaheadfeed PakistaniiConfessions jordan IsraelPalestine Kuwait bangladesh Tunisia MuslimLounge MuslimMarriage2 arabs algeria ExEgypt Izlam progressive_islam azerbaijan extomatoes ukvisa shia albania MuslumanTurk chutyapa qatar Nigeria Palestine Muslim Multecistan RSA islamabad capetown abudhabi turkish Africa Hijabis iran UAE Ethiopia Somalia learn_arabic istanbul Afghan iranian mauritius igcse johannesburg Syria Bahrain MuslimNoFap AnketTR akagas alevel Jamaica</t>
  </si>
  <si>
    <t>polls ClashRoyale Brawlstars CallOfDutyMobile RocketLeague ksi ClashOfClans DragonballLegends HypixelSkyblock FUTMobile summonerswar osugame RocketLeagueExchange MinecraftChampionship Brawlhalla pesmobile battles2 walkingwarrobots TeensMeetTeens MADFUT Cubers PointsAlert FortniteCompetitive afkarena PewdiepieSubmissions WorldOfTanksBlitz Beyblade DokkanBattleCommunity deadcells xqcow ClashOfClansRecruit PUBGMobile bloxfruits dankmemer fuslie Deji CODMobile EggsInc GFUEL ApexLegendsMobile MinecraftBuddies Archero FallGuysGame RiseofKingdoms mkxmobile PixelGun ninjavoltage RLSideSwipe InjusticeMobile IdleHeroes RLCustomDesigns Sidemen valkyrae 8BallPool RLCraft ClashMini Asphalt9 mildyinfuriating RocketLeagueSchool HayDay MinecraftDungeons DBLegendsReddit WeAreVYBE KrunkerIO BrawlStarsCompetitive Tabwire DragonCity PixelDungeon GoForGold randomdice ShadowFightArena technicalminecraft hypixel Puberty GrandPieceOnline VaultHuntersMinecraft DeadByDaylightMobile CoachCorySubmissions KarmaFarming4Pros CODMobile_Loadouts GuessTheCoaster Shindo_Life growtopia MHATheStrongestHero FortniteSavetheWorld nfsnolimits mecharena Diepio redstone Shadowfight3 Polytopia Beatstar ValorantMemes PUBGNEWSTATE u_Witty-Rule-5059 imaginedragons RushRoyale DreamLeagueSoccer MonsterLegends TrackMania PunBall CompetitiveMinecraft RLFashionAdvice LudwigAhgren Chang_Gang AgainstDegenerateSubs TheMandemNP SummonersGreed Everdale SCBuildIt MyHeroesGlobal FortniteMemes lordsmobile counterstrike SmashLegends miniminter JurassicWorldApp LastDayonEarthGame GrowCastle GamingMarket lildarkie monsterenergy PixelCarRacer ClashRoyaleTrade RustConsoleLFG FortniteFashion SouthParkPhone pickuplines</t>
  </si>
  <si>
    <t>sysadmin 3Dprinting techsupport linuxmasterrace linux_gaming homelab linuxmemes linux linuxquestions HomeNetworking PleX ITCareerQuestions ender3 cybersecurity Ubiquiti selfhosted DataHoarder homeassistant thinkpad amateurradio AskElectronics FixMyPrint unixporn msp networking hacking archlinux linux4noobs synology fpv functionalprint arduino talesfromtechsupport raspberry_pi Ubuntu techsupportgore homeautomation ender3v2 homelabsales prusa3d Fedora iiiiiiitttttttttttt chia PowerShell kde unRAID pop_os ErgoMechKeyboards admincraft pihole PFSENSE ModSupport gnome linuxmint VoxelabAquila ElectroBOOM HamRadio HomeServer Intune Dell fortinet vintagecomputing VORONDesign AZURE retrobattlestations Office365 klippers debian SCCM k12sysadmin Proxmox TOR masterhacker Ender3Pro lasercutting FindMeADistro truenas vmware modhelp jellyfin Multicopter SolarDIY docker ccna HowToHack esp32 ManjaroLinux Cisco ProtonMail AskNetsec diyelectronics Bitwarden Fusion360 voroncorexy ender5 qnap linuxadmin CR10 cissp batteries olkb paloaltonetworks BIGTREETECH amiga electronics printers openSUSE AutoHotkey cyberDeck mikrotik framework sonarr ender5plus</t>
  </si>
  <si>
    <t>RedditSessions distantsocializing TheYouShow u_Raissao1074a u_Tram1095ty RedditSets AnimalsOnReddit TheGamerLounge TheArtistStudio artenmovieusa Haywire_Hill GarageCrew whereintheworld u_Aleksandrao1074ns RedditInTheKitchen redditsweats OfficeDrummer subreddit_simulacrum PictureGame pan BrasilSimulator newsNepal polygon ExplosionInvasion DirtyRedditChat upvote TheAnimeSharingPub readwithme RedditMasterClasses HappsMusic talentShow CommentRemovalChecker u_Meh_IDClol shortcircuit CelebbattlePolls Monstercat JonathanDale u_Gaming_Kat HeadlineWorthy GlamourSchool</t>
  </si>
  <si>
    <t>halo StarWars PrequelMemes lego lotrmemes masseffect TheLastAirbender transformers SWGalaxyOfHeroes legostarwars swtor starwarsmemes LegoStarWarsVideoGame lotr StarWarsBattlefront GODZILLA HaloMemes saltierthankrayt StarWarsLeaks saltierthancrait StarWarsEU Dinosaurs HaloStory jurassicworldevo bioniclelego MawInstallation starwarsblackseries Ninjago StarWarsCantina legendofkorra kotor SequelMemes MauLer ShitHaloSays lightsabers OTMemes HaloCirclejerk starwarsspeculation TheDragonPrince megaconstrux Transformemes GalaxysEdge LOTR_on_Prime Eragon AvatarMemes roosterteeth FallenOrder LowSodiumHalo TheMandalorianTV lordoftherings RedvsBlue lepin dunememes starwarscollecting JurassicPark Silmarillionmemes HarryPotterMemes starwarsrebels httyd Legomarket ATLA CloneWarsMemes skulduggerypleasant Acceleracers clonewars SWTOR_memes bioniclememes legodeal BookOfBobaFett FavoriteCharacter Highrepublic piratesofthecaribbean RingsofPower</t>
  </si>
  <si>
    <t>AmItheAsshole Parenting BabyBumps namenerds Teachers Marriage pregnant BestofRedditorUpdates beyondthebump raisedbynarcissists Mommit JUSTNOMIL MaliciousCompliance insaneparents toddlers NewParents NameNerdCirclejerk AmITheDevil wedding ChoosingBeggars breakingmom Nanny breastfeeding entitledparents IVF bestoflegaladvice pettyrevenge ShitMomGroupsSay stepparents AmITheAngel quilting MomForAMinute TryingForABaby TalesFromYourServer pamakapatena infertility InfertilityBabies TalesFromTheFrontDesk raisedbyborderlines EntitledPeople AskParents TFABLinePorn Genealogy sleeptrain bluey workingmoms Dogfree TwoXPreppers craftsnark TTC30 legaladviceofftopic trollingforababy JUSTNOFAMILY weddingshaming AmItheButtface parentsofmultiples oneanddone family JustNoSO therapists widowers teaching internetparents slp Custody Miscarriage ProRevenge ScienceBasedParenting AttachmentParenting BabyBumpsCanada ttcafterloss PregnancyAfterLoss AITAH ABA IDontWorkHereLady Autism_Parenting neighborsfromhell GestationalDiabetes Mildlynomil Adoption motherinlawsfromhell bridezillas ECEProfessionals newborns TalesFromTheCustomer FormulaFeeders clothdiaps ExclusivelyPumping predaddit EstrangedAdultChild BabyLedWeaning TFABChartStalkers librarians DanielTigerConspiracy moderatelygranolamoms EntitledBitch NICUParents homeschool EverMerge JustNoTruth DadForAMinute Libraries SnooLife coparenting babywearing trivia talesfromcallcenters</t>
  </si>
  <si>
    <t>apple iphone mac jailbreak AppleWatch applehelp macbookpro MacOS ios ipad hackintosh VintageApple AppleMusic airpods appleswap Notion shortcuts macgaming iPadPro iosgaming macsetups apolloapp macbook iPhone13ProMax iOSProgramming iphonehelp ipod ObsidianMD Workspaces iOSsetups macmini LegacyJailbreak Amoledbackgrounds HomePod WillPatersonDesign iOSBeta sideloaded MacStudio RemarkableTablet dumbphones macapps swift iphonewallpapers setupapp truespotify iPhone13</t>
  </si>
  <si>
    <t>worldnews antiwork politics news WhitePeopleTwitter todayilearned technology PoliticalHumor science nottheonion videos HermanCainAward entertainment WorkReform changemyview Futurology insanepeoplefacebook LeopardsAteMyFace AskALiberal AdviceAnimals gifs coolguides gadgets Qult_Headquarters economy UpliftingNews MurderedByWords moderatepolitics Coronavirus Economics SelfAwarewolves environment tech OutOfTheLoop technews Enough_Sanders_Spam PoliticalDiscussion byebyejob samharris IAmA Documentaries TopMindsOfReddit bestof EverythingScience CapitolConsequences AskTrumpSupporters QAnonCasualties reactiongifs ParlerWatch InfowarriorRides energy VoteDEM democrats Bad_Cop_No_Donut thedavidpakmanshow law business MurderedByAOC DebtStrike inthenews Fuckthealtright TexasPolitics skeptic vaxxhappened offbeat CovIdiots Masks4All AnythingGoesNews Trumpvirus KnowledgeFight TrueReddit The_Mueller SandersForPresident JoeBiden climate Trumpgret Political_Revolution Pete_Buttigieg CoronavirusUS tuesday esist uspolitics scotus arizonapolitics FloridaCoronavirus FoxFiction SeattleChat Foodforthought NewDealAmerica PoliticalVideo TRUTHsocialWatch Health QanonKaren PoliticalMemes Republican_misdeeds AmIFreeToGo GunsAreCool Liberal RepublicanValues TruckerConvoys Keep_Track</t>
  </si>
  <si>
    <t>Showerthoughts LifeProTips u_Quynh1095tya Jokes counting u_Claudia1095tyh ATBGE YouShouldKnow UnethicalLifeProTips BrandNewSentence AbandonedPorn photoshopbattles lifehacks gatekeeping NameThatSong onewordeach spaceporn NonPoliticalTwitter specializedtools CoopAndPabloPlayHouse thalassophobia TheWayWeWere onejob InternetIsBeautiful confusing_perspective blunderyears BoneAppleTea educationalgifs Justfuckmyshitup HaveWeMet ShittyLifeProTips gifsthatkeepongiving adultsnew theyknew WeWantPlates trippinthroughtime wholesome findareddit FunnyandSad MemeEconomy submechanophobia shittyaskreddit CrazyIdeas PizzaCrimes BetterEveryLoop Perfectfit forbiddensnacks Satisfyingasfuck trains likeus AteTheOnion OSHA hwforcash DesignPorn CrackheadCraigslist savedyouaclick blessedimages dontdeadopeninside OldPhotosInRealLife nevertellmetheodds mildlypenis evilbuildings powerwashingporn toasttoast holdmyredbull VVV shitstop yesyesyesno EngineeringPorn chicagor4r screenshots Pareidolia AccidentalRenaissance NotMyJob ShittyGifRecipes iamverysmart darkjokes RetroFuturism DeepIntoYouTube SeenOnNews_longtail ihavesex oldpeoplefacebook urbanexploration IsItBullshit DidntKnowIWantedThat WarehouseConsoleDeals JustGuysBeingDudes ChildrenFallingOver puzzles BirdsArentReal HighQualityGifs FuckImOld interesting strapon mealtimevideos awesome FloridaMan disneyvacation IAmTheMainCharacter nothingeverhappens TheSouthAsia LooneyTunesLogic Snorkblot estoration vintageads 13or30 suicidebywords Colorization wholesomegifs viral ParentsAreFuckingDumb shittyaskscience SneakySasquatch ScarySigns AccidentalRacism thisismylifenow MostBeautiful ThreadGames puns DesirePath GoogleMaps 3amjokes ofcoursethatsathing nocontextpics funnysigns VVVVVV Iamactuallyverybadass UNBGBBIIVCHIDCTIICBG combinedgifs restofthefuckingowl untrustworthypoptarts ExtremeCarCrashes HumanForScale ActLikeYouBelong fifthworldproblems FoundPaper SubwayCreatures ShoppingDealsOnline rimjob_steve DesignDesign mechanical_gifs nononono KamikazeByWords MildlyVandalised NBA_Highlights WalmartCelebrities abandoned Wellworn Catculations raocflair</t>
  </si>
  <si>
    <t>Guitar guitarpedals synthesizers audiophile WeAreTheMusicMakers guitarcirclejerk Bass drums guitars audioengineering musictheory BudgetAudiophile piano FL_Studio DJs singing ableton GuitarAmps guitarporn edmproduction classicalmusic guitarlessons letstradepedals modular musicproduction Luthier Beatmatch BassGuitar livesound listentothis Jazz diypedals Songwriting vintageaudio IndieMusicFeedback electronicmusic DnB offset Logic_Studio Reaper LofiHipHop mixingmastering fender gibson Techno saxophone AudioProductionDeals mpcusers synthesizercirclejerk musicians classicalguitar audio TechnoProduction lightingdesign trumpet composer Line6Helix MusicFeedback diyaudio ukulele synthdiy Drumming AcousticGuitar edrums Trombone telecaster cubase pianolearning</t>
  </si>
  <si>
    <t>food Cooking gardening shittyfoodporn vegan Frugal FoodPorn EatCheapAndHealthy Baking intermittentfasting traderjoes Breadit AskCulinary ZeroWaste CICO vegetablegardening Pizza tea Sourdough vegetarian HealthyFood tonightsdinner MealPrepSunday aldi cakedecorating Volumeeating fermentation Old_Recipes massage cookingforbeginners composting ramen spicy PlantBasedDiet veganrecipes Noom ShittyVeganFoodPorn slowcooking Kombucha seriouseats iamveryculinary eatsandwiches instantpot OmadDiet weightwatchers carbonsteel ShittyRamen KoreanFood toogoodtogo ketorecipes burgers drunkencookery foodhacks sushi GifRecipes AskBaking CannedSardines VeganFoodPorn macarons Canning IndianFood ididnthaveeggs 52weeksofcooking 1500isplenty grilledcheese CulinaryPlating Sandwiches JapaneseFood C25K aerogarden Homesteading recipes</t>
  </si>
  <si>
    <t>neoliberal GenZedong LateStageCapitalism collapse VaushV TheRightCantMeme fuckcars stupidpol lostgeneration SubredditDrama ToiletPaperUSA ABoringDystopia CapitalismVSocialism ShitLiberalsSay MarchAgainstNazis ENLIGHTENEDCENTRISM Persecutionfetish TrueAnon COMPLETEANARCHY vegancirclejerk CommunismMemes forwardsfromgrandma tankiejerk Hasan_Piker Anticonsumption Anarchism socialism chomsky seculartalk WorkersStrikeBack DankLeft ForwardsFromKlandma ROI daverubin SocialistRA Anarchy101 behindthebastards ContraPoints DebateCommunism Socialism_101 BreadTube Enough_Vaush_Spam TheMajorityReport solarpunk AntifascistsofReddit okbuddyvowsh EnoughMuskSpam enoughpetersonspam boringdystopia PhilosophyMemes LeftWingMaleAdvocates ACAB deepfatfried LandlordLove SocialDemocracy MayDayStrike AbolishTheMonarchy canadaleft antifastonetoss DemocraticSocialism Labour VeganForCircleJerkers EnoughPCMSpam alltheleft Suburbanhell CriticalTheory GamerGhazi Ultraleft CollapseSupport FragileWhiteRedditor BlackWolfFeed DecodingTheGurus EndlessWar DebateAnarchism communism sendinthetanks RightJerk AgainstHateSubreddits PoliticsPeopleTwitter rabm</t>
  </si>
  <si>
    <t>DnD dndmemes dndnext DMAcademy boardgames criticalrole rpg 3d6 Pathfinder2e Pathfinder_Kingmaker Stormlight_Archive WoT Cosmere brandonsanderson rpghorrorstories Pathfinder_RPG HeroForgeMinis slaythespire DungeonsAndDragons UnearthedArcana lfg cremposting dresdenfiles FFRecordKeeper TAZCirclejerk CurseofStrahd KingkillerChronicle BaldursGate3 osr WhiteWolfRPG WetlanderHumor baldursgate DnDHomebrew soloboardgaming Dimension20 RPGdesign Malazan wheeloftime arkhamhorrorlcg lotro Gloomhaven vtm FoundryVTT marvelchampionslcg Mistborn fansofcriticalrole whitecloaks dominion idlechampions TheGlassCannonPodcast DungeonsAndDaddies MarvelPuzzleQuest questionablecontent Shadowrun Yogscast wma fallenlondon battlemaps dndmaps Roll20 BoardGameExchange swrpg NotAnotherDnDPodcast MBMBAM TheAdventureZone tabletopgamedesign rimeofthefrostmaiden callofcthulhu inkarnate spiritisland LARP cyberpunkred twilightimperium DnDBehindTheScreen starfinder_rpg Solo_Roleplaying mtgvorthos Eberron Catan</t>
  </si>
  <si>
    <t>de ich_iel FragReddit Austria Finanzen germany mauerstrassenwetten Spielstopp BinIchDasArschloch beziehungen berlin wasletztepreis wien rbtv_cj de_EDV arbeitsleben AskAGerman 600euro Corona_Endgame tja dezwo de_IAmA Fahrrad rocketbeans spacefrogs OkBrudiMongo GermanRap bundeswehr einfach_posten LegaladviceGerman Dachschaden VeganDE graz berlinsocialclub Munich wirklichgutefrage germantrees BUENZLI asozialesnetzwerk hamburg PCBaumeister Kochen wohnen Eltern Lustig ichbin40undlustig</t>
  </si>
  <si>
    <t>ProgrammerHumor cscareerquestions learnprogramming recruitinghell webdev gamedev programming excel learnpython Unity3D ExperiencedDevs datascience rust LinkedInLunatics ethdev consulting godot reactjs Python csharp devops startups cscareerquestionsEU golang ProductManagement learnjavascript aws cpp_questions dataengineering androiddev programminghorror gamedesign cpp dotnet AskProgramming SQL node javascript PowerBI neovim java C_Programming emacs javahelp embedded algotrading web_design Frontend django laravel kubernetes vim reactnative ProgrammingLanguages computerscience PHP FlutterDev programmingcirclejerk SaaS AWSCertifications opensource leetcode Discord_Bots vuejs FPGA badcode learnjava cs50 haskell CodingHelp rails playmygame BusinessIntelligence vba compsci</t>
  </si>
  <si>
    <t>Genshin_Impact masterduel Hololive Genshin_Impact_Leaks grandorder Genshin_Memepact FireEmblemHeroes arknights AzureLane houkai3rd EpicSeven VirtualYoutubers Gunpla AnimeFigures Gundam TriangleStrategy Granblue_en runefactory Ayato_Mains GenshinImpactTips RaidenMains gachagaming girlsfrontline DissidiaFFOO KamenRider NuCarnival ProjectSekai DragaliaLost YaeMiko GuardianTales wotv_ffbe IdentityV TwistedWonderland FFBraveExvius PunishingGrayRaven Ultraman Genshin_Lore BlueArchive visualnovels gamindustri AnotherEdenGlobal XiaoMains GenshinImpact Falcom GenshinGays Kokomi_Mains HuTao_Mains AlchemyStarsEN 0sanitymemes Nijisanji childemains EulaMains SDSGrandCross Priconne IttoMains AQW YelanMains grandsummoners wholesomeyuri honkaiimpact3 Shadowverse AyakaMains arenaofvalor KeqingMains PSO2NGS MHAUltraImpactGame OnePieceTC AlbedosCreations TearsOfThemis Ganyu touhou_lostword cardfightvanguard KOFALLSTAR Yoimiya_Mains ChronoCross YanfeiMains Atelier lastcloudia KazuhaMains yurimemes NieRReincarnation okbuddygenshin Aether_Mains MLA_Official DisgaeaRPGMobile MadokaMagica IsekaiMemories Vocaloid CounterSide Noellemains langrisser FFXIVGlamours Edelgard BanGDream SaGa_ReuniverSe FGOcomics DilucMains worldflipper ToramOnline RevivedWitch MHGU Albedomains</t>
  </si>
  <si>
    <t>FemBoys traps Sissies femboy crossdressing GoneWildTrans OnlyIfShesPackin GOONED sph TransGoneWild BBCsissies bodyswap Tgirls GoneWildCD trapsarentgay men_in_panties bigdickgirl sissypersonals chastity StraightToSissy sissycaptions femdomgonewild MTFSelfieTrain Shemales Femdom bdsm Censoredforbetas dickgirls ABDL BadDragon BisexualFantasy transporn Sissykik2 TransLater trapsgonewild SexToys FemdomHumiliation SissyChastity ddlg EdgingTalk Sissy_humiliation SmallPenisHumiliation Ladyboys BNWOwhitebois Sissy SmallDickHumiliation Pegging Shemale_Big_Cock gentlefemdom DmMePorn trannyslut Sissydating SmallDickGirls BlackOwnedSissies ForcedFeminization Crossdress_Expression ThiccBoiss ftmspunished Feminization ShinyPorn genderfluid tscum sissyology ShemalesParadise FemdomCommunity bois FemdomSelfies SexDolls sissydressing TrapsUK BNWOPropaganda dommes Bondage HighHeels DommesForSissies sounding SissyInspiration girlgooners Sissyperfection Femdomfeet ChastityCouples EnbyLewds BallBusting thiccfems teenfemboy chastitytraining pegging_unkinked HypnoHookup ProstatePlay Safe4Trans femdompersonals bimbofication sissyplace sissyhypno TG_Safehouse CumFromAnal BDSMnot4newbies mistress diaperpics Dominatrix TGirl_Feet GirlsInDiapers malepolish Femaleorgasmdenial GoneMildCD SissyFemdom cuckhumiliation chubbysissies EbonyTS LimpClittySissy heels TrapCuties bicuckold petplay men_in_pantyhose hairfetish GoonetteHub EroticHypnosis transgoddesses Pegging_Only Bisexy SissificationProject ForeskinnyGirls TransBreastTimelines FEMSofCOLOR Coprophiles Asiantraps</t>
  </si>
  <si>
    <t>GachaClubPOV Qdpay u_Tran1095ty WaterCoolerWednesday InfluencergossipDK csssmu AdoptMeTrading DemocratsforDiversity SubSimulatorGPT2 TheSantaAnaWinds snappijuorut Sub4Sub Brunei talk_hunfluencers u_Shay1095ty thewallstreet RapFars Kerddit FakeCollegeFootball RefugeOfSilksong LockdownSceptics FlowerFellAcademy Cross_Trading_Roblox PollsAndSurveys crosstradingrblx EIDL hazbin_oc_rp_andstuff crosstradingroblox AvakinOfficial kalam_army simplychristina87 ILoveMyReplika TwitchFollowers crimsoncentury TheOakShack cromunity INDIRBENI GenshinTrades Animezx litigi Jaeger_bomb adoptmeroblox YahooQR SBARRF robac GachaPOVS ReallyBigShow WilmasFanClub zoldgyumiguccsi famiL TcgCoin iwanttorun AfterTheDance Wishlist Replikatown TalynnGracee Amazon__Deals_ newsokuexp CRK_GachaPOVS GenshinHacked zedaparat Pocketfrogs Mewgulf_the_series mruktiktokOF terrorterrorifico yagami_yato AdoptMeTradingRoblox BoardKingsTrading CACovidRentRelief Fayeandteddy kattleya gorbay_ Divisive_Babble RoyaleHigh_Trading mildlysatisfying Drueandgabe Yankee_Clickers HogwartsWerewolves Luangameplay666 Kaafila CroatiaAlt neonewstoday JohnYatesFanClubIII Treaty_Creek Locochon Telefy_Defi Jade_Academy CelebBattleLeague Duskwood BeverlinFarmsSnarks Lofi_Beats_Submission Giveaways_AC_NH 40kscience TargetedEIDL redditxmoments Inovio WorldCrossovers IdleEmpire threewordstories Pocket7Games DownloadVideo njcomdevschat SaintRampalJi Arigameplays_ BanderitaX gaghiha MurderDroneOCs CheggAnswers BottomFeedersofYT nalgaliaonlyfans 8TEEZ MiaPlays gammasecretkings islam_ahmadiyya cakeday OzoneOfftopic MHOC AriaKarizma MHOCMP Antifu ertugrul RPland twitchfollow4follow VtuberV8 pocketstyler UnrestrictedGFL Cult_of_Lex_Nuqui NCBCA hamedlocoreddit NudeMms polishinflu Coinomy ExAndClosetADD Wife2share zedbachesallha StarInSkyClub CryptoTradingFloor outsourcingbdinstitut sveopsta YouTubePromoter AfterPrisonShow KansasMichalke ExroTechnologies LssAutomation Promote_Your_Channel ATHX MapleStoryM podemos scabies owenbenjamin xxketo4u2 Nonakanal TickTockManitowoc AARP_Politics dark_Gang666 vekszi</t>
  </si>
  <si>
    <t xml:space="preserve">No </t>
  </si>
  <si>
    <t>kickopenthedoor Minecraft Undertale RoyaleHighTrading GachaClub Terraria fivenightsatfreddys Deltarune btd6 roblox FridayNightFunkin HollowKnight discordapp Encanto furry MinecraftMemes HelluvaBoss TwoSentenceHorror RoyaleHigh_Roblox CookieRunKingdoms ShadowBan backrooms DannyGonzalez BeeSwarmSimulator SCP AdoptMeRBX subnautica The8BitRyanReddit youtube BossfightUniverse Minecraftbuilds SMG4 LiminalSpace madnesscombat Cookierun distractible DaniDev MurderDrones NANIKPosting Worldbox jacksepticeye ihadastroke HermitCraft PhoenixSC inscryption help JessetcSubmissions GameTheorists robloxjailbreak burdurland FnafAr PetSimulatorX questions GachaLifeCringe crappyoffbrands HazbinHotel jakertown Nerf PlantsVSZombies BattleForDreamIsland minecraftsuggestions JackSucksAtLife shittysuperpowers battlecats EliteEden PvZGardenWarfare WingsOfFire MatthiasSubmissions MySingingMonsters GachaClubCringe YuB Markiplier WarriorCats gravityfalls Cuphead DreamWasTaken2 robloxhackers fnafcringe GorillaTag RecRoom YBAOfficial Youtooz Technoblade beatsaber fnaftheories SoulKnight FortniteCreative MCPE DanTDM Portal CreaturesofSonaria SpeculativeEvolution AmongUs RoyaleHighGiveaways MandelaCatalogue MinecraftCommands SkyGame shittymobilegameads dreamsmp u_LG3V Socksfor1Submissions ralsei oneshot ScrapMechanic ChangedFurry SpaceflightSimulator MurderMystery2 HazbinOCRoleplay FurryArtSchool AwardBonanza EmKay reddit thanksihateit deviantarthell protogen robloxgamedev countryballs_comics riddles dontstarve peopleplayground fridaynightfunkinporn Bloxburg Angryupvote TDS_Roblox minecraftseeds PedroDBR LoomianLegacy Eddsworld DeadAhead AradirOff JailbreakCreations MinecraftHelp Astroneer GachaFnaf_2 FiftyFifty marchingband LodedDiper TypicalColors2 furrymemes TheBackrooms TurningRed DreamWasTaken bloxymemes FnfCringe SkyChildrenOfLight BLOOKET Minecrafthmmm OriginalCharacters StevenHe CookieClicker 2b2t deeeepio DanganronpaNation PlaneCrazyCommunity stanpegasus MASFandom tommyinnit Justaweirdpersonn arcaea slimerancher HollowKnightArt Pibby creepypasta SCPMemes Duklock DreamStanCringe Mindustry mcservers jaidenanimations HybridAnimalsGame FNaF AUniversalTime ElsaGate RobloxBedwars TeamSky daveandbambi LakkoPostaukset extremelyinfuriating Tewbre aviationmemes happytreefriends MinecraftServer DetailCraft LittleNightmares ARG rainworld FNaFCringeGachaShit Spore lemondemon fursuit AnimalJam hermitcraftmemes AIDungeon Thewaltenfiles thatveganteachersucks WrongAnswersOnly entrypoint yourbizarretrades CookierunKingdom AlfaOxtrot TheBoysChannel shittymcsuggestions CountryHumans Ratorix TheClickOwO TimeworksSubmissions scratch tf_irl kurzgesagt Demonfall analog_horror stupidquestions PPGWar foxes TheCoolKidsClub</t>
  </si>
  <si>
    <t>No</t>
  </si>
  <si>
    <t>cars Justrolledintotheshop MechanicAdvice BMW WRX Shitty_Car_Mods askcarsales whatcarshouldIbuy HotWheels Miata iRacing whatisthiscar subaru forza Audi rccars namethatcar Cartalk GolfGTI JDM spotted BeamNG ft86 Mustang Porsche CarAV Autos DonutMedia carporn mercedes_benz projectcar mazda3 AskMechanics regularcarreviews Volkswagen Lexus Honda civic Hyundai Toyota RoastMyCar HaggardGarage AutoDetailing mazda CSRRacing2 AMG TopDrives Acura MINI WeirdWheels Challenger FocusST Corvette 350z FRlegends carmemes SubaruForester initiald Volvo classiccars Autobody Ford E30 e46 Simracingstewards BmwTech Golf_R camaro AwesomeCarMods E90 FordBronco carscirclejerk accord ElantraN mechanics Charger S2000 370z 240sx FiestaST thegrandtour COROLLA hondafit jetta genesiscoupe Detailing G37 saab Nissan ModelCars Roadcam WRXSTi subaruimpreza infiniti fordfusion F30 Camry EngineBuilding CivicSi askcarguys carcrash BMWE36 CrownVictoria legotechnic crv Traxxas Ferrari Acura_RSX GR86 RX7 VelosterN FordFocus mr2 AutoZone</t>
  </si>
  <si>
    <t>conspiracy Conservative JoeRogan Anarcho_Capitalism Libertarian LouderWithCrowder SocialJusticeInAction conspiracy_commons TumblrInAction AskThe_Donald DebateVaccines JordanPeterson walkaway MensRights WayOfTheBern CoronavirusCirclejerk LockdownSkepticism benshapiro centrist AskConservatives TheLeftCantMeme TrueUnpopularOpinion libertarianmeme Republican KotakuInAction ShitPoliticsSays ChurchOfCOVID conservatives TimPool conspiracytheories GoldandBlack antifeminists IntellectualDarkWeb AntiHateCommunities FreedomConvoy2022 TheBidenshitshow jimmydore ConservativeMemes BreakingPoints tucker_carlson noworking PrepperIntel Capitalism trump newsbotbot TheTrumpZone askaconservative FreeSpeech AHomeForPlagueRats FightingFakeNews AskLibertarians libsofreddit QuiteFrankly ConservativesOnly WatchRedditDie Shitstatistssay DeclineIntoCensorship BidenIsNotMyPresident media_criticism CabalCrusher censoredreality tulsi climateskeptics Patriot911 PoliticalSparring NationalConservative LockdownCriticalLeft</t>
  </si>
  <si>
    <t>pokemon PokemonGoFriends PokemonGoRaids pokemongo pokemontrades PokemonTCG PokemonLegendsArceus MandJTV PokemonSwordAndShield pkmntcgtrades PokemonUnite yugioh PokemonHome TheSilphRoad PokemonMasters pokemonmemes stunfisk ShinyPokemon YGOMarketplace DuelLinks PokemonBDSP PokeLeaks LegendsArceus PokemonArceus nuzlocke Yugioh101 friendsafari PuzzleAndDragons pokemonanime dragonvale PokemonScarletViolet ptcgo TheSilphArena PokemonROMhacks DigimonCardGame2020 PokeInvesting pokemongobrag VGC CasualPokemonTrades pokemoncards Pokemonart fakemon BDSP PikminBloomApp LegendsArceusTrading Pokemonexchange pkmntcgcollections pokemoncardcollectors spoofertrades Bakugan PokemonCardValue PokemonUnbound PTCGL PokemonGoSpoofing BDSPTrades NianticWayfarer poketwo pokemonshowdown JurassicWorldAlive PokemonGOBattleLeague customyugioh AnimalCrossingAmiibos funkoswap OrderOfHeroes pkmntcg</t>
  </si>
  <si>
    <t>books FanFiction suggestmeabook Fantasy writing worldbuilding asoiaf HPfanfiction booksuggestions WritingPrompts AskScienceFiction AskHistorians scifi HobbyDrama horrorlit fantasywriters tolkienfans OCPoetry writers whatsthatbook whatstheword litrpg kindle YAlit JumpChain printSF menwritingwomen audible writingcirclejerk discworld ProgressionFantasy Iteration110Cradle Parahumans BlockedAndReported bookscirclejerk WormFanfic pureasoiaf selfpublish AO3 webtoons 52book Poetry history shortscarystories Wattpad literature redrising Lovecraft badhistory audiobooks PubTips sciencefiction WanderingInn hypotheticalsituation audiodrama MM_RomanceBooks bookshelf scifiwriting magicbuilding romancelandia TheCitadel Blind bookclub adamdriverfans eroticauthors TheFirstLaw Theatre TrueLit mythology GreekMythology worldjerking IsaacArthur NovelAi</t>
  </si>
  <si>
    <t>AskUK CasualUK ireland ukpolitics unitedkingdom britishproblems london UKPersonalFinance northernireland Scotland LegalAdviceUK badunitedkingdom GreenAndPleasant JuniorDoctorsUK uktrees LabourUK 6thForm rickygervais CarTalkUK glasgow policeuk MotoUK beermoneyuk DIYUK manchester bristol Dublin FIREUK HousingUK ukmedicalcannabis Edinburgh BritishSuccess Wales transgenderUK UniUK CasualIreland CoronavirusUK GCSE deliveroos cork TeachingUK TheCivilService irishpolitics GBr4r AskABrit Leeds eastenders brighton superstonkuk GardeningUK nottingham grime DWPhelp Liverpool brexit irishpersonalfinance Huel snooker veganuk coronationstreet LearnerDriverUK tories MitchellAndWebb MNTrolls ScottishPeopleTwitter apprenticeuk sheffield galway NewcastleUponTyne UKJobs AlanPartridge MAFS_UK tesco brum</t>
  </si>
  <si>
    <t>DeathBattleMatchups DBZDokkanBattle danganronpa TheOwlHouse SonicTheHedgehog bindingofisaac SmashBrosUltimate OMORI Breath_of_the_Wild DDLC miraculousladybug Persona5 KingdomHearts touhou Totaldrama mylittlepony amphibia zelda Kirby Xenoblade_Chronicles RWBY smashbros ChrisChanSonichu FireEmblemThreeHouses splatoon MarioKartTour fireemblem digimon deathbattle PERSoNA Mario shitpostemblem Metroid adventuretime botw skylanders tomorrow mariokart otomegames AceAttorney Miitopia Megaten MemeHunter supersentai stevenuniverse jerma985 SmashRage inazumaeleven Megaman Toonami SmilingFriends earthbound OneyPlays gamegrumps yokaiwatch YuGiOhMemes Beastars RWBYcritics EnterTheGungeon celestegame thomasthetankengine Osana homestuck casualnintendo scottthewoz spongebob crashbandicoot SuperMegaShow waifuism rollercoasterjerk truezelda dbxv regularshow Pikmin spelunky OkBuddyPersona PrivateFiction NintendoMemes IcebergCharts DDLCMods MysteryDungeon StarVStheForcesofEvil Starset MARIOPARTY CrazyHand rantgrumps amiibo yourturntodie persona4golden Ningen lostmedia MarioKart8Deluxe gamemaker precure tomodachilife StardewMemes papermario letsplay cartoons SuperActionStatue SonicTheMovie supersmashbros RPGMaker Spyro MarioMaker Advance_Wars Slycooper fanStands Otonokizaka lisathepainfulrpg ExplainAGamePlotBadly harvestmoon newmariokart</t>
  </si>
  <si>
    <t>nba ufc MMA Chiraqology sportsbook BlackPeopleTwitter sixers NYStateOfMind lakers CoDCompetitive warriors bostonceltics NYKnicks suns Mavericks NBAYoungboy poker heat MyTeam GoNets denvernuggets CaliBanging chicagobulls sportsbetting fantasybball timberwolves billsimmons NBA2k nbacirclejerk AtlantaHawks DetroitPistons theJoeBuddenPodcast clevelandcavs MkeBucks ukdrill Imacasual rockets LAClippers UMF nbadiscussion kings basketballcards DuvalCounty NOLAPelicans rapbattles washingtonwizards UtahJazz PKA ripcity dfsports PhillyWiki NBASpurs Thunder memphisgrizzlies topboy mmamemes FreshandFitPod PowerTV nbatopshot OrlandoMagic pacers CompetitiveHalo Atlantology SnowFall CharlotteHornets YourRAGE NBA_Draft DaDumbWay EASportsUFC BasketballTips NewRoryNMalPodcast nflalldayNFT PrizePicks FromDuvalToDade brilliantidiots CrimeInTheD EDP445 Flagrant2 belair BBallShoes AllCombatSports MMAbetting YNWMelly NBA2kTeamUp basketballjerseys NBA2KMOBILE_ LilDurk PoloG</t>
  </si>
  <si>
    <t>sort of</t>
  </si>
  <si>
    <t>thebachelor KUWTK 90dayfianceuncensored 90DayFiance TeenMomOGandTeenMom2 BravoRealHousewives h3h3productions LoveIsBlindOnNetflix FundieSnarkUncensored Trishyland HilariaBaldwin DuggarsSnark Deuxmoi illnessfakers MarriedAtFirstSight blogsnark TLCsisterwives antiMLM realhousewives vanderpumprules LibbyandAbby HunSnark orangetheory AmberlynnReidYT UnresolvedMysteries FoodieBeauty summerhousebravo aliandjohnjamesagain loveafterlockup SaintMeghanMarkle TrueCrime maiaknight SisterWives TrueCrimeDiscussion belowdeck thegildedage hollisUncensored DarceyAndStaceyTLC CelebWivesofNashville SmolBeanSnark My600lbLife PeopleBeTrippin brittanydawnsnark servant Outlander jerseyshore AmberlynnSnark YouniquePresenterMS DavidDobrik WOACB popculturechat RBI LoveIsBlindUS BringingUpBates BadVegan serialkillers KUWTKsnark gastricsleeve CourtneyShieldsSnarks fellowshipofthebib podcasts DelphiDocs sexandthecity InTheGloaming CrumblCookies MyBigFatFabulousLife thepapinis SarahBowmar InventingAnna DelphiMurders Frenemies3 TLCUnexpected Joe_Millionaire maiaknightsnark goosecreekcandles LauraBeverlinSnark hellofresh JonBenetRamsey tiktokgossip DarylAnnDenner_Snark breastcancer TurtleCreekLane jjdandfamily JonBenet SuzanneMorphew MWWives RoyalsGossip2 paralegal Chriswatts BravoTopChef LaBrantFamSnark SiestaKeyMTV AskaManagerSnark Morbidforbadpeople MurdaughFamilyMurders Theranos fundiesnarkiesnark americanidol foodnetwork 1000lbbestfriends serialpodcast SarahsDayUnfiltered SellingSunset aliceandfernsnark UncensoredBlogsnark disneyparks bookofthemonthclub blogsnarkmetasnark MadiaSnark MorbidPodcast RHOBH DCCMakingtheTeam TrueCrimePodcasts RHDiscussion NashvilleUnfiltered LittlePeopleBigWorld dancingwiththestars CallHerDaddy 1883Series GirlDefinedSnark SofiawithanF SubstituteTeachers Sherri_Papini MauriceMandy fatgirlfedupsnark KeepingUpwTheAldeans bikinitalk secretsofplayboy myfavoritemurder TownshipGame HGTV LoveIsBlindNetflix girlgangz773 1000lbsisters Andjustlikethat Southerncharm youngandtherestless sharktank ThoughtWarriors ShannanWatts</t>
  </si>
  <si>
    <t>LosAngeles Seattle Portland bayarea sandiego Denver SeattleWA Sacramento sanfrancisco AskLosAngeles orangecounty SaltLakeCity Coachella phoenix VeteransBenefits Disneyland navy Veterans SanJose Reno Bellingham Hawaii Eugene Albuquerque Tucson oregon AskSF SeattleKraken Spokane LasVegas Idaho AirForceRecruits vegas askportland Tacoma vegaslocals boulder CAStateWorkers Colorado WGU oakland ColoradoSprings Utah electricdaisycarnival Bend longbeach Boise vancouverwa arizona Wildfire alaska roadtrip anchorage santacruz Bozeman California olympia FortCollins BurningMan fresno FoodLosAngeles Washington NationalPark California_Politics SanDiegan SALEM timbers Montana DenverCirclejerk missoula SoundersFC tijuana SantaBarbara BigIsland HawaiiVisitors SpaceForce denverfood LAFC MilitaryFinance boeing Bakersfield tjcrew NewMexico PortlandOR seattlehobos Edd loanoriginators MontereyBay CoronavirusWA</t>
  </si>
  <si>
    <t>personalfinance legaladvice RealEstate HomeImprovement woodworking electricians whatisthisthing jobs FirstTimeHomeBuyer REBubble daddit povertyfinance financialindependence Plumbing Carpentry landscaping DIY Construction tax careerguidance malelivingspace fatFIRE HVAC smallbusiness homestead sales overemployed realestateinvesting Fire homeowners centuryhomes BuyItForLife AskOldPeople architecture howto hvacadvice Landlord AirBnB lawncare Insurance McMansionHell BeginnerWoodWorking AskHR askanelectrician simpleliving Permaculture FinancialPlanning civilengineering RedditForGrownups fixit InteriorDesign Surveying realtors Home resumes humanresources Beekeeping electrical handtools fuckHOA salesforce recruiting DaveRamsey Tile careeradvice Homebuilding Mid_Century leanfire arborists pools Locksmith appliancerepair pestcontrol StructuralEngineering zillowgonewild HealthInsurance Roofing retirement legal ryobi HomeMaintenance turning pmp airbnb_hosts supplychain CommercialRealEstate askaplumber Renovations projectmanagement hottub RoomPorn floorplan Appliances Dewalt NoLawns oilandgasworkers PE_Exam HOA firealarms VacuumCleaners ChubbyFIRE testicularcancer Concrete Revit homedefense woodstoving Banking</t>
  </si>
  <si>
    <t>explainlikeimfive dataisbeautiful space chess AskEngineers Professors askscience EngineeringStudents math mathmemes biology theydidthemath labrats chemistry askphilosophy SpaceXLounge HomeworkHelp chessbeginners AskPhysics answers learnmath GradSchool askmath slatestarcodex AskAcademia MachineLearning PhD ElectricalEngineering Astronomy astrophotography physicsmemes AskEconomics telescopes SampleSize statistics REU SolidWorks engineering ChemicalEngineering Fencing nasa Physics evolution Supernote AskScienceDiscussion OMSCS MechanicalEngineering mathematics cheatatmathhomework learnmachinelearning Anki chemhelp baduk AskAstrophotography nuclear Scholar climatechange calculus geologycareers robotics AskStatistics cognitiveTesting bioinformatics ECE academia AskAnthropology OrganicChemistry drumcorps microbiology</t>
  </si>
  <si>
    <t>argentina brasil chile brasilivre mexico desabafos Mujico futebol MAAU HUEstation preguntaleareddit AskRedditespanol sexualidade uruguay Ticos PreguntasReddit Colombia asklatinamerica preguntaReddit conversas dankgentina orslokx Argaming askspain DylanteroYT BigBrotherBrasil BeelcitosMemes relacionamentos investimentos BocaJuniors Monterrey Confesiones eu_nvr ArgentinasHott antitrampo SpainPolitics Panama RepublicadeChile MexicoFinanciero farialimabets brdev vzla jovemnerd Asi_va_Espana PergunteReddit PERU ArgEntos MexicoCity saopaulo MeJulgue internacional maconha Republica_Argentina BrasildoB kulchasimulator espanol botecodoreddit spain HistoriasdeTerror HistoriasDeReddit HeroWarsApp Danyancat LatinoPeopleTwitter BuenosAires merval es LMDShow porramauricio Corinthians RepublicaArgentina Burises Arigameplays_Amablitz SaoPauloFC CelebsARG noticiasargentinas RedditPregunta caseros Mercadoreddit CharruaDevs AutoLink AskArgentina Paraguay guatemala DrogasBrasil2 Portuguese ChilenasNSFW ShitpostBR palmeiras Francescatrisini DerechoGenial ubius Maromba ArAutos Brazil latesitoo AgiotasClub programacion Orochisegundo KingdomPacks DiretoDoZapZap iLuTV memexico</t>
  </si>
  <si>
    <t>pussy selfie needysluts amihot BreedingMaterial Nude_Selfie Nudes boobs curvy milf Slut DadWouldBeProud LegalTeens obsf asshole bigasses collegesluts knockmeup NaughtyWives RealGirls BigBoobsGW horny PetiteGoneWild AsiansGoneWild gothsluts xsmallgirls latinas booty_queens barelylegalteens adorableporn SmallCutie Milfie amateur_milfs ass bigtiddygothgf HotMoms InnocentlyNaughty prettyaltgirls BustyPetite SFWNextDoorGirls Gonewild18 braless 40plusGoneWild TinyTits TittyDrop GodPussy DegradingHoles Stacked smallboobs FreckledGirls AthleticBabes Sexy assholegonewild GirlsGW Ratemypussy FitNakedGirls LabiaGW BiggerThanYouThought AsianHotties aa_cups naturaltitties YoungGirlsGoneWild ebonyhomemade PerfectBody AdorableNudes GermansGoneWild cougars_and_milfs_sfw 18nsfw asiangirlsforwhitemen shavedpussies asstastic Faces grool Ebony UnderwearGW juicyasians slutsofsnapchat OnOff GreatView BubbleButts TeenBeauties Nipples tits BigAss Babes MILFs workgonewild GoneMild nsfw_gifs PickOne paag GonewildGBUK pawg palegirls AussieGirls FatPussyLovers emogirls altgonewild PLASTT DaughterTraining whooties funsized homegrowntits ButterflyWings B_Cups Upskirt PublicFlashing CollegeAmateurs booty AnalGW WomenBendingOver SlimandStacked boobbounce EGirls TwentyPlus cumfetish 18_19 MasturbationGoneWild BonerMaterial EdibleButtholes freeusefamily hotclub Phatasswhitegirls girlsinyogapants bodyperfection TotalPackage petite Hotchickswithtattoos AdultNeeds PetiteTits SFWRedheads AsianNSFW GirlswithGlasses CuteLittleButts thongs EbonyCuties NSFWGirl ButtsAndBareFeet squirting homewreckergonewild flatchested EraserNipples AssholeBehindThong 420_Girls scrubsgonewild WetPussys Blonde TotalBabes thighhighs 2000sGirls rice_cakes nzgonewild gonewildcolor PetiteNSFW YogaPants BikiniBodies LipsThatGrip titsonastick Adorable_Girls BabesNSFW fuckdoll bustyasians SexyTummies MuscleGirls SlimThick smalltitsbigass tanlines Innie CamSluts HungryButts NSFW_Social CamGirls downblouse GodAsshole buttplug DDLG_Porn ukgirlsgonewild tiktokporn DarkAngels PiercedNSFW burstingout LegalTeensGW SkinnyGirls GWNerdy SpreadEm PunkGirls Pornhub assinthong redheads BoobsAndTities holdthemoan nudesfeed TheMilfNextdoor tomboyNSFW legs gwpublic rearpussy snapleaks ghostnipples SweNsfw OutdoorRecreation neighborhoodmilf IrelandGoneWild HugeDildos DemEyesDoe dirtysmall tightdresses tattooedgirls OWYM GirlsShowering Nsfw_Amateurs HornyAmateurGirls ChiveUnderground BEAUTIFULPUSSY PantiesToTheSide Break_Yo_Dick_Thick PremiumCheeks HappyEmbarrassedGirls SchoolgirlsXXX asiangirls4whitecocks creampies facedownassup nursesgw stripgirls girlsmasturbating fitgirls Dildo_Gifs u_grippy3k SexyFrex busty_asians u_PantyNectar NZGirlsGW shorthairchicks BoobsBetweenArms AsiansGoneWild30plus gifsgonewild vagina BigBootyGoTHICCgf PussyFlashing Orgasms u_Geekykitty9 Busty TallGoneWild PrettyLittleCumsluts WomenOfColor twerking RealHomePorn spreading gymgirls lightskinbeauties Selfie_Heaven u_BriannaBrie RealAhegao skinnytail Busty_Girls highheelsNSFW DangleAndJingle filipinasgonewild BonerAlert FlashingGirls PhatAssWhiteGirl Titties Fingering exposedinpublic AwaitingCum PornNSFWs aminsfw panties brisbanegirls GoneWildSmiles gettingherselfoff eThotHub 1819club GothGirls SgGoneWild BlackGirlsBubbleButts AsianPussy RepressedGoneWild collared gape GoneWildScrubs belgiumgonewild DraculaBiscuits HomemadeNsfw DutchGoneWild WifeyWorthy SmilingSluts Sexy_Asians ginger putaria teasing TheSlutStation ThePose fortyfivefiftyfive NederlandGoneWild VerifiedAmateurs u_zoey_bambi collegensfw lingeriewomen PantyPeel geekygirls Blondes ChangingRooms realmilf SLUTSANDCUMDUMPS u_gutmane_lena gonewildmetal u_Slutmeatcunt russiangirls MirrorSelfie teachersgonewild fbb_NSFW mycleavage selfies small GonewildEU bigassaltgirls EGirlThots u_ressaxxx EbonyPetite InstagramHotties bootypetite Afrodisiac closeup EuroGirls showergirls u_elfie_cutie MiddleEasternHotties BustyNaturals AhegaoGirls u_bobabuttgirl u_SarahAnneSweetie Ahegao_IRL ComfyButHorny leggings FertileGirls BarelyClothed BlackGirlPics sydneygirls stockings gwcumsluts AsiansGoneErotic GoneErotic u_lucia_malone86 Sexdoll GoneWildCanada u_Sucha__goodgirl realmoms bootyshorts VoyeurFlash SunStripes pokies</t>
  </si>
  <si>
    <t>nfl CollegeBasketball hockey baseball barstoolsports CFB NASCAR DynastyFF Browns AirForce NYYankees baseballcards Seahawks Colts sports minnesotavikings steelers GreenBayPackers NHLHUT rangers CHIBears raiders DetroitRedWings DenverBroncos Patriots BostonBruins eagles falcons miamidolphins Commanders wildhockey bengals detroitlions Braves NFL_Draft cowboys buffalobills nyjets 49ers ColoradoAvalanche KansasCityChiefs canes ravens fantasybaseball MLBTheShow Dodgers panthers Flyers Texans Chargers Cardinals Madden NYGiants Saints nhl fantasyfootball Mariners stlouisblues penguins Tennesseetitans DanLeBatardShow Padres devils SFGiants LosAngelesRams MaddenUltimateTeam goldenknights Jaguars caps redsox ockytop INDYCAR buccaneers phillies LonghornNation Bowling BlueJackets sabres collegebaseball DallasStars minnesotatwins hockeyplayers angelsbaseball SanJoseSharks fakebaseball MaddenMobileForums TampaBayLightning RetroBowl NFCNorthMemeWar mlb AZCardinals hockeyjerseys Reds CHICubs whitesox Fantasy_Football fantasyhockey PardonMyTake DynastyIdiots hawks Astros findaleague footballcards MichiganWolverines FloridaPanthers nflmemes MLB_9Innings losangeleskings Predators collegehockey AnaheimDucks Brewers NCAAFBseries motorcitykitties ClevelandGuardians OaklandAthletics OOTP hockeycards rolltide orioles Nationals CharlotteFootballClub Huskers BaseballbytheNumbers NFCEastMemeWar CountryMusicStuff NFCWestMemeWar EA_NHL buccos PatMcAfeeShowOfficial EASHL AroundTheNFL tampabayrays WisconsinBadgers EANHLfranchise ColoradoRockies UrinatingTree sportscards PowerTripMorningShow NHL_HUltimateTeam NASCARCollectors Coyotes KCRoyals</t>
  </si>
  <si>
    <t>kinda</t>
  </si>
  <si>
    <t>Cricket IndianDankMemes IndianTeenagers india IndiaSpeaks unitedstatesofindia BollyBlindsNGossip indiasocial SaimanSays dankinindia FingMemes Ni_Bondha Nepal IndianGaming JEENEETards mumbai LockUppOTT delhi bangalore Kerala librandu menslibIndia InstaCelebsGossip CBSE ForShub TwoXIndia CricketShitpost IndianSkincareAddicts Chennai srilanka IndianStreetBets hyderabad sunraybee bollywood MalayalamMovies developersIndia IndianEnts Indiangirlsontinder Sham_Sharma_Show IndiaNostalgia indianews Arrangedmarriage hinduism TamilNadu ask_Bondha tollywood pune IndianDefense CarsIndia DesiMeta PlipPlip SamayRaina kolkata Sikh RCB IndiaInvestments IndiaTalksSex dankrishu IndianStockMarket bakchodi indiadiscussion indiameme r4rindia IndianHipHopHeads Lal_Salaam atheismindia BollywoodFashion TanmayBhatKeDost IndianFootball FIREIndia IPLRedditLeague Samaj IndianMakeupAddicts GRE EXHINDU LegalAdviceIndia indianbikes mkindia CarryMinati kuttichevuru UPSC</t>
  </si>
  <si>
    <t>ukraine UkrainianConflict UkraineWarVideoReport CombatFootage AskARussian NonCredibleDefense Warthunder RussiaUkraineWar2022 Pikabu volunteersForUkraine aviation TankPorn UkraineWarReports Military HistoryPorn anime_titties war UkraineInvasionVideos liberta CredibleDefense ukraina hoggit russia MilitaryPorn WorldOfWarships UkraineConflict HellLetLoose geopolitics enlistedgame N_N_N modelmakers ANormalDayInRussia SpaceXMasterrace flightradar24 LessCredibleDefence WarshipPorn WarplanePorn DirtyRU spacex ww3 warthundermemes Epicentr belarus Militariacollecting PutinWatch WarCollege RussiaPolitics Kazakhstan fucktheccp ww2 wwiipics FarmersStealingTanks Shittyaskflying warno dancarlin UkraineOSINT shittytechnicals dcsworld MisterBald wargame ADVChina WoWsBlitz syriancivilwar CombatReality nuclearwar warinukraine chernobyl ukrainevolunteers DestroyedTanks LifeofBoris WorldWar2 submarines WeirdWings tanks MilitaryHistory BaldAndBaldrDossier RussianInvasion InvasionOfUkraine gasmasks SupportForUkraine</t>
  </si>
  <si>
    <t>leagueoflegends LeagueOfMemes ValorantCompetitive wildrift LegendsOfRuneterra summonerschool arcane queensofleague TeamSolomid TeamfightTactics CompetitiveTFT RotMG Cloud9 Jungle_Mains supportlol loreofleague KaynMains Rengarmains ADCMains AatroxMains Garena CustomLoR Mizkif Draven ARAM pykemains IreliaMains akalimains offlineTV LeagueConnect YasuoMains MordekaiserMains GarenMains Dariusmains fnatic SwainMains TryndamereMains Aurelion_Sol_mains SeraphineMains teamliquid AhriMains HalalMains YIMO yuumimains Rule34LoL lux kaisamains Rivenmains ApheliosMains ezrealmains Kaylemains shacomains emiru</t>
  </si>
  <si>
    <t>soccer formula1 Gunners formuladank tennis FantasyPL FIFA LiverpoolFC reddevils fut rugbyunion chelseafc Barca MLS Boxing coys ussoccer realmadrid RocketLeagueEsports PremierLeague footballmanagergames LigaMX ScottishFootball soccercirclejerk PeakyBlinders motogp peloton FifaCareers R6ProLeague ACMilan Everton F1Game NUFC MCFC LeedsUnited F1Technical psg FIFA22 ManchesterUnited Juve fcbayern F1TV football Hammers F1FeederSeries galatasaray Darts avfc lewishamilton aarava CelticFC SoccerBetting borussiadortmund Championship bootroom geoguessr minnesotaunited biathlon FCInterMilan ArsenalFC wec olympics JaackMaate lcfc AboveandBeyond SaintsFC coybig WWFC worldcup superleague JellesMarbleRuns atletico fantasyF1 ASRoma eFootball FenerbahceSK usmnt superlig fifaclubs Tomorrowland MLRugby nffc</t>
  </si>
  <si>
    <t>nursing medicalschool premed Residency medicine u_deOca1095ty USCIS ems ABCDesis Mcat pharmacy Noctor step1 StudentNurse TravelNursing medizzy physicaltherapy medlabprofessionals IMGreddit ResidencyMatch2022 Step2 Dentistry physicianassistant premedcanada PassNclex Radiology DentalSchool NewToEMS prephysicianassistant anesthesiology PharmacyResidency publichealth healthcare cna biotech TalesFromThePharmacy Keratoconus mphadmissions clinicalresearch emergencymedicine</t>
  </si>
  <si>
    <t>Eldenring gaming BeyondTheFog Gamingcirclejerk PS5 Games horizon TwoBestFriendsPlay PatchesEmporium shittydarksouls playstation cyberpunkgame CypherRing darksouls3 darksouls bloodborne MonsterHunter residentevil Guiltygear yakuzagames PS4 JRPG patientgamers HarryPotterGame witcher Doom Trophies GamingLeaksAndRumours FinalFantasy EldenBling Sekiro assassinscreed Tekken truegaming gamingsuggestions metalgearsolid eldenringdiscussion GodofWar DarkSouls2 kof ShouldIbuythisgame thelastofus HadesTheGame Witcher3 SummonSign fromsoftware EldenRingHelp PS5restock DevilMayCry StrangerofParadiseFFO Fighters PlayStationPlus huntersbell silenthill StreetFighter gotlegends SifuGame SoulsSliders Returnal ghostoftsushima TheLastOfUs2 MHRise gamernews demonssouls DiscoElysium lifeisstrange nier Nioh Bioshock elex fashionsouls castlevania EldenRingPVP TunicGame metroidvania FinalFantasyVII thewitcher3 DeathStranding FFVIIRemake kindafunny GamePhysics DragonsDogma rpg_gamers tales dynastywarriors videogames giantbomb darksoulsmemes DeadSpace finalfantasyx DSPDiscussion4 videogamedunkey speedrun HorizonZeroDawn monsterhunterrage Fable PS4Deals TombRaider GhostwireTokyo onebros FFXV PS4Dreams pumparum GamingDetails thelastofusfactions PlayStationNow controlgame</t>
  </si>
  <si>
    <t>pcmasterrace buildapc SteamDeck EscapefromTarkov pcgaming MechanicalKeyboards mechmarket hardwareswap OculusQuest simracing Amd battlestations buildapcsales Steam steam_giveaway nvidia MouseReview oculus RandomActsOfGaming ultrawidemasterrace GamingLaptops Twitch hardware watercooling PiratedGames PcBuild sffpc virtualreality overclocking csgo pchelp SteamGameSwap Fanatec unrealengine computers MicrosoftFlightSim Alienware flightsim NiceHash Monitors GameDeals razer intel OculusQuest2 indiegameswap LenovoLegion AVexchange GiftofGames Corsair LinusTechTips OLED_Gaming ACCompetizione PcBuildHelp assettocorsa LogitechG buildapcforme ZephyrusG14 laptops AMDHelp xrptrader ValveIndex CrackWatch ASUS trucksim lianli SuggestALaptop Gta5Modding VRGaming hotas Starcitizen_trades humblebundles NZXT CrackSupport GameTrade MouseMarket FreeGameFindings CanadianHardwareSwap MSILaptops populationonevr MousepadReview obs gamingpc computer fuckepic buildmeapc FREE lowendgaming BudgetKeebs computerhelp FACEITcom LaptopDeals ZephyrusG15 MSI_Gaming csgomarketforum SteamVR GCTrading AcerNitro GlobalOffensiveTrade Keychron CustomKeyboards pcgamingtechsupport gigabyte keyboards ASUSROG EVGA HPReverb PavlovGame QuestPiracy skyrimvr streaming EpicGamesPC steelseries yuzu HPOmen setups graphicscard bapccanada</t>
  </si>
  <si>
    <t>movies television tipofmytongue horror boxoffice moviescirclejerk MovieSuggestions raisedbywolves blankies DigitalCodeSELL RedLetterMedia Oscars criterion Letterboxd MovieDetails Screenwriting netflix dune JamesBond oscarrace comicbookcollecting GuessTheMovie Halloweenmovies stephenking NetflixBestOf LV426 twinpeaks TrueFilm Steelbooks OmnibusCollectors 4kbluray dvdcollection boutiquebluray comicswap flicks NECA AMCsAList Sardonicast VHS graphicnovels ObscureMedia HorrorMovies HBOMAX A24 YMS tvPlus Moviesinthemaking televisionsuggestions uvtrade bladerunner Bluray badMovies DisturbingMovies</t>
  </si>
  <si>
    <t>Christianity exmormon atheism exjw Catholicism religion DebateReligion TrueChristian religiousfruitcake AskAChristian Abortiondebate exchristian DebateAnAtheist latterdaysaints prolife mormon DebateAVegan OrthodoxChristianity philosophy Christians dankchristianmemes Christian Reformed flatearth Bible DebateAChristian SatanicTemple_Reddit CatholicMemes Christianmarriage OpenChristian PrayerRequests CatholicDating prochoice excatholic Exvangelical AcademicBiblical agnostic TrueAtheism AntiVegan antipornography HomeschoolRecovery DebateEvolution PrayerTeam_amen NoFapChristians RadicalChristianity TraditionalCatholics Bibleconspiracy JehovahsWitnesses</t>
  </si>
  <si>
    <t>doordash_drivers walmart doordash AmazonFC InstacartShoppers IRS UberEATS Scams Target starbucks USPS uberdrivers AmazonDSPDrivers HomeDepot borrow WalgreensStores CVS AmazonFlexDrivers Mercari giftcardexchange rollercoasters Serverlife ShiptShoppers Chipotle publix Lowes grubhubdrivers Flipping CompTIA Bestbuy instacart FASCAmazon chimebank Earnin Assistance tacobell Dominos CRedit lyftdrivers mountaindew chimeboost SwagBucks UPS fanduel sherwinwilliams GameStop Fedexers energydrinks referralcodes DumpsterDiving Sparkdriver UPSers Ebay kroger McDonaldsEmployees wholefoods taxrefundhelp signupsforpay FedEx OGPBackroom dui AmazonWFShoppers probation PharmacyTechnician gambling uber DollarGeneral retailhell Unemployment beermoney problemgambling skipthedishes McLounge CashApp Spectrum gofundme TurboTax Sextortion FreightBrokers usps_complaints subway samsclub PS5Shipping freebies Lionbridge WrestlemaniaPlans Millions Staples ProlificAc mturk scambait LivingMas blackjack Soda eBaySellerAdvice DunkinDonuts employedbykohls carvana Twitter Lyft couriersofreddit tsa Cash4Cash coincollecting Wawa DollarTree urbancarliving QuikTrip menards TalesFromRetail jimmyjohns FacebookMarketplace ScamNumbers fastfood Money lossprevention Panera GeekSquad JustKiddingNews</t>
  </si>
  <si>
    <t>marvelstudios marvelmemes WWEGames batman DC_Cinematic Spiderman TheBatmanFilm MarvelStudiosSpoilers WWE BrandonDE comicbooks Marvel DCcomics raimimemes SpidermanPS4 shittymoviedetails dbz BatmanArkham funkopop Ben10 cobrakai MarvelLegends xmen SupermanAndLois ActionFigures PlayAvengers DCEUleaks MortalKombat ContestOfChampions hottoys TheBoys FlashTV powerrangers dccomicscirclejerk dragonball amazingmemes TheWalkingDeadGame superman future_fight TMNT Daredevil MoonKnight MultiVersusTheGame FanTheories DisneyPlus uncharted McFarlaneFigures FortniteLeaks Monsterverse Avengers youngjustice SnyderCut comicbookmovies saw rataalada ghostbusters fanedits legogaming PeacemakerShow MarvelCringe DCFilm teentitans Invincible thebatman funhaus Gotham outofcontextcomics GothamKnights matrix DCComicsLegendsGame arrow MCUTheories SHFiguarts Terminator MastersOfTheUniverse thanosdidnothingwrong EvilDeadTheGame Pixar bully Chucky TopPops DCAU</t>
  </si>
  <si>
    <t>Market76 granturismo gtaonline fo76 CODWarzone battlefield2042 XboxSeriesX ForzaHorizon reddeadredemption dyinglight RedDeadOnline xboxone CODZombies Battlefield GTA xbox CODVanguard dayz modernwarfare Fallout76Marketplace CallOfDuty Warzone HorizonForbiddenWest reddeadredemption2 farcry GranTurismo7 RDR2 PUBATTLEGROUNDS BattlefieldV WoWs_Legends GTAV Chivalry2 WWE2K22 snowrunner battlefield_one HiTMAN XboxSeriesS farmingsimulator thedivision fo76FilthyCasuals theHunter RustConsole dyinglight2 NMSCoordinateExchange XboxGamePass WorldofTanksConsole blackopscoldwar bsc MicrosoftRewards SkyrimModsXbox DarkViperAU AssassinsCreedValhala GhostRecon R6Extraction battlefield_4 HeistTeams insurgency DayzXbox ACValhalla PUBGConsole needforspeed reddeadfashion GroundedGame GrandTheftAutoV AssassinsCreedOdyssey StateofDecay2 RidersRepublic GearsOfWar gtaglitches vigorgame F76giveawaystrading LowSodium2042 GenerationZeroGame PSNFriends gtavcustoms GTA6 CODLoadouts Division2 MaddenCFM NFSHeat DaysGone PUBG Hisense WorldWar3 rockstar trailmakers SaintsRow UFC4 TheForest xboxinsiders DrDisrespectLive EuroTruck2 Splintercell fallout76settlements JustCause blackops3 The_Crew InsurgencyConsole HellLetLooseConsole xcloud rdr2online Blackops4 Supremacy1914 AstroGaming warface PlanetCoaster farcry6</t>
  </si>
  <si>
    <t>maybe</t>
  </si>
  <si>
    <t>ADHD stopdrinking depression Anxiety bipolar mentalhealth BorderlinePDisorder leaves OCD cripplingalcoholism Supplements quittingkratom pornfree Nootropics bipolar2 Cigarettes lexapro zoloft BipolarReddit schizophrenia alcoholicsanonymous addiction Antipsychiatry microdosing benzorecovery stopsmoking Sober antidepressants dryalcoholics Psychosis bupropion insomnia tinnitus AlAnon phenibut alcoholism PSSD anhedonia BingeEatingDisorder Effexor mentalillness TherapeuticKetamine dpdr MAOIs Biohackers Peptides herbalism gabagoodness StopGaming decaf Prostatitis sleep StopSpeeding schizoaffective depression_help erectiledysfunction prozac QuittingTianeptine depressionregimens Hard_Flaccid Agoraphobia HerpesCureResearch EyeFloaters HOCD NootropicsDepot Alcoholism_Medication Wellbutrin_Bupropion Anxietyhelp PornAddiction modafinil ROCD StackAdvice adderall REDDITORSINRECOVERY quittingphenibut QuitVaping quittingsmoking BecomingTheIceman Constipation</t>
  </si>
  <si>
    <t>golf KitchenConfidential discgolf dadjokes castiron cigars espresso Fishing gratefuldead steak bartenders smoking bourbon discexchange cocktails Coffee whiskey wine Homebrewing Scotch OakIsland BotTown2 PipeTobacco chefknives paintball HotPeppers mead BBQ freemasonry cubancigars EmpiresAndPuzzles sousvide beer flyfishing hotsauce Traeger meat grilling bassfishing GolfSwing pelletgrills Fishing_Gear Snus WhiskeyTribe kayakfishing alcohol TheBrewery BillyStrings CraftBeer Tiki GolfClash flytying deadandcompany lacrosse discdyeing rum beerporn dishwashers Whiskyporn blackstonegriddle DippingTobacco tequila canadawhisky firewater YetiCoolers Gin winemaking EveryDayIsCigarDay BSA biggreenegg KamadoJoe</t>
  </si>
  <si>
    <t>AskDocs popping covidlonghaulers keto medical medical_advice diabetes_t1 ibs askdentists ChronicPain diabetes migraine CrohnsDisease PCOS COVID19positive ehlersdanlos PMDD Fibromyalgia Epilepsy GERD Celiac MedicalGore cfs HealthAnxiety MultipleSclerosis ChronicIllness vaccinelonghaulers emetophobia WomensHealth Rosacea UlcerativeColitis POTS Gastritis Type1Diabetes Menopause Endo optometry Healthyhooha SIBO DermatologyQuestions AncestryDNA glutenfree disability Hypothyroidism Periods eczema SleepApnea cancer Asthma Psoriasis carnivore TMJ Hashimotos Sciatica SebDerm fitbit lupus Dermatology hysterectomy visualsnow Narcolepsy dysautonomia endometriosis Interstitialcystitis poop DiagnoseMe gallbladders backpain ostomy Hidradenitis Ozempic OccupationalTherapy diabetes_t2 AskDoctorSmeeee Novavax_vaccine_talk dementia deaf SocialSecurity LongCovid BFS Allergies Candida exvegans FODMAPS thyroidcancer Hyperhidrosis ankylosingspondylitis wisdomteeth HPV Semaglutide rheumatoid KidneyStones COVID19 Ureaplasma Lyme COVID19_support Warts PelvicFloor PVCs Gastroparesis costochondritis MCAS HPylori TelogenEffluvium scoliosis CovidVaccinated dexcom floxies Diverticulitis HistamineIntolerance TBI</t>
  </si>
  <si>
    <t>CryptoCurrency Bitcoin Crypto_com SafeMoon dogecoin ethtrader loopringorg SHIBArmy CoinBase ethereum EtherMining cardano binance CryptoMarkets HeliumNetwork Buttcoin cosmosnetwork kucoin shib ethfinance 0xPolygon solana GodsUnchained banano defi algorand btc polygonnetwork JasmyToken StellarCannaCoin BitcoinBeginners terraluna Monero MMFinance VeVeCollectables ledgerwallet OsmosisLab SaitamaInu_Official CryptoReality dogelon BitcoinMarkets millionairemakers CosmosAirdrops Shibainucoin SafeMoonInvesting AlgorandOfficial CryptoCurrencies Hedera nanotrade harmony_one yieldly gpumining Metamask cryptocurrencymemes FantomFoundation JunoNetwork Vechain nanocurrency AMPToken cro pancakeswap VVSFinance HEXcrypto AkitaInuASA evergrowcoin CelsiusNetwork BitcoinMining litecoin Nexo PiNetwork cryptomining Stake TheSandboxGaming apecoins PlanetWatchers DefiKingdoms KuCoinTradingBot WallStreetBetsCrypto garlicoin Pulsechain litecoinmining Ripple Avax TitanoFinance AltStreetBets BitcoinCA bitcoincashSV GateioExchange Gemini strongblock BABYDOGEARMY EthereumClassic Ravencoin ImmutableX ergonauts zilliqa CryptoTechnology LitecoinMarkets TREZOR Invest_Voyager blockfi ecomi tezos ethstaker BATProject XRP SHIBADULTS CryptoTax hoge SpellToken Anchor MoneroMining Bitcoincash BinanceUS UniSwap decentraland Stellar bsv</t>
  </si>
  <si>
    <t>u_Tra1095ty7 Watches fountainpens rolex Knife_Swap Watchexchange lego_raffles EDC flashlight knives WatchesCirclejerk Silverbugs coins knifeclub Pmsforsale OmegaWatches balisong Gold WatchURaffle KnifeRaffle lockpicking metaldetecting RedWingShoes Wetshaving fragranceswap Archery rawdenim longboarding goodyearwelt wicked_edge Pen_Swap gshock Leathercraft Bushcraft mallninjashit CoinTradeStop SWORDS Seiko SCX24 TheTpGentleman PrideAndPinion ChineseWatches cowboyboots sharpening airguns mechanicalpencils billiards BalisongClones EDCexchange pens Blacksmith knifemaking Leica AncientCoins eaudejerks casio BudgetBlades Zippo playingcards SeikoMods Throwers papermoney Tudor CRH chineseknives Bladesmith ManyBaggers Hanklights TheTPG Goruck vostok CoinSales PlayingCardsMarket Leatherman Axecraft typewriters</t>
  </si>
  <si>
    <t>Art comics blender drawing HungryArtists PixelArt ArtistLounge artcommissions painting AnimeSketch blenderhelp Cyberpunk Watercolor oilpainting logodesign Illustration creepy DrawForMe IndieGaming characterdrawing DigitalArt IndieDev redditgetsdrawn photoshop ProCreate animation learnart Unity2D Design indiegames commissions learntodraw AdobeIllustrator ImaginaryMonsters wallpaper ImaginarySliceOfLife sketches 3Dmodeling identifythisfont ArtCrit krita DrawMeNSFW webcomics Maya VaporwaveAesthetics Cinema4D artstore ClipStudio nightcafe ArtPorn DigitalPainting AbstractArt ICanDrawThat outrun Simulated BadArt doodles generative ImaginaryCharacters gameideas artbusiness</t>
  </si>
  <si>
    <t>TrueFMK jerkbudss cumtributes Roleplaybuddy NSFW_Tributes Ifyouhadtopickone IRLgirls pickoneceleb CelebBattles Pickonepornstar jerkofftoceleb JerkBuds Celebhub celebnsfw WrestleFap JizzedToThis punhetabr WhatWouldYouDoWithHer WhichOneWouldYouPick ChavGirls kpopfap 2busty2hide beingaDIK Celebswithbigtits CelebAssPussyMouth WatchItForThePlot Politically_NSFW JerkOffToCelebsNew GayForCelebs BabeCock Celebs bigtitsinbikinis MillieBobbyBrown18pls CelebsBR SexyAsmrGirls TwitchGoneWild CelebEconomy NostalgiaFapping celebJObuds LuvtheflexGW TributeRequests MotherDaughter ArianaGrandeLewd NewYorkNine LadiesOfWrestling masturbation MaluTrevejoOnlyFans AddisonRae KylieJennerPics gentlemanboners CelebWouldYouRather PornStarHQ cornosbrasil SexyPolishYoutuber CelebrityFeet DixieDamelio__ WorshipTaylorSwift YouTubersGoneWild BlackpinkFap NudeCelebsOnly CelebCucking CelebrityMommy hot_reporters CelebsWithPetiteTits TwitchTributes TaliaMarCumTribut BlackedFantasy CelebrityButts abelladanger BreastEnvy KPopTributes italianceleb Addison_rae_worship GermanNSFWBoerse AbsoluteWeapons oldschoolhot Models CelebNSFWTalk BrookeMonk Ohlympics Playboy WrestleFapMeetUps ladyladyboners FriendzoneCucks BillieEilishGW BundaBoa HotGirlNextDoor Famosas_ FamosasGifs neekolul UKBabes u_CorinnaKopf6969 gabygardez2 CelebRoleplay</t>
  </si>
  <si>
    <t>NoFap mbti CPTSD infp aspergers antinatalism socialskills INTP Buddhism intj entp selfimprovement GetMotivated infj Healthygamergg Meditation zen Enneagram ENFP psychology socialanxiety nihilism TalkTherapy DecidingToBeBetter mbtimemes Stoicism DeepThoughts introvert therapy istp nonduality getdisciplined productivity entj MbtiTypeMe doomer AsianParentStories NPD Jung IWantToLearn vagabond Semenretention findapath MaladaptiveDreaming psychologystudents Aphantasia Schizoid nosurf misanthropy AvPD aspd singularity sociopath therapyabuse Mindfulness enfj GetStudying taoism longevity CPTSDFreeze aquarius isfp INTJfemale TheRedPill transhumanism hsp Existentialism askatherapist quotes emotionalneglect Discussion howtonotgiveafuck RationalPsychonaut narcissism ControversialOpinions QuotesPorn LifeAfterNarcissism troubledteens Nietzsche</t>
  </si>
  <si>
    <t>SquaredCircle redscarepod OldSchoolCool thefighterandthekid SCJerk AEWOfficial thesopranos IASIP seinfeld GenX howardstern LiveFromNewYork nostalgia southpark TheCinemassacreTruth KingOfTheHill yourmomshousepodcast kingcobrajfs TimDillon SubredditSummaryBot Wreddit 90s Wrasslin MSsEcReTPoDcAsT FansHansenvsPredator cringe NormMacdonald IThinkYouShouldLeave trailerparkboys drunk CommercialsIHate Mafia Letterkenny TheWire OnCinemaAtTheCinema simpsonsshitposting DabblersAnonymous LPOTL LesionsOnSkanks MakingaMurderer 80s atlanticdiscussions StandUpComedy jackass Maher AdamCarolla RoversMorningGlory RighteousGemstones Earwolf CirclejerkSopranos BillBurr kennyvsspenny ImpracticalJokers njpw doughboys Killtony g4tv juggalo comedybangbang curb tesdcares Standup Mersh lebowski conan OzBargainNew dannymullen stardomjoshi TheCinemassacre willsmith TigerBelly redscareforcishetmen JimCornette TheDickShow StreetOutlaws TheBonfire deadwood kingofqueens adultswim lastpodcastontheleft soundboardpranks deadmalls ZodiacKiller</t>
  </si>
  <si>
    <t>Repsneakers FashionReps Sneakers repbudgetsneakers RepTime yeezys malefashionadvice sneakerreps FashionRepsBST streetwear DesignerReps NewSkaters sneakermarket DHgate skateboarding Dreadlocks SNKRS streetwearstartup QualityReps RepTimeQC Newbalance graffhelp ChinaTime supremeclothing Sugargoo FashionRepsIT Graffiti Vans SneakersCanada Fingerboards Barber cssbuy Supreme AimeLeonDore Flexicas SCREENPRINTING Nike hookah KobeReps WegobuyOfficial Rickowens DunksNotDead stockx Shoes Tufting corteiz BigBoiRepFashion FrenchyReps LegitCheck Bombing adidas malefashion RepForwarding FrenchReps</t>
  </si>
  <si>
    <t>AskReddit relationship_advice TrueOffMyChest AskMen unpopularopinion NoStupidQuestions Tinder TooAfraidToAsk Advice dating_advice sex PurplePillDebate relationships dating AMA offmychest confessions childfree ask CasualConversation niceguys datingoverthirty Bumble MakeNewFriendsHere polyamory sugarlifestyleforum DeadBedrooms BreakUps Vent amiugly SuicideWatch seduction survivinginfidelity lonely datingoverforty UnsentLetters Divorce hingeapp confession r4r MeetPeople Crushes adultery NarcissisticAbuse rant BDSMAdvice Needafriend ExNoContact Rateme DoesAnybodyElse casualiama virgin self truerateme AsOneAfterInfidelity BPDlovedones LongDistance amIuglyBrutallyHonest askwomenadvice Herpes RandomThoughts venting Infidelity ForeverAlone AskMenOver30 OnlineDating BDSMcommunity friendship Nicegirls morbidquestions cheating_stories datingoverfifty abusiverelationships short narcissisticparents nonmonogamy loveafterporn ugly pnsd toastme chat AgeGap FootFetishTalks ptsd guessmyage AnxiousAttachment WhereAreAllTheGoodMen FriendsOver40 marriageadvice MeetNewPeopleHere Rants abortion IncelExit adultsurvivors FeminismUncensored OkCupid fourthwavewomen SexWorkers BodyDysmorphia STD SingleParents heartbreak averagedickproblems helpme Divorce_Men badroommates sad BPD rape work BipolarSOs Scorpio sexover30 Codependency relationships_advice exredpill LDR amipregnant textfriends DiscordAdvertising SeriousConversation limerence TwoXSex RedPillWomen sexualassault LifeAdvice ForeverAloneWomen smalldickproblems love eyes FA30plus FDSredpills Tinderpickuplines BreakUp FriendshipAdvice HLCommunity toxicparents CougarsAndCubs depressed HSVpositive DAE FitToFat domesticviolence datingadviceformen sexquestions uglyduckling NarcissisticSpouses</t>
  </si>
  <si>
    <t>P_category</t>
  </si>
  <si>
    <t>Fleiss' Kappa for this month</t>
  </si>
  <si>
    <t>Ryan Coherence</t>
  </si>
  <si>
    <t>2021-07_kmeans_clusters</t>
  </si>
  <si>
    <t>Minecraft HypixelSkyblock MinecraftMemes MinecraftChampionship Minecraftbuilds DreamWasTaken2 dreamsmp discordapp minecraftsuggestions feedthebeast HermitCraft Technoblade MCPE youtube PhoenixSC Worldbox MinecraftBuddies tommyinnit minecraftclients DreamWasTaken MinecraftCommands CompetitiveMinecraft 2b2t MinecraftDungeons MinecraftHelp wilbursoot minecraftseeds hypixel Ranboo Minecrafthmmm RLCraft technicalminecraft HytaleInfo admincraft ScrapMechanic mcservers theregulars mcrealmsservers redstone shittymcsuggestions MinecraftServer DetailCraft feedthememes SSundeeReddit Philza hermitcraftmemes TLAUNCHER kurzgesagt Tubbo_ MinecraftBedrockers WynnCraft fabricmc SneakySasquatch Optifine allthemods TerrariaMemes CursedMinecraft CreateMod CaptainSparklez</t>
  </si>
  <si>
    <t>nsfw nsfwhardcore BiggerThanYouThought JizzedToThiss cumsluts pawg pornID Pickonepornstar tiktokthots trashyboners tiktoknsfw Blowjobs TheThotSpot porn tiktokporn anal GirlsFinishingTheJob NSFW_GIF 2busty2hide Ebony amateurcumsluts bigtitsinbikinis deepthroat blackchickswhitedicks SheLikesItRough lesbians porninfifteenseconds BlowJob fuckdoll IWantToSuckCock BBCSluts monsterdicks EbonyThroatQueens BlowjobGirls periscopeporn bimbofetish enamorandonos porn_gifs boltedontits amateurgirlsbigcocks 1000ccplus MikeAdriano Boobies MaluTrevejoOnlyFans DarkAngels bustyasians SheFucksHim iwanttobeher titsonastick DirtyRedditChat twerking TikTokFeet Busty_Girls NSFWFunny BBCparadise cumshots TooCuteForPorn TheHeat freeuse rubirose The_Best_NSFW_GIFS BoobsAndTities TwitchGoneWild FapDungeons ChavGirls ClappingHOF damngoodinterracial WomenOfColor AngelaWhite Break_Yo_Dick_Thick asssophat bimbofication FacialFun Pornstarescort hotclub africanbootymeat oculusnsfw asiangirlswhitecocks AllEyezOnUs HipHopGoneWild PornStarHQ baberotica The_ASSylum DirtyMemes lightskinbeauties FaceFuck Amouranth GirlsInFlarePants RileyReid ThickAsians BadGirlsGoneWild SexInFrontOfOthers AdrianaChechik Doggystyle_NSFW FreakyHoesForever GRAMBADDIES PickHerOutfit BestPornInGalaxy anal_gifs gag_puke</t>
  </si>
  <si>
    <t>itookapicture PhotoshopRequest photography photoshopbattles NewTubers AnalogCommunity analog SmallYTChannel Instagram slavelabour Filmmakers graphic_design photocritique SonyAlpha GetMoreViewsYT marketing youtubers Wordpress SEO videography YouTube_startups AskPhotography shopify astrophotography fujifilm photoshop forhire podcasting logodesign AfterEffects Upwork Nikon Notion cinematography paypal acting canon editors premiere Cameras Design dropship photomarket PPC vfx YouTubeSubscribeBoost DesignPorn SmallYoutubers davinciresolve identifythisfont Tiktokhelp freelanceWriters PartneredYoutube taekwondo VideoEditing AdobeIllustrator estoration Blogging picrequests AnalogCircleJerk photographs FacebookAds Leica AskAstrophotography WeddingPhotography bmpcc Polaroid copywriting filmphotography VoiceActing Workspaces Cinema4D freelance beermoneyglobal advertising UXDesign podcast QuotesPorn fujix sudoku Simulated AdvertiseYourVideos AskMarketing InstagramMarketing socialmedia</t>
  </si>
  <si>
    <t>semicoherent</t>
  </si>
  <si>
    <t>MapPorn AskAnAmerican China_irl vexillology China japanlife languagelearning LearnJapanese aznidentity PictureGame UrbanHell AskARussian japan translator geopolitics Thailand EnglishLearning taiwan litigi VietNam ArtefactPorn HongKong Maps USTravelBan German architecture CityPorn duolingo linguistics ChineseLanguage French russian russia vipkid conlangs JETProgramme ukraine language_exchange ThailandTourism movingtojapan AskHistory etymology modhelp latin WriteStreakGerman TEFL linguisticshumor ArchitecturePorn geoguessr hungary2 japancirclejerk Anki wikipedia heraldry ancientrome shanghai Italia languagelearningjerk ROI u_AgitatedWhereas Scholar geography Tokyo teachinginjapan xxitaly japanese Chinavisa askeurogaybros japanpics norsk tabletennis SpainAuxiliares ADVChina ArchitecturalRevival learnfrench italianlearning Bangkok chinalife JapanTravel InfrastructurePorn badlinguistics hebrew Infographics</t>
  </si>
  <si>
    <t>stopdrinking vegan FemaleDatingStrategy SkincareAddiction loseit RepLadies crochet starbucks lululemon piercing tattoos fatlogic progresspics RomanceBooks Instagramreality WitchesVsPatriarchy fragrance intermittentfasting BeautyGuruChatter bathandbodyworks RandomActsofCards MakeupAddiction knitting sewing adhdwomen curlyhair Botchedsurgeries EDanonymemes xxfitness EDAnonymous CrossStitch PlasticSurgery Depop CozyPlaces WeightLossAdvice femalefashionadvice Rollerskating AmberlynnReidYT AutismInWomen Indiemakeupandmore wedding ZeroWaste Hair EngagementRings Embroidery TheGirlSurvivalGuide toastme FoodieBeauty tretinoin YouniquePresenterMS CICO 1200isplenty beauty ABraThatFits 30PlusSkinCare quilting GothStyle starbucksbaristas Reduction vegetarian tattoo crafts AsianBeauty aspergirls Etsy Nails boxycharm TattooDesigns femalehairadvice Ipsy AmateurRoomPorn Moissanite HealthyFood MUAontheCheap RedditLaqueristas HomeDecorating PiercingAdvice Makeup Kibbe muacjdiscussion Weddingsunder10k OUTFITS Stretched Noom Jigsawpuzzles Feminism EtsySellers Anticonsumption SkincareAddicts poshmark braces PlusSize DesignMyRoom Skincare_Addiction yoga jawsurgery findfashion blackladies simonmartina bigboobproblems glossier FabFitFun LushCosmetics BadMUAs Louisvuitton Journaling veganrecipes Handwriting cakedecorating gastricsleeve PlantBasedDiet weddingdress 52book declutter BeautyBoxes Aritzia Volumeeating PanPorn ShittyVeganFoodPorn FemaleLevelUpStrategy HairDye BingeEatingDisorder Sephora happy secretsanta FridgeDetective interiordecorating SCAcirclejerk cottagecore womensstreetwear bulletjournal Wavyhair Covetfashion cricut menstrualcups goth sticknpokes jewelry longhair HaircareScience makeupexchange SuperMorbidlyObese mixedrace bodymods poledancing TattooRemoval MakeupRehab fashionadvice PetiteFitness Pottery VeganFoodPorn bulimia Splendida Birkenstocks wls CongratsLikeImFive stripper jewelrymaking Ulta 1500isplenty ResinCasting EuroSkincare Naturalhair romancelandia ffacj coloranalysis FancyFollicles soapmaking PenmanshipPorn craftsnark SkincareAddictionUK Lolita MakeupLounge OliveMUA DrMartens Legitpiercing VintageFashion paralegal PetiteFashionAdvice caloriecount femalelivingspace lululemonBST DietTea StrongCurves CanSkincare BALLET TallGirls microblading intuitiveeating ShittyRestrictionFood Drag swatchitforme DressForYourBody sugarfree candlemaking PlusSizeFashion FitToFat uglyduckling Weightlosstechniques FrugalFemaleFashion PaleMUA</t>
  </si>
  <si>
    <t>pcmasterrace buildapc MechanicalKeyboards mechmarket VALORANT hardwareswap Amd battlestations GamingLaptops buildapcsales headphones nvidia HeadphoneAdvice MouseReview hardware watercooling sffpc NiceHash overclocking razer Alienware Monitors ultrawidemasterrace gpumining bapcsalescanada SuggestALaptop LenovoLegion laptops pchelp computers Corsair PcBuild AVexchange AMDHelp ZephyrusG14 PcBuildHelp intel Dell LogitechG buildapcforme CanadianHardwareSwap LinusTechTips buildmeapc ASUS LaptopDeals MouseMarket MSILaptops pcgamingtechsupport MousepadReview gamingpc computer EVGA OLED_Gaming glorious NZXT Lenovo obs ZephyrusG15 hermanmiller steelseries MSI_Gaming lianli CustomKeyboards graphicscard SSUPD ValorantPBE CYBERPOWERPC suggestapc AverageBattlestations ASUSROG keyboards Starcitizen_trades AMDLaptops bapccanada OfficeChairs olkb streaming HardwareSwapUK iBUYPOWER HPOmen gigabyte pcbuilding VACsucks Keychron TEAMEVGA setups gamingsetups DrDisrespectLive AyyMD FormD HyperX secretlab NR200 pcmods LearnCSGO DubaiGaming ASRock Gaming_Headsets</t>
  </si>
  <si>
    <t>memes teenagers KGBTR ksi teenagersbutpog polls meme PewdiepieSubmissions askteenboys AskTeenGirls BrandonDE walkingwarrobots memesITA FUTMobile xqcow peachykeenocean burdurland csgo DarkViperAU ForShub jacksepticeye AteistTurk ZargoryanGalaksisi BitLifeApp Memes_Of_The_Dank TeensMeetTeens MADFUT NANIKPosting robloxjailbreak robloxhackers AwardBonanza FiftyFifty TheBoysChannel ani_bm akagas dankmemer JackSucksAtLife GenZ darkjokes KrunkerIO MemeEconomy SpaceflightSimulator RoomieOfficial LakkoPostaukset initiald Puberty Teenager_Polls SomeOrdinaryGmrs Sidemen TimeworksSubmissions aarava MemeTemplatesOfficial AnketTR Deji SpecialSnowflake bennyproductions Duklock kopyamakarna wholesome cakeday miniminter Shadowfight3 FRlegends INDIRBENI profanitycounter growtopia ROBLOXExploiting Yubo GreatnessOfWrestling Davie504 Reddit_Island TeenagersITA AssolutoRacing FaZeJarvis CallOfWar Zerkaa PixelCarRacer countryballs_comics UsernameChecksOut lewishamilton DrewDurnil ksishow bitlife FifaMobile SynapseX DreamLeagueSoccer DownloadVideo pickuplines TeenAmICute ShitpostTC LifeofBoris Psikoz MarioKartWii teenagersbuthot dankmark UncleRoger u_eeyeyey636363yey TuzluKahve Adaland unket AttorneyTom Memeulous W2S standoff2game PlaneCrazyCommunity TeenagersButDepressed counterstrike 9b9t u_I-Follow-Every1 allisonovo screenshots MrBeast CriticalOpsGame DiscordAdvertising deMiko aviationmemes OverSimplified u_profanitycounter hakkaten MortisGang valkyrae freefire OstrichPlug RemoveOneThingEachDay ValorantMemes bully Hanwe EmojiPolice footballmemes</t>
  </si>
  <si>
    <t>PoliticalCompassMemes conspiracy Conservative Libertarian ActualPublicFreakouts JoeRogan TumblrInAction 4chan LockdownSkepticism moderatepolitics JordanPeterson SocialJusticeInAction MensRights LouderWithCrowder walkaway libertarianmeme TrueUnpopularOpinion centrist Anarcho_Capitalism averageredditor PoliticalCompass BanPitBulls KotakuInAction ShitPoliticsSays conservatives EnoughCommieSpam neocentrism Republican IntellectualDarkWeb DebateVaccines conspiracy_commons neoconNWO benshapiro GoldandBlack conspiracytheories TheLeftCantMeme WhereAreAllTheGoodMen cuba CoronavirusCirclejerk TimDillon Shitstatistssay tucker_carlson ivermectin conspiracyNOPOL FreeSpeech AskThe_Donald fragilecommunism Consoom Capitalism TimPool ConservativeMemes MURICA Libright_Opinion climateskeptics WatchRedditDie AskLibertarians AntiHateCommunities Drama antifeminists LoveForLandlords AntiVaxxers fucktheccp ConservativesOnly FeminismUncensored TheTrumpZone LeftWingMaleAdvocates ExDemFoyer TheBidenshitshow LockdownCriticalLeft Wuhan_Flu China_Flu ZeducationSubmissions TheDonaldTrump2024 TheDickShow republicans DeclineIntoCensorship ChurchOfCOVID conservativecartoons CultureWarRoundup media_criticism LockdownSkepticismCAN CommentRemovalChecker TrueAntiVaccination AmericaBad ConspiracyII askaconservative PublicFreakoutsReborn ShitLibSafari EXDemocrats2021</t>
  </si>
  <si>
    <t>WestSubEver Kanye Repsneakers playboicarti FashionReps hiphopheads Chiraqology h3h3productions BruceDropEmOff Sneakers repbudgetsneakers liluzivert JuiceWRLD Eminem DuvalCounty ukdrill tylerthecreator hiphop101 NYStateOfMind YourRAGE streetwear Drizzy FashionRepsBST Logic_301 travisscott Hiphopcirclejerk skateboarding XXXTENTACION sneakerreps NewSkaters trippieredd Lollapalooza TheWeeknd PhillyWiki sadboys DesignerReps G59 DHgate sneakermarket PopSmoke CaliBanging rap FrankOcean MacMiller IsaiahRashad Golfwang streetwearstartup KendrickLamar DavidDobrik Flexicas DaDumbWay rollingloudfestival yeezys deathgrips Csgohacks Sugargoo NBAYoungboy LilPeep 6ix9ine EASportsUFC QualityReps Dreadlocks Graffiti brilliantidiots trapproduction brockhampton ChiefKeef EDP445 KidCudi hiphopvinyl mfdoom scarlxrd graffhelp zillakami GriseldaxFR earlsweatshirt Mizkif JoeBuddenPodcasts BlackHair SNKRS TeamSESH Jcole PinkOmega PostMalone Newbalance Fingerboards LilMosey PoloG stockx trap Nike codyko SCREENPRINTING asaprocky SantanDave SneakersCanada neweracaps shoebots donaldglover YoungThug DunksNotDead Daniellarson REPSNEAKERBST malefashion Nmpx TheKidLAROI Barber HauntedMound skrillex LupeFiasco lildarkie Supreme DhGateReps skate3 Shoes Bombing BigBoiRepFashion dannymullen yopierre SneakerFits nfrealmusic supremeclothing WegobuyOfficial Drumkits jpegmafia AimeLeonDore</t>
  </si>
  <si>
    <t>chubby BBW curvy mombod maturemilf thickwhitegirls BigBoobsGW ThickThighs HairyPussy TheThiccness Stacked bigtiddygothgf ssbbw GoneMildPlus dykesgonewild bigareolas BBWHardcore thick BBW_Chubby Stuffers homegrowntits HugeHangers BBWPussys GoneWildPlus PreggoPorn gilf hugeboobs fatwomenlove MassiveTitsnAss Hairy EngorgedVeinyBreasts PlusSizeHotwives Bbwmilf DegradeThisPig gonewildcurvy gonewildchubby biggerthanherhead PlusSizePantylovers voluptuous granny bigclit fatpussies GoneWildHairy HairyArmpits smokingfetish lactation Humongousaurustits HairyAssGirls AreolasGW bbwmature Blacktittyworld PerkyChubby hairywomenaresexy hugenaturals SSBBW_FANS mummytummies maturewomen pregnantporn HairyCurvy Saggy Giantess largemilkers EdmontonGoneWild BigBrownAreolas thefullbush hangers chubbyasians EbonyBBW BBWGW BigBoobsGonewild Feedism hugeasses hownottomom ClothedPreggo wgbeforeafter Latinabbw pregnantgonewild NerdyGoneWild NativeAmericanGirls slightcellulite phatpussy LoosePussyLand ThickchicksGW Marvelous_Melons homewreckergonewild LoveBBWs couplesgonewildplus BBC4BBWS gonewildbbw sensualcurves mycleavage biggirlsgonewild BellyExpansion u_Unicornglitteryblood gonenatural SSBBW_LOVE</t>
  </si>
  <si>
    <t>doordash_drivers Random_Acts_Of_Amazon doordash InstacartShoppers walmart UberEATS kingcobrajfs Target Truckers AmazonFC Scams HomeDepot borrow AmazonDSPDrivers CVS Bestbuy Lowes grubhubdrivers WalgreensStores publix Chipotle Mercari ShiptShoppers FASCAmazon Earnin AmazonFlexDrivers PaymoneyWubby facebook peopleofwalmart chimebank tacobell Dominos kroger sherwinwilliams TalesFromRetail mountaindew pharmacy energydrinks SwagBucks Serverlife OHIO_UI_FAQ UniversalOrlando couriersofreddit u_LailaRani cedarpoint fireworks Vans beermoney employedbykohls freebies subway jeffreestarcosmetics Staples jimmyjohns gofundme Fedexers wholefoods SimpleLoans McDonaldsEmployees McLounge usps_complaints tsa retailhell CashApp DunkinDonuts driving Nightshift DollarGeneral fastfood PharmacyTechnician petsmart dishwashers LivingMas mturk HEB RoversMorningGlory ProlificAc ChickFilA JCSCriminalPsychology samsclub OGPBackroom Random_Acts_Of_Pizza Wawa Soda TalesFromThePharmacy scambait FacebookMarketplace callcentres sixflags ChildTaxCredit juggalo offerup Panera GeekSquad OfficeDepot TalesFromThePizzaGuy PeoriaIL</t>
  </si>
  <si>
    <t>dankmemes HolUp mildlyinfuriating mildlyinteresting cursedcomments starterpacks blursedimages TranscribersOfReddit TIHI me_irl technicallythetruth wholesomememes KidsAreFuckingStupid assholedesign CrappyDesign perfectlycutscreams oddlyterrifying rareinsults DiWHY hmmm softwaregore im14andthisisdeep ShittyLifeProTips ihadastroke HydroHomies 2meirl4meirl agedlikemilk Bossfight meirl quityourbullshit BikiniBottomTwitter LiminalSpace terriblefacebookmemes madlads BrandNewSentence suspiciouslyspecific dontputyourdickinthat notinteresting crappyoffbrands woooosh BoneAppleTea FellowKids engrish sbubby antimeme trippinthroughtime PornhubComments oddlyspecific onejob bonehurtingjuice Neverbrokeabone CrackheadCraigslist blessedimages PizzaCrimes ItemShop lostredditors DankExchange forbiddensnacks BirdsArentReal cursedimages thanksihateit theyknew NotMyJob NonPoliticalTwitter FuckNestle dontdeadopeninside hmm OneSecondBeforeDisast disneyvacation mildlypenis AccidentalRacism Angryupvote suicidebywords suddenlysexoffender boottoobig puns rimjob_steve IRLEasterEggs MakeMeSufferMore Cursed_Images 2healthbars uselessredcircle</t>
  </si>
  <si>
    <t>CryptoCurrency dogecoin Bitcoin SHIBArmy ethtrader cardano AMPToken binance Crypto_com ethfinance EtherMining chia HeliumNetwork SHIBADULTS Buttcoin CoinBase BitcoinMarkets banano ethereum AlgoNFTMarketplace btc BitcoinBeginners CryptoMarkets NFT XRP Shibainucoin theta_network ledgerwallet algorand CryptoToFuture Vechain Monero pancakeswap harmony_one Ravencoin nanocurrency milliontoken AlgorandOfficial CelsiusNetwork hashgraph CryptoCurrencies EthereumClassic Nexo shib Metamask blockfi ecomi defi 0xPolygon kucoin BitcoinCA HEXcrypto hoge yieldly NFTsMarketplace nanotrade solana cryptocurrencymemes bsv BitcoinMining AltStreetBets ergonauts LitecoinMarkets litecoinmining BobcatMiner300 Stellar cryptomining MoneroMining ethstaker cosmosnetwork BinanceUS litecoin BATProject ICPTrader TREZOR Invest_Voyager VeVeCollectables tezos PancakeBunny CoinHuntWorld ethdev Ripple PiNetwork zilliqa ExodusWallet Iota CryptoCurrencyMeta cro terraluna Telcoin ViperSwap Yield_Farming Unmineable dfinity Pulsechain BittorrentToken dogemining dot erg_miners WHACKDMcAfee xmrtrader Bitcoincash bitcoincashSV CryptoTechnology lightningnetwork Ankrofficial zedrun Digibyte GodsUnchained maticnetwork FlareNetworks uphold opensea Tronix Gemini</t>
  </si>
  <si>
    <t>personalfinance RealEstate financialindependence jobs Accounting travel Entrepreneur recruitinghell povertyfinance Frugal fatFIRE careerguidance smallbusiness churning malelivingspace excel realestateinvesting sales ITCareerQuestions Fire simpleliving Landlord Bogleheads FirstTimeHomeBuyer CFA CPA solotravel AirBnB digitalnomad leanfire FinancialPlanning business minimalism FinancialCareers tax IWantOut AskMenOver30 MBA startups StudentLoans consulting millionairemakers AskHR ynab immigration delta MoneyDiariesACTIVE urbanplanning productivity findapath DaveRamsey realtors Cruise expats WGU civilengineering careeradvice IWantToLearn ProductManagement humanresources awardtravel resumes ETFs LinkedInLunatics finance M1Finance WorkOnline ecommerce salesforce Big4 work passive_income gis InteriorDesign MilitaryFinance Adulting StructuralEngineering RoomPorn ChubbyFIRE education PowerBI LawFirm churningreferrals FulfillmentByAmazon Flights EntrepreneurRideAlong Diamonds Shoestring Business_Ideas digital_marketing FIREyFemmes Banking recruiting FreightBrokers SaaS brkb sidehustle pmp projectmanagement supplychain analytics taxpros retirement oilandgasworkers cissp testicularcancer firstworldproblems</t>
  </si>
  <si>
    <t>ADHD AskDocs nursing CovidVaccinated bipolar COVID19positive Anxiety CoronavirusUS OCD covidlonghaulers medical_advice medical Invisalign diabetes migraine MedicalGore Herpes askdentists ibs Accutane BipolarReddit bipolar2 PCOS ChronicPain HealthAnxiety birthcontrol Epilepsy Fibromyalgia ehlersdanlos Celiac CrohnsDisease diabetes_t1 MultipleSclerosis cfs zoloft lexapro acne GERD ptsd Gastritis StudentNurse PMDD UlcerativeColitis Endo emetophobia FemaleHairLoss Periods stopsmoking WomensHealth insomnia POTS GriefSupport visualsnow medlabprofessionals Menopause ChronicIllness antidepressants Healthyhooha COVID19_support Type1Diabetes tinnitus DermatologyQuestions SIBO Rosacea Hypothyroidism abortion glutenfree SleepApnea STD eczema endometriosis Hashimotos optometry DiagnoseMe Narcolepsy disability cancer Dermatology PassNclex fitbit Tourettes CPAP exvegans BipolarSOs dysautonomia Anxietyhelp MunchSnarkUncensored lupus sleep hivaids dryalcoholics Psoriasis TMJ TherapeuticKetamine Asthma bupropion modernavaccine Masks4All Dentistry slp Hyperhidrosis ankylosingspondylitis rheumatoid gout gallbladders Lyme hysterectomy anhedonia depressionregimens Allergies Interstitialcystitis wisdomteeth diabetes_t2 AutismTranslated AskDoctorSmeeee Hidradenitis FODMAPS ostomy Effexor OccupationalTherapy backpain NYr4r MAOIs amipregnant Radiology SebDerm Sciatica HPV cna glasses Warts prozac scoliosis Wellbutrin_Bupropion KidneyStones Chiropractic AskPsychiatry dementia quittingsmoking CovidVaccine costochondritis Gastroparesis Prostatitis EyeFloaters PanicAttack Ureaplasma AdultChildren Nurse transplant PelvicFloor BariatricSurgery modafinil Alcoholism_Medication deaf dexcom trichotillomania healthcare vaginismus thyroidcancer NYTSpellingBee Agoraphobia TelogenEffluvium AnalFissures PSSD CysticFibrosis obgyn lymphoma</t>
  </si>
  <si>
    <t>Art blender drawing HungryArtists AnimeART PixelArt AnimeSketch cosplay artcommissions painting ArtistLounge Watercolor somethingimade Cyberpunk creepy DigitalArt redditgetsdrawn learnart animation ProCreate blenderhelp DrawForMe ICanDrawThat OriginalCharacters Illustration webtoons oilpainting sketches commissions learntodraw 3Dmodeling AbstractArt ImaginarySliceOfLife BadArt VaporwaveAesthetics PourPainting cosplayers doodles DrawMeNSFW DigitalPainting ArtCrit ghibli webcomics artstore ImaginaryMonsters outrun animationcareer polymerclay redbubble krita ClipStudio ImaginaryCharacters Maya TeachMeArtSenpai ComicBookCollabs gameDevClassifieds wacom ImaginaryLandscapes hireanartist</t>
  </si>
  <si>
    <t>TheOwlHouse ARK TheLastAirbender miraculousladybug subnautica SCP Ben10 Totaldrama RWBY GODZILLA HelluvaBoss Beyblade DeathBattleMatchups amphibia Nerf camphalfblood Beastars Helltaker WingsOfFire legendofkorra mylittlepony stevenuniverse Ninjago Markiplier HazbinHotel AllTomorrows gravityfalls Monsterverse MatthiasSubmissions HaloMemes bioniclelego jurassicworldevo deathbattle skylanders adventuretime RWBYcritics GameTheorists TheDragonPrince AvatarMemes fnki PrincessesOfPower Dinosaurs WarriorCats SpeculativeEvolution megaconstrux LittleNightmares TrollHunters humansarespaceorcs Transformemes battlebots spongebob JurassicPark Paleontology JurassicWorldAlive Naturewasmetal StarVStheForcesofEvil fnaftheories CallMeKevin theisle RedvsBlue Tierzoo InfinityTrain ATLA sharks stupidquestions Tulpas Animorphs kingkong Frozen httyd bioniclememes zootopia Scoobydoo PrequelSeparatist Acceleracers Twokinds regularshow MLPLounge SFM TheGamingBeaverReddit HildaTheSeries cartoons Lumity SkullGirlsMobile BNHA_OC_Characters LittleWitchAcademia</t>
  </si>
  <si>
    <t>ProgrammerHumor cscareerquestions programming learnprogramming gamedev webdev learnpython math ExperiencedDevs datascience Python rust Dyson_Sphere_Program AskPhysics reactjs MachineLearning algotrading cscareerquestionsEU devops askmath learnmath learnjavascript csharp aws cpp_questions Physics androiddev programminghorror badcode cpp golang AskProgramming dotnet javascript C_Programming dataengineering neovim statistics node embedded java ErgoMechKeyboards RemarkableTablet emacs vim Frontend SQL web_design programmingcirclejerk iOSProgramming learnmachinelearning PHP computerscience django ProgrammingLanguages OMSCS javahelp kubernetes AWSCertifications reactnative mathematics robotics docker esp32 crypto bioinformatics AskStatistics laravel FlutterDev vuejs swift haskell ECE ObsidianMD SideProject FPGA devpt AZURE CodingHelp learnjava cs50 rstats ADHD_Programmers compsci vscode</t>
  </si>
  <si>
    <t>dndmemes dndnext DnD DMAcademy criticalrole 3d6 rpg rpghorrorstories BaldursGate3 Pathfinder2e Pathfinder_RPG lfg HeroForgeMinis UnearthedArcana darkestdungeon DungeonsAndDragons CurseofStrahd Dimension20 TAZCirclejerk WhiteWolfRPG characterdrawing osr DnDHomebrew cadum RPGdesign DnDGreentext FoundryVTT TheAdventureZone vtm mattcolville DungeonsAndDaddies swrpg battlemaps inkarnate TheTrove DnDBehindTheScreen Shadowrun callofcthulhu dndmaps rimeofthefrostmaiden Eberron CrownOfTheMagister TheGlassCannonPodcast PCAcademy mapmaking starfinder_rpg NotAnotherDnDPodcast Forgotten_Realms cyberpunkred bladesinthedark MrRipper</t>
  </si>
  <si>
    <t>SquaredCircle transformers lego AEWOfficial boxoffice startrek WWE comicbooks Gunpla TheCinemassacreTruth funkopop DigitalCodeSELL MarvelLegends ActionFigures sto xmen hottoys JamesBond Wreddit comicbookcollecting MastersOfTheUniverse roosterteeth WWEGames boutiquebluray starwarsblackseries dvdcollection StreetFighter Toonami graphicnovels powerrangers comicswap BalanWonderWorld lightsabers Scream Steelbooks saw VHS TheCinemassacre njpw kindafunny giantbomb Halloweenmovies supersentai LV426 uvtrade TMNT ObscureMedia lepin gijoe MarvelPuzzleQuest SHFiguarts 4kbluray Star_Trek ghostbusters Wrasslin fridaythe13th starwarscollecting NECA venturebros deadmeatjames Bluray McFarlaneFigures GalaxysEdge indianajones lostmedia MST3K Funko fastandfurious HorrorMovies deadlockpw fanedits Terminator legodeal Legomarket badMovies JimCornette funkoswap stardomjoshi pinball OmnibusCollectors bladerunner vudu BacktotheFuture ImageComics ScottPilgrim</t>
  </si>
  <si>
    <t>FemBoys traps Sissies feetpics femboy crossdressing GoneWildTrans VerifiedFeet OnlyIfShesPackin GoneWildCD sph BBCsissies sissypersonals GOONED Tgirls BisexualFantasy transporn men_in_panties chastity Feetishh Femdom bigdickgirl sissycaptions trapsarentgay Shemales StraightToSissy FootFetish FootSlave femdomgonewild Sissykik2 FeetInYourFace sissydressing TransGoneWild dickgirls Femdomfeet FeetToesAndSocks pantyhose SissyChastity SmallPenisHumiliation Feminization FemdomHumiliation ForcedFeminization BlackWorldOrder Rate_my_feet cuckoldcaptions Censoredforbetas Sissy_humiliation ShinyPorn Ladyboys femdompersonals FootTalk fetish FemdomSelfies ShemalesParadise bois Sissy HighHeels TrapsUK Pegging trapsgonewild FootFetishExperiences ThiccBoiss sissyplace sissyhypno EnbyLewds Sissydating girlswearingstrapons SmallDickGirls feet sissyology Crossdress_Expression ebonyfeet BlackOwnedSissies thiccfems AsianFeet mistress FEMSofCOLOR CDporn trannyslut GirlsInDiapers ChastityCouples tscum Asiantraps chastitytraining TgirlHUB foot petplay ScatPorn2 tbulges bicuckold hairfetish heels indianSissies LGBTGoneWild amateur_shemales FetishSelling PublicFeetPics tomboyNSFW TGirl_Feet LimpClittySissy BallBusting TheBlackedDominion BNWOwhitebois diaperpics Shemale_Big_Cock Sissyperfection dommes SmallDickHumiliation Dominatrix strapon SissificationAcademy</t>
  </si>
  <si>
    <t>ffxiv pathofexile EscapefromTarkov LivestreamFail wow classicwow 2007scape Games DotA2 RPClipsGTA TwoBestFriendsPlay newworldgame Asmongold Competitiveoverwatch Guildwars2 Guiltygear Eve GlobalOffensive Destiny runescape MMORPG Smite playrust HuntShowdown blackdesertonline Tekken summonerswar PathOfExileBuilds valheim classicwowtbc Kappa DeepRockGalactic ShitpostXIV forsen MonsterHunterWorld PSO2NGS albiononline Maplestory CompetitiveWoW worldofpvp ironscape Diablo Vermintide SwordsOfLegends lostarkgame warcraftlore diablo3 wownoob learndota2 TalesFromDF DivinityOriginalSin TrueDoTA2 Pathfinder_Kingmaker youtubehaiku darkalliance AshesofCreation Blizzard 7daystodie crowfall wowcirclejerk PSO2 idleon wowservers TibiaMMO ffxivdiscussion theascent tribesofmidgard playark ConquerorsBlade rbtv_cj FFXIVGlamours Neverwinter woweconomy OrnaRPG offlineTV Grimdawn ffxi northernlion OverwatchTMZ TapTitans2 Grandchase quin69 RS3Ironmen aion everquest LastEpoch Transmogrification playblackdesert gank anno GunfireReborn GuildWars Chang_Gang DFO MelvorIdle OrcsMustDie smitepro MonsterHunterMeta esports</t>
  </si>
  <si>
    <t>AskReddit kickopenthedoor AskOuija tumblr Jokes counting CuratedTumblr btd6 chess ShadowBan AnarchyChess SubSimGPT2Interactive geometrydash osugame dadjokes TwoSentenceHorror The10thDentist onewordeach WouldYouRather NameThatSong TheMonkeysPaw flatearth RotMG Cubers mbtimemes theydidthemath shittysuperpowers chessbeginners godtiersuperpowers SoulKnight HaveWeMet ExplainAFilmPlotBadly beatsaber AIDungeon findareddit battlecats GuessTheCoaster TownofSalemgame CalamityMod DebateAVegan noita outside dontstarve DragonCity deadcells GoForGold JellesMarbleRuns mathmemes ScenesFromAHat truetf2 globeskepticism incremental_games riddles shittyaskreddit IsTodayFridayThe13th physicsmemes ThreadGames test PixelDungeon Mindustry ARG HollowKnightMemesRP shittyaskscience guessthesubreddit imaginedragons Polytopia Monstercat MinerGunBuilder hypotheticalsituation 3amjokes AJR ColorBlind Polska_wpz Diepio ExplainAGamePlotBadly beetlejuicing monkeyspaw osureport AlignmentCharts CookieClicker spelunky libraryofruina arcaea u_SrGrafo kingdomrush Diep2io fifthworldproblems BloonsTDBattles amathenedit SteamScams chemistrymemes TwoSentenceSadness inspirobot rainworld</t>
  </si>
  <si>
    <t>Philippines singapore indonesia malaysia MobileLegendsGame kpopthoughts kpop kpoprants bangtan KDRAMA kpophelp korea unpopularkpopopinions AxieInfinity kdramarecommends lingling40hrs LOONA askSingapore SGExams phinvest dreamcatcher phr4r alasjuicy kpopfap BlackPink bts7 straykids seventeen boyslove peyups SingaporeRaw beautytalkph JustKiddingNews twice exIglesiaNiCristo RagnarokX_NextGen nus teachinginkorea BABYMETAL superstarsmtown malaysians CasualPH NationalServiceSG Korean ATEEZ phcareers NCT koreanvariety lookismcomic PhR4Friends kpoopheads NTU iZone CDrama MoDaoZuShi runningman dlsu DanmeiNovels Garena mydefipet phclassifieds universityofauckland Cebu exo OnmyojiArena RedditPHCyclingClub badminton mangago tianguancifu GFRIEND PHGamers Tagalog OffMyChestPH kpopforsale kpopcollections Living_in_Korea PHCreditCards GirlsPlanet999 studentsph MalaysianPF twicememes MentalHealthPH</t>
  </si>
  <si>
    <t>Turkey exmuslim pakistan dubai lebanon IsraelPalestine islam Egypt ABCDesis AskMiddleEast 23andme MuslimMarriage armenia Israel extomatos Morocco Izlam TurkeyJerky MuslimLounge Step2 2Asia4u saudiarabia jordan progressive_islam azerbaijan Ethiopia Palestine bangladesh Sakartvelo MuslumanTurk Tunisia arabs chutyapa Kuwait SouthAsianMasculinity algeria Kenya Quraniyoon IslamicHistoryMeme israelexposed MineIslam afghanistan shia qatar abudhabi Jewdank viral Somalia Nigeria Muslim Hijabis iranian Israel_Palestine Oman iran IMGreddit Lebanese TraditionalMuslims learn_arabic Bahrain MuslimMarriage2 Kashmiri mongolia AntiSemitismInReddit MuslimNoFap exdomates istanbul liseliler</t>
  </si>
  <si>
    <t>canada ontario vancouver PersonalFinanceCanada Habs toronto Calgary ottawa Torontobluejays Winnipeg CanadaPolitics alberta torontoraptors Quebec halifax Edmonton canucks leafs askTO canadahousing onguardforthee CanadianInvestor VictoriaBC EdmontonOilers Torontology britishcolumbia TheOCS londonontario saskatoon canadaguns CanadaCoronavirus legaladvicecanada OntarioCanada montreal uwaterloo UBC CanadaPublicServants CanadianForces Hamilton churningcanada OttawaSenators winnipegjets waterloo UofT regina CalgaryFlames ImmigrationCanada saskatchewan KingstonOntario TorontoRealEstate AskACanadian NovaScotia McMaster uAlberta newfoundland kelowna kitchener mississauga mcgill yorku CanadianMOMs premedcanada Brampton EICERB windsorontario uwo skipthedishes CFL UTM PEI ndp CarletonU UCalgary queensuniversity newbrunswickcanada canadients barrie nanaimo CanadianPL CanadianConservative SurreyBC Peterborough CanadianCannabisLPs ryerson NewWest GreenPartyOfCanada OntarioUniversities Guelph tfc uvic Manitoba geegees wlu Markham Wealthsimple_Trade Concordia stcatharinesON Questrade VancouverIsland Ontariodrivetest Gatineau</t>
  </si>
  <si>
    <t>LosAngeles legaladvice bayarea nyc Unemployment sanfrancisco AskNYC Sacramento sandiego USPS IRS CreditCards USCIS Edd uberdrivers newyorkcity orangecounty vegas Hawaii Miami AskLosAngeles amex Disneyland vegaslocals SanJose AskSF LasVegas Insurance California DACA VeteransBenefits jerseycity lyftdrivers CRedit aves CAStateWorkers CoronavirusCA astoria PS5restock UPS California_Politics HawaiiVisitors u_Oiolfdom stimuluscheck dui fresno prius Mattress FloridaUnemployment longbeach oakland santacruz fuckHOA FedEx Comcast_Xfinity InlandEmpire uber Brooklyn FoodLosAngeles SanDiegan homeless nycrail instacart NewToEMS Bakersfield RoverPetSitting KevinSamuels UPSers HardFestival legal HealthInsurance cancun airbnb_hosts NYCapartments turo csuf tijuana Coachella HOA nycmeetups SantaBarbara Lyft avesNYC SocialSecurity TexasUnemployment carvana tjcrew AMCsAList Hoboken Craps moving electricdaisycarnival UnemploymentCA postmates Vasectomy santarosa nycCoronavirus CostaRicaTravel Nevada CSULB gambling ElPaso KiaTelluride americanairlines urbancarliving pasadena LAlist Waco</t>
  </si>
  <si>
    <t>brasil HUEstation futebol portugal brasilivre desabafos EnquetesBrasil conversas portugueses sexualidade fcporto AutoLink investimentos PergunteReddit benfica PORTUGALCARALHO farialimabets CelebsBR relacionamentos BrasildoB porramauricio jovemnerd internacional coronabr clube_do_saaas_2 PrimeiraLiga ItHadToBeBrazil palmeiras pescocofino SaoPauloFC saopaulo cellbits Portuguese AgiotasClub maconha suddenlycaralho Corinthians circojeca smurfdomuca botecodoreddit Livros Orochisegundo</t>
  </si>
  <si>
    <t>gardening houseplants Aquariums whatsthisbug plantclinic whatsthisplant succulents bettafish whatsthisrock mycology vegetablegardening BeardedDragons PlantedTank landscaping snakes insects Bonsai plants ReefTank biology whatsthisbird spiders TakeaPlantLeaveaPlant PlantIdentification BackYardChickens ballpython orchids shrimptank leopardgeckos cactus tarantulas chickens IndoorGarden reptiles foraging birding Beekeeping axolotls rockhounds whatsthissnake Bedbugs frogs AquaSwap Monstera Permaculture SavageGarden antkeeping proplifting marijuanaenthusiasts Goldfish pestcontrol Mushrooms Aquascape hoyas composting spiderbro Entomology CrestedGecko whatplantisthis fossilid Sneks turtle Hydroponics arborists shittyaquariums tortoise geology bonecollecting aquarium snails Arrowheads Chameleons ponds pothos animalid ants tiedye herpetology flowers RareHouseplantsBST mushroomID hermitcrabs Vermiculture awwnverts Cichlid marinebiology RareHouseplants cornsnakes MineralPorn NativePlantGardening isopods AquaticSnails PetMice mushroom_hunting geckos whatbugisthis matureplants hamstercare botany terrariums philodendron jumpingspiders Homesteading goblincore</t>
  </si>
  <si>
    <t>Superstonk wallstreetbets amcstock GMEJungle wallstreetbetsHUZZAH Wallstreetsilver GME CLOV stocks Vitards wallstreetbetsOGs AMCSTOCKS MMAT MMATY WallStreetbetsELITE investing PSTH gme_meltdown SPACs StockMarket pennystocks thetagang options Wallstreetbetsnew MVIS Spielstopp DDintoGME CCIV SPCE TSLALounge mrin Daytrading WKHS dividends teslainvestorsclub Shortsqueeze UraniumSqueeze thewallstreet weedstocks PLTR SNDL CLNE Forex EXELA AMD_Stock AtossaTherapeutics SPRT Nio fidelityinvestments Ocugen Xelastock lordstownmotors ValueInvesting AMCSTOCKNOMODS TRCH sofistock RobinHoodPennyStocks NAKDstock NLST TLRY trading212 shroomstocks singaporefi DPLS Wishstock wallstreetbetsGER carvstock BB_Stock MindMedInvestorsClub Baystreetbets VirginGalactic TeamRKT CTXR Webull slgg HCMC RealDayTrading SOSStock RobinHood tradespotting Ashford_Hospitality karma u_pinkcatsonacid nameaserver RYCEY MemeStockMarket interactivebrokers ReconAfrica Zomedica smallstreetbets UWMCShareholders hut8 problemgambling CTRM PMTraders thinkorswim EEENF Revolut maxjustrisk CannabisMSOs NewsfeedForWork Fidelity WallstreetBreakers senseonics Trading canoo superstonkuk Aktien Apephilanthropy trakstocks LETFs BeurspleinBets CRSR sofi</t>
  </si>
  <si>
    <t>anime Hololive goodanimemes manga Animemes AzureLane Animesuggest animememes AnimeFigures Re_Zero girlsfrontline touhou nagatoro Gundam TrashTaste TenseiSlime lostpause anime_irl KamenRider fatestaynight ClassroomOfTheElite VirtualYoutubers overlord Falcom KumoDesu Higurashinonakakoroni Konosuba visualnovels KanojoOkarishimasu 5ToubunNoHanayome evangelion GIRLSundPANZER Ultraman LightNovels DragonMaid Kaguya_sama hellothere AnimeFunny NuxTakuSubmissions KizunaAI wholesomeanimemes Nijisanji toarumajutsunoindex DanMachi swordartonline waifuism HighschoolDxD Animedubs steinsgate Komi_san DarlingInTheFranxx wholesomeyuri gamindustri wholesomehentai animepiracy CodeGeass AntiLolitary chloe shieldbro araragi Isekai animegifs yandere OreGairuSNAFU animenocontext RedoOfHealer MadeInAbyss mushokutensei Otonokizaka IsekaiQuartet HonzukiNoGekokujou FGOcomics Horimiya datealive SeishunButaYarou k_on YoujoSenki KillLaKill Megumin DemonSchoolIrumakun Super_Robot_Wars AkameGaKILL weeaboo toradora EightySix kancolle MonsterMusume mangadex Mahouka MoeMorphism whatanime Animewallpaper GrandBlue VioletEvergarden DomesticGirlfriend awwnime PokeGals magiarecord Vocaloid ZombielandSaga LoveLive MikuNakano ZeroTwo HistoryAnimemes precure wondereggpriority 100Kanojo MadokaMagica BanGDream Kakegurui JustMonika SIFallstars yuri_jp Nendoroid VShojo blacklagoon NEKOPARAGAME asushin Takagi_san</t>
  </si>
  <si>
    <t>GaySnapchat MassiveCock askgaybros cock ratemycock GaybrosGoneWild ladybonersgw penis twinks DadsGoneWild DadsAndBoys SuddenlyGay gaybrosgonemild averagepenis ThickDick BiMarriedMen boypussy gaybros AskGayMen ChurchOfTheBBC gaybears foreskin AskGaybrosOver30 GayRateMe gayporn Balls GaySkype straightturnedgay FtMPorn bigonewild Teencocks gay gay_irl broslikeus lolgrindr softies gaymersgonewild Beardsandboners Bulges DickPics4Freedom CutCocks dadbod GayKik tightywhities gaynsfw GuysFromBehind PublicBoys ChubbyDudes AlphaMalePorn gaymers ManHands TopsAndBottoms GayZoom MalesMasturbating RedditorCum jacking manass malepubes MONSTERCOCKS chesthairporn Mexicancocks HungTwinks circumcision Indiangays cockcompare GayBBC bigblackcocks cockheadlovers foreskin_restoration YoungGuysGoneWild blackcock dilf gaystoriesgonewild cum smallpenis TotallyStraight MarriedBiDownlow gaysexconfessions BonersInPublic TwinkLove BHMGoneWild GayInceststory BisexualMen sounding LatinoCock faceandcock CuteGuyButts BigAsianCock GayGermany Hairymanass gaypornhunters GaymersGoneMild WrestleWithThePackage BaltimoreAndDCr4r Blackdick MaleUnderwear HotGuys hotguyswithtattoos BiGuysOnMeth grindr ThroughTheFly Hyperspermia uk_cock AsianGuysNSFW CumCannonAddicts gaybroscirclejerk NCStrokers AsianLadyboners gainers BigAndMuscular gayonlyfans cuteguys GayDaddiesPics jockstraps shaveddicks GayKink Precum Daddypics htxgaybros VlinesAbsAndDick AZMenGW Musk4Musk PiercedCock Gayincestchat GayGifs Hardwhitecock BallStretching SayNoToTrimming NSFW_GAY GayOnlyFansPromotions CommunalShowers gayyoungold CockOutline gayoklahoma gaychastity princealbertpiercings LAGayBrosGoneWild bottomsfordaddy gaycumsluts HairyBearMen gaycheaters gayfootfetish DirtyAtx4Atx insanelyhairymen grower Male_Feet AsianLadyBonerGW Pumping fleshlighters gayotters</t>
  </si>
  <si>
    <t>Market76 gtaonline fo76 RedDeadOnline reddeadredemption Seaofthieves xboxone EliteDangerous NoMansSkyTheGame Battlefield battlefield2042 gtaglitches fo4 F1Game ForzaHorizon MicrosoftFlightSim xbox Fallout76Marketplace reddeadredemption2 WoWs_Legends dayz forza HeistTeams GTA6 reddeadfashion BattlefieldV SatisfactoryGame RDR2 PUBATTLEGROUNDS thedivision Gta5Modding GTA battlefield_one TopDrives paydaytheheist snowrunner battlefield_4 NMSCoordinateExchange WorldofTanksConsole F76giveawaystrading GTAV GhostRecon CSRRacing2 fo76FilthyCasuals WatchDogs_Legion theHunter gtavcustoms farmingsimulator MicrosoftRewards ConanExiles FalloutMods thelongdark trucksim vigorgame StateofDecay2 GroundedGame Astroneer PSNFriends PUBGConsole Crossout assettocorsa StateOfDecay needforspeed The_Crew Kiddions DayzXbox GrandTheftAutoV TheForest fifaclubs reddeadmysteries warface rdr2online MySummerCar NFSHeat SkaterXL fallout76settlements Division2 JustCause PlanetCoaster PCRedDead eliteexplorers dirtgame UFC4 RedDeadPosses strandeddeep MafiaTheGame PUBG Wreckfest SCUMgame rockstar falloutsettlements legoguns MedievalDynasty GTADupe ForzaAuctions gtaheistcrews Flightsimulator2020 R6STeams BreakPoint ubisoft EliteMiners</t>
  </si>
  <si>
    <t>movies television horror DunderMifflin thesopranos SCJerk survivor thefighterandthekid howardstern moviescirclejerk criterion cringe IASIP MovieDetails MovieSuggestions yourmomshousepodcast breakingbad TheSimpsons betterCallSaul Screenwriting community seinfeld IThinkYouShouldLeave southpark BoJackHorseman RedLetterMedia TheBlackList GuessTheMovie NetflixBestOf stephenking blankies americandad netflix futurama TheWire KingOfTheHill FansHansenvsPredator Jeopardy HellsKitchen MSsEcReTPoDcAsT lost madmen taskmaster PandR Letterboxd LPOTL twinpeaks AdamCarolla trailerparkboys Frasier LiveFromNewYork simpsonsshitposting Letterkenny TedLasso TrueFilm ArcherFX Dexter HighQualityGifs SuccessionTV Sardonicast ImpracticalJokers psych NormMacdonald doughboys 30ROCK flicks CirclejerkSopranos PeakyBlinders familyguy XFiles arresteddevelopment MrRobot BillBurr TigerBelly funhaus jackass calvinandhobbes LesionsOnSkanks Earwolf MBMBAM Standup Oscars Moviesinthemaking jakeandamir MrInbetween TheWhiteLotusHBO blackmirror conan Killtony thewestwing curb televisionsuggestions panelshow EvilTV redscareforcishetmen crossword StandUpComedy WhoAreThesePodcasts YMS Tarantino Scrubs lastpodcastontheleft c137 malcolminthemiddle WalmartCelebrities lebowski kennyvsspenny tesdcares A24 standupshots OnCinemaAtTheCinema mikeymiles Scarymovies TimAndEric TheAmericans</t>
  </si>
  <si>
    <t>ukpolitics ireland unitedkingdom LoveIslandTV CasualUK AskUK rugbyunion britishproblems CoronavirusUK badunitedkingdom GetJabbed northernireland FantasyPL Scotland london UKPersonalFinance LegalAdviceUK ScottishFootball LabourUK football brexit Euro2020 GreenAndPleasant policeuk glasgow JuniorDoctorsUK rickygervais CelticFC avfc BritishSuccess bristol CarTalkUK MotoUK manchester 6thForm ScottishPeopleTwitter DIYUK tories england LeedsUnited ukvisa Dublin FIREUK Edinburgh beermoneyuk cork AskABrit HousingUK Coronavirus_Ireland Wales deliveroos UniUK Hammers uktravel NUFC GCSE MNTrolls irishpolitics TeachingUK ThreeLions SoccerBetting brighton Leeds GardeningUK Championship TheCivilService CasualIreland grime Liverpool veganuk sheffield brum capetown DWPhelp nottingham superleague NewcastleUponTyne coronationstreet DevelEire LearnerDriverUK galway WWFC lcfc BritishTV UKJobs Belfast irishpersonalfinance Cardiff ukbike uklaw</t>
  </si>
  <si>
    <t>SpoiledDragRace rupaulsdragrace popheads harrypotter NoFeeAC StardewValley AnimalCrossing Sims4 FanFiction TaylorSwift ACTrade thesims boburnham Choices TheWalkingDeadGame squishmallow HPHogwartsMystery buffy freelytalkaboutjimmy replika AnimalCrossingNewHor AmericanHorrorStory ANTM TheVampireDiaries acturnips RPDRDRAMA RedecorHomeDesignGame LoveNikki neopets EUGENIACOONEYY obeyme lucifer popheadscirclejerk lanadelrey glee fuseboxgames otomegames Sims3 rpdrcringe ACPocketCamp Dodocodes Supernatural dancemoms BobsBurgers lorde SkyGame YAlit twilight Fear_Street blndsundoll4mj Episode shameless DressUpTimePrincess SkyChildrenOfLight acotar EliteNetflix FigureSkating sailormoon PlanetZoo PrettyLittleLiars FruitsBasket ac_newhorizons TheGoodPlace tamagotchi HSMTMTS criminalminds EUGENIACOONEY AnimalCrossingNewLeaf disneyemojiblitz SimsMobile LegaciesCW The100 ariheads Shining_Nikki icarly Modern_Family MotherlandFortSalem Grimes Wattpad YoungRoyals TurnipExchange Dolls TheOriginals Webkinz mysticmessenger Lovelink HayDay sims2 songbyrdASMR DragRace_Espana GaylorSwift MergeDragons asmr disneymagickingdoms RainbowHigh Achievement_Hunter HannibalTV charmed Wishlist simsfreeplay storyofseasons 13ReasonsWhy HarryPotterBooks euphoria Grishaverse DesperateHousewives AnimalCrossingTrading acnh ACVillager OnceUponATime TheMaskedSinger TeenWolf BuddyCrossing CharmedCW AnimalRestaurant BadRPerStories nancydrew StardewMemes TheArcana MarinaAndTheDiamonds goodmythicalmorning auroramusic musicals CozyGrove Pedro_Pascal Dramione LoveSimon riverdale HPSlashFic NetflixSexEducation mydadwroteaporno disney AO3 Broadway Midsommar OneDirection Zillennials KardashianHollywood Hungergames plushies LadyGaga Lore_Olympus YouBelongWithMemes YoTroublemakers hamiltonmusical MergeMansion dragrace buildabear ACNHTrade diamondpainting winxclub OWLCITY thesims4 simplynailogical shoujo UmbrellaAcademy nerdfighters AdorableHome BuzzFeedUnsolved LaCasaDePapel ShaneDawson orangeisthenewblack mytimeatportia Wentworthtv eastenders harvestmoon</t>
  </si>
  <si>
    <t>no</t>
  </si>
  <si>
    <t>soccer nba formula1 MMA olympics tennis ufc Gunners reddevils FIFA suns MkeBucks sportsbook LiverpoolFC lakers MyTeam Boxing CoDCompetitive coys chelseafc warriors fut ValorantCompetitive sixers Barca LigaMX footballmanagergames theJoeBuddenPodcast AtlantaHawks bostonceltics billsimmons NYKnicks NBA2k FifaCareers realmadrid PremierLeague Mavericks nbadiscussion ripcity NBA_Draft LAClippers Thunder DanLeBatardShow rockets DetroitPistons nbacirclejerk basketballcards ACMilan Everton rapbattles kings MCFC heat WEPES washingtonwizards denvernuggets timberwolves NBASpurs clevelandcavs CODLoadouts sportsbetting RocketLeagueEsports soccercirclejerk Fifa21 OrlandoMagic nbatopshot NOLAPelicans fcbayern ManchesterUnited chicagobulls pacers GoNets Basketball galatasaray psg Juve UtahJazz memphisgrizzlies BasketballTips borussiadortmund CharlotteHornets basketballjerseys NBA2kTeamUp muppetiers FenerbahceSK ArsenalFC bootroom lildicky BBallShoes FCInterMilan ASRoma dfsports Flagrant2 atletico NBAtradeideas BasketballGM SJEarthquakes</t>
  </si>
  <si>
    <t>magicTCG MagicArena EDH hearthstone boardgames RaidShadowLegends MarvelStrikeForce mtgfinance ModernMagic heroesofthestorm FFRecordKeeper custommagic starcraft PointsAlert diablo2 magicthecirclejerking slaythespire IdleHeroes customhearthstone ProjectDiablo2 mtg BobsTavern CompetitiveEDH EmpiresAndPuzzles wildhearthstone freemagic lrcast arkhamhorrorlcg CompetitiveHS ReBBl spikes Pauper Gloomhaven playingcards idlechampions Diablo_2_Resurrected marvelchampionslcg soloboardgaming mtgcube MTGLegacy twilightimperium LoRCompetitive tabletopgamedesign MtGHistoric FABTCG Boardgamedeals BudgetBrews starcraft2coop hearthstonecirclejerk mtgrules BoardGameExchange starcraft2 Magicdeckbuilding FleshandBloodTCG ddo slashdiablo</t>
  </si>
  <si>
    <t>HomeImprovement 3Dprinting teslamotors woodworking electricvehicles electricians DIY flying TeslaModel3 HVAC Tools Plumbing RealTesla Starlink hometheater AskEngineers ender3 TeslaLounge homeowners AskElectronics TeslaModelY msp hvacadvice Ubiquiti ebikes Construction Machinists onewheel FordMaverickTruck ElectricScooters amateurradio redneckengineering FixMyPrint daddit homeassistant arduino BeginnerWoodWorking BoltEV ElectricSkateboarding sailing boating networking functionalprint Carpentry homeautomation Dashcam IBEW scuba fpv EngineeringPorn OSHA howto solar powerwashingporn fixit drones Roadcam telescopes pools ender3v2 ElectricalEngineering askanelectrician prusa3d PLC handtools unRAID IKEA Multicopter engineering Locksmith wyzecam VoxelabAquila electrical Skookum MilwaukeeTool dji elonmusk cybertruck appliancerepair SkyDiving volt RadPowerBikes MachE smarthome RCPlanes Homebuilding ModelY TeslaModel3Delivery rav4prime Nest gopro mechanical_gifs fortinet VWiD4Owners turning Rivian Office365 ElectricUnicycle ryobi Roofing metalworking projectors electronics MechanicalEngineering SCCM SolidWorks harborfreight CR10 Ring diyelectronics HamRadio VIDEOENGINEERING vmware lasercutting BMWi3 leaf TeslaSolar Intune JeepGladiator CNC MachinePorn Ender3Pro hobbycnc toolporn ender5 Appliances homesecurity CelebbattlePolls k12sysadmin ecobee hottub Fusion360 radiocontrol SolarDIY swimmingpools voroncorexy</t>
  </si>
  <si>
    <t>apexlegends deadbydaylight DestinyTheGame halo Warframe destiny2 titanfall forhonor Rainbow6 Overwatch ApexOutlands Paladins DestinyFashion Twitch ForHonorRants Splitgate RogueCompany OverwatchUniversity apexuniversity R6ProLeague Overwatch_Memes DestinyLore Wizard101 CompetitiveApex ApexUncovered raidsecrets SiegeAcademy memeframe dauntless ApexConsole DestinyMemes riskofrain CrucibleGuidebook shittyrainbow6 ForFashion ApexLore ApexLFG CompetitiveForHonor sharditkeepit destinycirclejerk WattsonMains Apexrollouts Twitch_Startup LowSodiumDestiny PhasmophobiaGame FPSAimTrainer forhonormemes GamerPals Subnautica_Below_Zero OWConsole Tabwire causticmains WarframeRunway PaladinsAcademy Fireteams Spellbreak OverwatchLeague BlueGhost RevenantMain miragemains pathfindermains apexcirclejerk DestinySherpa SeaOfFashion octanemains AnthemTheGame MercyMains ARKone Rampartmains LeaksDBD forhonorknights twitchstreams aimlab WraithMainsAL CrucibleSherpa LobaMains</t>
  </si>
  <si>
    <t>FridayNightFunkin Brawlstars RoyaleHighTrading GachaClub tf2 Terraria danganronpa furry_irl Undertale AdoptMeTrading DDLC GoCommitDie GachaLifeCringe fivenightsatfreddys roblox youngpeopleyoutube furry madnesscombat RoyaleHigh_Roblox SMG4 YourBizarreAdventure Youtooz OMORI Socksfor1Submissions JessetcSubmissions IdentityV AmongUs DaniDev GachaClubCringe PixelGun BossfightUniverse MySingingMonsters FnafAr YuB TDS_Roblox PhantomForces PlantsVSZombies yourturntodie PvZHeroes CoachCorySubmissions Hornyjail PvZGardenWarfare amogus EmKay RecRoom fnafcringe BattleForDreamIsland MurderMystery2 backrooms FnfCringe HybridAnimalsGame bloxymemes BeeSwarmSimulator shittymobilegameads WastedGachaTalent fridaynightfunkinporn Bloxburg Portal fluffycommunity Ratorix stanpegasus MASFandom The8BitRyanReddit Cookierun SonazHangout Fridaynightfuckin happytreefriends Eddsworld Deltarune gmod GachaUnity TF2fashionadvice thomasthetankengine LodedDiper TheLetterH MonsterLegends oompasubs HenryStickmin yiffinhell 5nafcirclejerk ScreamingTreeFamily protogen robloxgamedev shiirotokuurocringe FurryArtSchool LoomianLegacy fanStands DDLCMods SCPSecretLab FNaFCringeGachaShit hornyresistance slimerancher angrybirds AccurateBattleSim u_RealKraftMayo Thewaltenfiles CountryhumansCringe TypicalColors2 iNoobChannel TowerDefenseSimulator no l4d2 peopleplayground GachaFnaf Gabby16bitSubmissions furrymemes ChangedFurry creepypasta CreaturesofSonaria YBAOfficial DanganronpaCringe Huebi imsorryjon Limenade littlebigplanet wholesomejojo deviantarthell SunsetParadise funkyfridayroblox thatveganteachersucks tf2memes castlecrashers u_hellotushy OkBrawlerRetard Do3jftinytowerDude WrongAnswersOnly TopPops RobloxR34 Progressbar95 KarmaRoulette TheBackrooms ElsaGate extremelyinfuriating Spore TheClickOwO UnexpectedJoJo entrypoint fuckwasps lemondemon tf_irl anything roblox_arsenal JoelG CountryHumans jaidenanimations u_-Solidwater DecreasinglyVerbose TechNope tomodachilife TWDVR u_twistedtea RealFurryHours JoJoMemes TheCaretaker sbeve bobsupremacy WaltenFiles youngpeoplereddit CampCamp AnimalJam</t>
  </si>
  <si>
    <t>sysadmin techsupport Windows11 linux homelab Piracy linux_gaming linuxquestions linuxmasterrace help HomeNetworking DataHoarder linuxmemes thinkpad Windows10 privacy cybersecurity talesfromtechsupport windows archlinux pop_os firefox unixporn techsupportgore linux4noobs selfhosted privacytoolsIO CompTIA androidapps hackintosh redditrequest google kde chromeos Ubuntu hacking WindowsHelp windowsinsiders homelabsales PowerShell raspberry_pi AndroidQuestions ElectroBOOM masterhacker linuxmint pihole PFSENSE tasker brave_browser ManjaroLinux wallpaper Vanced gnome DankPods LineageOS microsoft trackers ProtonMail Twitter debian HomeServer antivirus software Fedora computerhelp Proxmox FindMeADistro HowToHack vintagecomputing degoogle openSUSE chrome jellyfin signal OnlyFans techsupportmacgyver sideloaded TOR ccna ApksApps Realme ItalyInformatica StallmanWasRight Telegram Bitwarden uBlockOrigin iiiiiiitttttttttttt onions datarecovery AutoHotkey VFIO Gentoo Cisco bugs androidthemes beta opensource webhosting commandline kodi deemix mikrotik BoostForReddit linuxhardware linuxadmin</t>
  </si>
  <si>
    <t>mostly coherent</t>
  </si>
  <si>
    <t>politics WhitePeopleTwitter PoliticalHumor LeopardsAteMyFace insanepeoplefacebook SelfAwarewolves byebyejob Qult_Headquarters ParlerWatch Enough_Sanders_Spam AskALiberal CapitolConsequences QAnonCasualties PoliticalDiscussion AskConservatives TopMindsOfReddit CovIdiots Bad_Cop_No_Donut TexasPolitics InfowarriorRides AskTrumpSupporters law beholdthemasterrace forwardsfromgrandma democrats VoteDEM Presidentialpoll thedavidpakmanshow Fuckthealtright JoeBiden SandersForPresident The_Mueller NoNewNormalBan LeftvsRightDebate Trumpvirus Presidents inthenews amibeingdetained BreakingPoints Political_Revolution FloridaMan daverubin Pete_Buttigieg AnythingGoesNews Liberal InsaneParler uspolitics Trumpgret PoliticalVideo 2020PoliceBrutality YangForPresidentHQ NewDealAmerica neutralnews esist scotus AmericanFascism2020 PoliticalMemes Moronavirus January6 IndianCountry Ask_Politics AmericanPolitics QanonKaren Republican_misdeeds antivax AmIFreeToGo Redding POTUSWatch ThisYouComebacks RepublicanValues NewsOfTheStupid fivethirtyeight GunsAreCool electionfraud criticalracetheory Impeach_Trump FoxFiction HermanCainAward</t>
  </si>
  <si>
    <t>gonewild FreeCompliments gonewild30plus normalnudes dirtyr4r NaughtyWives 40plusGoneWild obsf DirtySnapchat Cuckold RateMyNudeBody wifepictrading CoffeeGoneWild snapchat RandomActsOfBlowJob CougarsForCubs HoustonNSFW SpunHornyFun Swingers AZGoneWild TennesseeGonewild WouldYouFuckMyWife GWAustralia cheatingwives swingersr4r couplesgonewild 50plusGW DFWcasualencounters cougars_and_milfs_sfw raceplay MNGoneWild gonewildcouples TexasSwingers Amateur socalgonewild RandomActsOfMuffDive Nofans WifeWantstoPlay slutwife showerbeer PNW_4_Adults forcedbreeding Wisconsin_gonewild dirtykikpals Hotwife GWCouples AmateurSlutWives Floridar4r Kikpals F4M1 ArizonaGirls cocainegonewild wifesharing TributeMe onmww SeattleGW Daddy MILFs AgedBeauty bostonr4r strikeaposegw MassachusettsGoneWild BiGoneMild RateMyRack DirtySexyKikPals VirginiaGoneWild NSFWskype socialmilf ArizonaSwingers bostongonewild R4R30Plus GloryHoleLocations SATXgonewild NorCalGonewild Workoutgonewild Gonewild40Plus Oklahomar4r CuckoldPersonals WeddingRingsShowing SacramentoGoneWild NJr4r hookup ChiveUnderground Normalnudesgonewild HotWifeLifestyle SpokaneNSFW Nebraskanudes atlantar4r TexansGoneWild Utah_Girls_NSFW nj4nj FloridaSwingers biwife NorthCarolinaGW TheArtOfTheTease OWYM ColoradoSwingers Swingersgw CaliforniaSwingers ohiogonewild NakedAdventures Arkansas_NSFW CalgaryGoneWildAgain MichiganGW TexasCuckoldCommunity MichiganHookups OnlineAffairs KentuckyGoneWild DFWHotwives TheMilfNextdoor losangelespersonals Ohior4r Minnesotar4r OntarioSwingers orlandor4r MarylandGoneWild realmomsgonewild SnowBunnys IowaSwingers tributemombods houstonr4r pittsburghgonewild AmateurWifes u_PantyNectar bbcpersonals UTGW IowaNSFW realmoms Affairs seattler4r Threesome FuckingTweakers LDSNSFW OklahomaGoneWild Michiganpussy SanAntonioSwingers treesgonewild QueenofSpades OregonSwingers perth_get_naughty HotwifeSwingers momsgonewild sandiegopersonals IdahoGoneWild2 Indiana_Swingers Socalswingers IndianaNsfw u_AutumnGoddess81 GWMelbourne HoustonSwingers SwingersPhilippines NJHotwife TampaSwingers TheEroticSalon StagVixenLife YVRGoneWild Yolocafe KCGoneWild NewHampshireSex OhioSwingers4r Utahswingers vegasr4r Sugarmommas WisconsinSwingers r4rtoronto MichiganTitties alabamagonewild orangecountypersonals LasVegasSwingers NCWives PAhookups ElPasoSwings CorpuschristiNSFW HotwifeChallenges MethWithoutCommunism NCSwingers dirtyr4rCO LosAngelesSwingers tulsar4r SouthFloridaSluts dallasr4r Threesome_Dating_Site</t>
  </si>
  <si>
    <t>ApplyingToCollege premed Residency medicalschool college Mcat APStudents Sat step1 Professors IBO LawSchool lawschooladmissions csMajors EngineeringStudents ACT chemistry labrats berkeley ucla UIUC GradSchool LSAT Purdue Cornell HomeworkHelp actuary AskAcademia chanceme UCSD aggies Noctor volleyball UCI ufl rutgers OSU gradadmissions PhD UMD utdallas UCDavis uofm UCSantaBarbara SBU ucf asianamerican gatech USC UTAustin ASU VirginiaTech ChemicalEngineering udub UCSC Frat PennStateUniversity msu highschool nyu NEU marchingband BostonU UNC prephysicianassistant NCSU UWMadison physicianassistant Pitt ucr SDSU gmu chemhelp rit columbia UBreddit UVA CollegeRant calculus f1visa PhysicsStudents UCONN DentalSchool cuboulder USF AerospaceEngineering umass unt fsu GetStudying</t>
  </si>
  <si>
    <t>news worldnews pics todayilearned Showerthoughts Coronavirus videos technology nottheonion science LifeProTips MurderedByWords explainlikeimfive Futurology dataisbeautiful gifs sports space AdviceAnimals UpliftingNews HistoryPorn entertainment gadgets samharris YouShouldKnow askscience Documentaries IAmA economy Economics technews SpaceXLounge GetMotivated history anime_titties bestof medicine MurderedByAOC tech spacex SpaceXMasterrace environment skeptic EverythingScience philosophy InternetIsBeautiful offbeat COVID19 energy Astronomy climate spaceporn BlueOrigin savedyouaclick mealtimevideos AskScienceDiscussion Health SelfDrivingCars nasa transhumanism climatechange psychology longevity TrueReddit Foodforthought sustainability Snorkblot BasicIncome singularity CoronavirusColorado UAP</t>
  </si>
  <si>
    <t>weed trees Drugs microgrowery shrooms LSD delta8 FLMedicalTrees Autoflowers IllegalLifeProTips cocaine unclebens cannabiscultivation PaMedicalMarijuana Vaping NarcoFootage researchchemicals opiates MushroomGrowers DMT Psychonaut vaporents benzodiazepines OpiateChurch fakecartridges Dabs MDMA cripplingalcoholism leaves dxm GrowingMarijuana sporetraders ILTrees kratom quittingkratom oilpen lean meth heroin suboxone shroomers MephHeads Methadone Acid Psychedelics Dynavap electronic_cigarette Cigarettes uktrees drugscirclejerk OhioMarijuana microdosing Stims benzorecovery ShroomID puffco treedibles ArtOfRolling sanpedrocactus pillhead PsilocybinMushrooms Marijuana ketamine entwives highdeas DPH outdoorgrowing MDEnts druggardening ukmedicalcannabis CannabisExtracts OpiatesRecovery vegastrees ZonaEnts StonerEngineering darknet ausents drugtesthelp hempflowers drugsarebeautiful CBD phenibut DivineTribeVaporizers Michigents NewJerseyMarijuana fentanyl CannabisGrowers Milking rosin COents Crainn VA_homegrown bostontrees CHSinfo askdrugs CultoftheFranklin shroomery Petioles mainetrees Waxpen craftymighty MOMpics altcannabinoids 2cb Vaping101 MagicMushrooms saplings dmtguide MissouriMedical Snus ContamFam dpdr OKmarijuana Salvia KratomKorner gabagoodness cannabis juul cleancarts cracksmokers bassnectar HPPD sqdc ambien glassheads DippingTobacco Tipper abv StopSpeeding StonerPhilosophy DanishEnts StonerThoughts LSA MedicalCannabisOz NoTillGrowery weedgrower macrogrowery quittingphenibut ObscureDrugs SpaceBuckets Bongs REDDITORSINRECOVERY probation MMJ DIY_eJuice deepweb NitrousOxide adderall BartardStories festivals DextroDoomers AZGrowersGuild dissociatives MycoBazaar NZTrees nightowlseeds 420 homebrewlean SnapchatHelp NotHowDrugsWork FloridaTrees psilocybin BabyBees RecreationalKratom weedbiz Drugtests Kava QuittingTianeptine</t>
  </si>
  <si>
    <t>Christianity atheism exmormon Catholicism exjw DebateReligion religion religiousfruitcake TrueChristian exchristian Abortiondebate AskAChristian DebateAnAtheist prolife Judaism mormon latterdaysaints CatholicMemes Reformed Christian OrthodoxChristianity Bible DebateAChristian dankchristianmemes Jewish CatholicDating Christianmarriage Christians OpenChristian u_Vhdjarth excatholic TraditionalCatholics PrayerRequests agnostic SatanicTemple_Reddit TrueAtheism AcademicBiblical DebateEvolution u_Material-Shallot Catholic_Solidarity evolution JehovahsWitnesses NoFapChristians Ask_Lawyers askanatheist christianmemes Catholic PrayerTeam_amen AskAPriest PoliticalSparring exatheist RadicalChristianity excoc Exvangelical homeschool GayChristians ChristianUniversalism</t>
  </si>
  <si>
    <t>UFOs MorbidReality UnresolvedMysteries Paranormal ufo HighStrangeness TrueCrime nosleep RBI TrueCrimeDiscussion Ghosts LibbyandAbby SummerWells Mafia serialkillers MandelaEffect MurdaughFamilyMurders MakingaMurderer Glitch_in_the_Matrix masskillers bigfoot creepyencounters Gangstalking shortscarystories JonBenetRamsey Chriswatts Humanoidencounters LoriVallow UFObelievers ShannanWatts DelphiMurders Columbine TrueCrimePodcasts Thetruthishere lastimages serialpodcast ZodiacKiller mrballen JodiArias cults MauraMurraySub AlternativeHistory Epstein ColumbineKillers JonBenet Missing411 KremersFroon KristinSmart scarystories CreepyWikipedia dogman stories OakIsland skinwalkerranch skinwalkers LetsNotMeet ParanormalEncounters troubledteens Ghoststories UnsolvedMysteries Cryptozoology</t>
  </si>
  <si>
    <t>baseball CFB barstoolsports NYYankees golf MLBTheShow NewYorkMets NASCAR fantasybaseball Dodgers Padres discgolf SFGiants redsox MLS Reds Braves baseballcards Mariners Cardinals whitesox angelsbaseball ussoccer phillies ColoradoRockies Nationals CHICubs discexchange Brewers poker CollegeBasketball Astros rollercoasters tampabayrays minnesotatwins AtlantaUnited OaklandAthletics ClevelandGuardians motorcitykitties NWSL LonghornNation INDYCAR orioles fakebaseball MLB_9Innings NLBest KCRoyals Huskers mlb minnesotaunited Bowling buccos TexasRangers FCCincinnati TheMassive AustinFC PardonMyTake collegebaseball SRXRacing OOTP LightsCameraPodcast theticket NCAAFBseries LAFC SoundersFC MLBTheShowInvestments azdiamondbacks letsgofish discdyeing MLBDraft Illenium FloridaGators MLRugby rolltide NASCARCollectors ockytop DMB MichiganWolverines USLPRO OCLions DCUnited golfclassifieds jambands CountryMusicStuff</t>
  </si>
  <si>
    <t>amihot BreedingMaterial pussy Nude_Selfie RealGirls selfie Slut milf boobs bigasses Nudes rapefantasies AsiansGoneWild needysluts LegalTeens knockmeup adorableporn asshole DadWouldBeProud gothsluts HotMoms ass PetiteGoneWild booty_queens fitgirls collegesluts latinas TittyDrop prettyaltgirls xsmallgirls BustyPetite TinyTits LabiaGW DemEyesDoe workgonewild DegradingHoles Gonewild18 amateur_milfs ratemyboobs barelylegalteens smallboobs juicyasians 18nsfw InnocentlyNaughty assholegonewild GodPussy UnderwearGW Ratemypussy GermansGoneWild funsized OnOff nsfw_gifs palegirls FitNakedGirls AsianHotties Sexy GoneMild GonewildGBUK Milfie asstastic TotalBabes naturaltitties ButtsAndBareFeet altgonewild ebonyhomemade Phatasswhitegirls SmallCutie horny Nipples phgonewild grool AthleticBabes GirlswithGlasses Upskirt TeenBeauties 18_19 braless aa_cups PLASTT WhiteCheeks paag CollegeAmateurs GreatView MasturbationGoneWild Babes cumfetish BigAss Hotchickswithtattoos PublicFlashing EbonyCuties Feet_NSFW TwentyPlus shavedpussies squirting SexyTummies tits whooties BDSMGW AussieGirls ebonyamateurs Faces PerfectBody YoungGirlsGoneWild scrubsgonewild NSFW_Social PetiteTits AnalGW booty cosplaygirls assinthong FreckledGirls SlimandStacked thongs LipsThatGrip petite CuteLittleButts slutsofsnapchat boobbounce EdibleButtholes DaughterTraining AmazingCurves Naked 420_Girls buttplug gwpublic gonewildcolor BrownHotties WomenBendingOver BikiniBodies CheatingHusband emogirls GirlsGW 2000sGirls Pee BonerMaterial thighhighs EraserNipples SpreadEm kiksextingg FatPussyLovers smalltitsbigass PickOne nzgonewild freeusefamily FromBelowView tanlines LegalTeensGW snapleaks AsianNSFW CamGirls Innie holdthemoan BubbleButts Mexicana bodyperfection legs peegonewild Blonde burstingout girlsinyogapants nudesfeed facedownassup EGirls ButterflyWings AdultNeeds usedpanties SlimThick HungryButts rearpussy rice_cakes skinnytail ComfyButHorny OutdoorRecreation downblouse GWNerdy PremiumCheeks PunkGirls tattooedgirls cosplaybabes DutchGoneWild PantiesToTheSide creampies Pornhub BabesNSFW ukgirlsgonewild ghostnipples DDLG_Porn GirlsShowering asiangirls4whitecocks SFWNextDoorGirls GoneWildSmiles u_BrookeKora MixedRaceGirls WetPussys shorthairchicks vagina realasians BoobsBetweenArms HappyEmbarrassedGirls flatchested NSFWGirl armpitfetish PussyFlashing FlashingGirls impregnation Adorable_Girls FullBackPanties Titties SweNsfw BEAUTIFULPUSSY RealAhegao SkinnyGirls CamSluts GothGirls tightdresses B_Cups u_Your_submissive_doll Dildo_Gifs TallGoneWild PregnantPetite YogaPants TikTokXXX DangleAndJingle cummedpanties ginger PetiteNSFW IrelandGoneWild BigBootyGoTHICCgf footjobs filipinasgonewild Puffies putaria GodAsshole Nsfw_Amateurs Booty_Lovers FrenchGoneWild highheelsNSFW Selfie_Heaven u_EmmaStrawberrie PiercedNSFW fortyfivefiftyfive wetspot AhegaoGirls Fingering SLUTSANDCUMDUMPS showergirls DirtyPantiesGW HoleWreckers SexyFrex lingeriewomen seethru PantyPeel FetishLife GoneErotic belgiumgonewild gettingherselfoff public geekygirls socksgonewild BonerAlert u_RylerinCa SunDressesGoneWild AwaitingCum GonewildEU HornyAlert Afrodisiac TotalPackage selfies GirlswithNeonHair SFWRedheads GoneWildScrubs NZGirlsGW EbonyGirls redheads spreading spitfetish happygirls small MuscleGirls collared nsfwoutfits sydneygirls AsianPussy shorthairedhotties HighMileageHoles AssholeBehindThong girlsmasturbating Fisting creampie AsiansGoneWild30plus brgonewild Orgasms nsfwcosplay AsiansGoneErotic NaughtyNerdGirls pelfie stripgirls ThePose hairymuffs braziliangirls HugeDildos SchoolGirlSkirts 1819club gape squirtinggonewild RepressedGoneWild MiddleEasternHotties dirtysmall u_Isabellalee84 gonewildmetal sexyhair sggirls Ahegao_IRL WifeyWorthy SgGoneWild thong HomemadeNsfw u_witty_slut analinsertions SchoolgirlsXXX pantyobsession stockings SnowWhites RealHomePorn u_bby_beelzebub PHGoneMild neighborhoodmilf Sexy_Asians HornyAmateurGirls</t>
  </si>
  <si>
    <t>TrueFMK jerkbudss Ifyouhadtopickone CelebBattles IRLgirls cumtributes celebnsfw NSFW_Tributes JerkBuds IndiansGoneWild pickoneceleb Celebhub WhichOneWouldYouPick tipofmypenis Celebswithbigtits celebJObuds CelebAssPussyMouth WrestleFap Celebs IndianBabes CelebWouldYouRather Desijobuds jav WatchItForThePlot AddisonRae BangaloreGW DelhiGW ArianaGrandeLewd gentlemanboners SexyAsmrGirls BollywoodMilfs PoonamPandeyFanatics SexDolls BabeCock Desihub NostalgiaFapping CelebsARG MotherDaughter WrestlingHumiliation CelebBattleLeague desi Politically_NSFW CelebEconomy DesiBoners_2 IncestGifs BigBrotherNSFW DesiBoners Ohlympics AuntNSFW IndianCelebScenes SuperModelIndia indiansgonenude SommerRay BrookeMonk CelebCucking SummertimeSaga Sexydesibabes ladyladyboners HijabiXXX faptodesiactress DesiInterfaith DesiTeen mmababes Miakhalifa CelebrityFeet MalluBabes KimKardashianPics IndianHotwife BillieEilishGW CelebrityButts NudeCelebsOnly HottiesX CelebNSFWTalk Models bangmybully DesiDesire CelebsNL PokimaneClips muslimgirls turkishchicks DeepikaPadukoneFap Laylalennox18 SelenaGomezLust MomSonIncest ChennaiGW EmmaWatson bollyarm extramile hot_reporters CelebrityMommy ArabPorn KylieJenner</t>
  </si>
  <si>
    <t>BlackPeopleTwitter Portland Austin Seattle chicago houston philadelphia boston SeattleWA texas Denver phish washingtondc StLouis Columbus newjersey Minneapolis Connecticut pittsburgh florida Dallas nashville SaltLakeCity rva gratefuldead WaltDisneyWorld nova Ohio Atlanta NewOrleans phoenix kansascity Michigan raleigh madisonwi Veterans Eugene cincinnati NorthCarolina Maine lawncare Charlotte minnesota tampa sanantonio Reno indianapolis baltimore HuntsvilleAlabama Indiana maryland Buffalo bonnaroo Pennsylvania oregon Omaha Rochester Detroit Louisville wisconsin missouri massachusetts Iowa asheville orlando grandrapids Spokane Albuquerque milwaukee Tacoma newhampshire oklahoma askportland TwinCities Cleveland memphis FloridaCoronavirus jacksonville Bellingham Tucson fednews southcarolina ColoradoSprings springfieldMO vermont Albany Arkansas longisland Idaho CoronavirusMa bloomington Virginia Knoxville mississippi RhodeIsland CoronavirusWA vancouverwa tulsa usajobs Chattanooga Birmingham Boise desmoines Georgia bullcity FortCollins Alabama stateofMN Bend okc AnnArbor Charleston lexington FortWorth Tennessee greenville Acadiana kzoo olympia wichita portlandme SouthJersey Delaware batonrouge illinois burlington Charlottesville physicaltherapy TropicalWeather lincoln Pensacola CoronavirusIllinois StPetersburgFL ChicagoSuburbs arizonapolitics kansas fargo GNV SALEM Syracuse weather PrepperIntel askdfw dayton WestVirginia Louisiana chicagofood cedarrapids providence Denton SiouxFalls triangle savannah SouthDakota 321 columbiamo Wilmington Tallahassee sarasota CoronaVirusTX PSLF gso plano IowaCity lancaster frederickmd lansing LittleRock VirginiaBeach AskNOLA Kentucky fortwayne duluth NewMexico foreignservice Nebraska toledo Coronaviruslouisiana Somerville RioGrandeValley BSA dragoncon Athens CoronavirusAZ roanoke TriCitiesWA norfolk Lawrence CapeCod winstonsalem CoronavirusMichigan corvallis</t>
  </si>
  <si>
    <t>Throawaylien aliens Psychic Buddhism spirituality witchcraft Subliminal Meditation AskAstrologers zen tarot awakened NevilleGoddard LucidDreaming lawofattraction schizophrenia occult AstralProjection twinflames astrology Dreams OCPoetry shiftingrealities Crystals pagan Jung Empaths Antipsychiatry astrologymemes Retconned satanism lawofone Mediums magick solipsism Aphantasia wecomeinpeace Psychosis astrologyreadings hsp Wicca energy_work RationalPsychonaut Soulnexus nonduality Shamanism Witch NorsePaganism taoism SaturnStormCube massage NDE DreamInterpretation Mindfulness streamentry TheOA DemonolatryPractices Ayahuasca DeepThoughts Hellenism Scorpio herbalism BecomingTheIceman MediumReadings tarotpractice realwitchcraft Synesthesia TranscensionProject Tartaria CPTSDNextSteps ActualHippies thelema Tarotpractices</t>
  </si>
  <si>
    <t>BigBrother thebachelor BravoRealHousewives LoveIslandUSA HilariaBaldwin Gymnastics TeenMomOGandTeenMom2 FundieSnarkUncensored 90dayfianceuncensored 90DayFiance DuggarsSnark blogsnark realhousewives KUWTK loveafterlockup MtvChallenge Deuxmoi orangetheory GossipGirl gymsnark greysanatomy SmolBeanSnark GilmoreGirls RoyalsGossip pelotoncycle MarriedAtFirstSight belowdeck barexam jerseyshore howyoudoin jjdandfamily TooHotToHandle Bar_Prep BritneySpears WOACB GeneralHospital TLCsisterwives ManifestNBC SaintMeghanMarkle GoodGirls vanderpumprules podcasts TheHandmaidsTale SiestaKeyMTV Degrassi Frenemies LoveIsBlindOnNetflix Outlander sexandthecity CelebWivesofNashville VirginRiverNetflix LittlePeopleBigWorld SarahBowmar BravoTopChef NeverHaveIEverShow CallHerDaddy Atypical LadyBoners DowntonAbbey socialwork SchittsCreek LaBrantFamSnark RHOBH AllAmericanTV NewGirl MyBigFatFabulousLife DCCMakingtheTeam TownshipGame freebritney blogsnarkmetasnark OuterBanksNetflix Southerncharm AmericanHorrorStories myfavoritemurder AskaManagerSnark weightwatchers hellofresh Masterchef Morbidforbadpeople TheBachelorette BringingUpBates SVU fundiesnarkiesnark DisneyWorld ONETREEHILL SofiawithanF TheHillsMTV CruelSummer CallHerDaddySnark TopChef seekingsisterwifetlc friends_tv_show DarceyAndStaceyTLC TurtleCreekLane jordanpagesnark summerhousebravo blacksummer_ My600lbLife agt LauraBeverlinSnark KevinCanFHimself FundieFashion thisisus YellowstonePN DaysofOurLives USWNT SmotheredTLC superstore DoubleShotatLove JohnMulaney BeverlyHills90210 1000lbsisters animalkingdom SexLifeShow SarahsDayUnfiltered Sonsofanarchy TheCrownNetflix BelowDeckMed TheChi f45 ShahsOfSunset thechallengemtv MorbidPodcast SellingSunset</t>
  </si>
  <si>
    <t>Cricket indiasocial india unitedstatesofindia SaimanSays IndianGaming IndianDankMemes BollyBlindsNGossip pesmobile IndiaSpeaks dankrishu librandu Nepal IndianSkincareAddicts InstaCelebsGossip PUBGMobile Kerala Indiangirlsontinder Ni_Bondha bangalore JEENEETards IndianStreetBets delhi r4rindia mumbai srilanka hinduism SamayRaina atheismindia DesiMeta Sham_Sharma_Show GRE indianews IndiaInvestments kuttichevuru bollywood IndianEnts hyderabad TwoXIndia Indian_Academia CricketShitpost sunraybee developersIndia TamilNadu IndianHipHopHeads dankinindia Samaj DHHMemes mkindia bakchodi IndiaTalksSex pune PlipPlip Chennai Lal_Salaam Sikh CBSE IndianDefense DalalStreetTalks manipal CarsIndia EXHINDU GMAT indianpeoplequora beermoneyindia IndianStockMarket Arrangedmarriage CarryMinati indianpeoplefacebook IndianTeenagers FIREIndia LegalAdviceIndia indiadiscussion BollywoodFashion IndianMakeupAddicts Librandu_shitposting MalayalamMovies</t>
  </si>
  <si>
    <t>GunAccessoriesForSale guns gundeals ar15 tacticalgear ak47 Firearms liberalgunowners CCW gunpolitics NFA Glocks GunMemes progun CAguns PlebeianAR ComblocMarket SigSauer Hunting fosscad reloading polymer80 milsurp longrange GunPorn Idiotswithguns NJGuns brandonherrara Shotguns NYguns 1911 canik 2ALiberals CZFirearms Revolvers czscorpion SKS InStockAmmo HecklerKoch bestestgunnitweekend AR10 MosinNagant QualityTacticalGear WA_guns 1022 ammo NightVision MAguns homedefense GlockMod CTguns SmithAndWesson MP5 ruger VAGuns Guns_Guns_Guns Walther MDGuns ammo_god Beretta blackpowder GunnitRust</t>
  </si>
  <si>
    <t>WaterCoolerWednesday AxieScholarships TheSantaAnaWinds Winkerpack CLTV Cross_Trading_Roblox GMEKR Sub4Sub TroChuyenLinhTinh EIDL DemocratsforDiversity SubSimulatorGPT2 LockdownSceptics InfluencergossipDK AdoptMeRBX Jaeger_bomb PollsAndSurveys snappijuorut Brunei WallStreetBetsEGGS Imacasual FlowerFellAcademy PPPLoans Kerddit MarylandUnemployment ProjectMarsFtm ShadowFightArena newsokuexp AvakinOfficial RoyaleHighGiveaways HazbinOCRoleplay adoptmeroblox newsokunomoral CenturyOfBlood WorldWideSilverApes TwitchFollowers Cult_of_Lex_Nuqui MaddenMobileForums BoardKingsTrading FakeCollegeFootball TargetedEIDL deeeepio RomanceClub EIDLPPP fellowshipofthebib crosstradingrblx BSTsquishmallow AxieScholarshipsPH JailbreakCreations Qdpay GenshinTrades TheOakShack owenbenjamin 40kscience echoes YahooQR atlanticdiscussions famiL hwforcash Magic_Wand worldpowers CampHalfBloodRP Passports adultsnew Pocketfrogs Syracuse_comments AdoptMeTradingRoblox CaptainTsubasaDT InTheGloaming Etorr signupsforpay MadnessOcs crosstradingroblox CYDY MRGCROWD nfsnolimits Duskwood HunSnark Cash4Cash Integrity365 SwedishHouseMafia MHOCMP ReallyBigShow cromunity AmazonWFShoppers utahtreasurehunt lowlevelaware AfterPrisonShow GCTrading liberta Mersh LGBTQCORNER ILoveMyReplika MiaPlays MapleStoryM BandMaid AMCAfterDark ertugrul PlayingCardsMarket Schmoedown RichardHTTSubmissions QuikTrip BanderitaX Crazymiddles MockElectionsUS HeroWarsApp AxieInfinityScholar PocketMortys EverMerge IdleEmpire SBARRF NZCFL VtuberV8 Mewgulf_the_series WriteStreak Pokemonexchange Phillyscoreboard BaseballbytheNumbers MHOC srne Inovio 8BallPool xxketo4u2 lordsmobile MilenaCiciottiSnark2 ClashofClansAccounts mopeio BFS twitchfollow4follow WeAreVYBE CourtneyShieldsSnark AARP_Politics subFreequense Superstraightisdumb NepalStock GtaTrading HerpesCureResearch DemigodFiles CountrySimulation Dota2Trade FashionRepsIT ExroTechnologies Promote_Your_Channel Pacwyn giveaways SmashLegends CrossTrading_inRoblox HomeworkHelpWanted BlueAcornPrestamos Intellivision_Amico RoyaleHigh_Trading CastleClash into1 Retheys SelfPromotionYouTube OzoneOfftopic geochallenges Adoptmegiveaways Sniper3D AMD_Technology_Bets 3on3 BoavistaFC BareKnuckleFC BarbiroseLoR Exway SexOffenderSupport earth2io blessunleashed deeeepioskins civclassics FollowForFollow LoomianLegacyTrading BulletEchoGame ILoveYoo RoyalHighTradingHub FO76ForumRefugees Hard_Flaccid YouTubeGamers AsiaTripper ipowarriors dkcleague FemalePossession ThornTree IndieExchange OutdoorVoices varicocele Ashterkandfam MobileOverview UCAT floxies Lofi_Beats_Submission Squishmallowsforsale stilltrying u_next420willbe ibotta EEASnark LastDayonEarthGame AdoptMefam FloridaBarExam WorldCrossovers Socionics FashionRepsPolska WTT_graduates SketchDaily SirYakari BoardKings textbookrequest SubForSub MenTy</t>
  </si>
  <si>
    <t>NoStupidQuestions changemyview books tipofmytongue SubredditDrama suggestmeabook Fantasy HFY OutOfTheLoop writing worldbuilding comics booksuggestions HPfanfiction AskScienceFiction WritingPrompts AskHistorians MensLib scifi askphilosophy TheMotte fantasywriters horrorlit Cosmere HobbyDrama answers whatsthatbook whatstheword printSF DaystromInstitute JumpChain legaladviceofftopic fallenlondon slatestarcodex writers litrpg discworld writingcirclejerk IsItBullshit Sumo CrazyIdeas bookscirclejerk audible Fencing Malazan KingkillerChronicle WormFanfic SampleSize Parahumans Iteration110Cradle PracticalGuideToEvil AskEconomics Lovecraft BlockedAndReported tuesday questionablecontent ProgressionFantasy audiobooks grammar selfpublish ModSupport scifiwriting light audiodrama GreekMythology sixwordstories ShittyDaystrom rational bookshelf magicbuilding puzzles IsaacArthur bookclub sciencefiction Poetry googlesheets makeyourchoice PubTips wma mythology TheMagnusArchives FreeEBOOKS WanderingInn TrueAskReddit babylon5 baduk SeattleChat dcss TheoryOfReddit redditserials eroticauthors risa Blind AskAnthropology badscificovers ezraklein haremfantasynovels MM_RomanceBooks forgeofempires secondlife</t>
  </si>
  <si>
    <t>antiwork collapse redscarepod ToiletPaperUSA ABoringDystopia CapitalismVSocialism TheRightCantMeme LateStageCapitalism GenZedong ShitLiberalsSay VaushV WayOfTheBern ENLIGHTENEDCENTRISM stupidpol tankiejerk lostgeneration PropagandaPosters MarchAgainstNazis FragileWhiteRedditor ForwardsFromKlandma vegancirclejerk seculartalk socialism DankLeft SocialistRA Anarchism Sino COMPLETEANARCHY TheMajorityReport Anarchy101 DemocraticSocialism SocialDemocracy behindthebastards AfterTheRevolution Persecutionfetish Socialism_101 TrueAnon jimmydore BreadTube EnoughLibertarianSpam DebateCommunism EnoughMuskSpam enoughpetersonspam fuckcars AntifascistsofReddit imaginaryelections antifastonetoss PhilosophyMemes YAPms AteTheOnion LandlordLove Hasan_Piker Polcompball communism Enough_Vaush_Spam CommunismMemes Jreg ACAB deepfatfried DebateAnarchism AgainstHateSubreddits communism101 VeganForCircleJerkers canadaleft alltheleft EnoughPCMSpam ContraPoints thecampaigntrail IronFrontUSA OctoberStrike okbuddyvowsh BlackWolfFeed HostileArchitecture ClassPoliticsTwitter Nietzsche LateStageImperialism Labour CriticalTheory leftistvexillology accidentallycommunist libertarianunity Poldersocialisme solarpunk okbuddyhasan ReallyAmerican badphilosophy CollapseSupport PragerUrine okbuddycapitalist usa GamerGhazi SmugIdeologyMan GenZommunist chomsky fullegoism FolkPunk ConservativeSocialist AbolishTheMonarchy LibJerk StupidpolEurope ShowInfrared DarkFuturology Polcompballanarchy</t>
  </si>
  <si>
    <t>preppers Fishing EarthPorn camping vandwellers ToyotaTacoma surfing climbing Ultralight homestead flyfishing Alonetv hiking boulder CampingGear backpacking GoRVing skiing Outdoors VisitingIceland vagabond CampingandHiking RVLiving snowboarding Colorado onebag alaska Survival bassfishing roadtrip Utah VanLife Kayaking bouldering SubaruForester overlanding farming ToyotaTundra arizona climbharder ClimbingCircleJerk FishingForBeginners kayakfishing Washington skoolies Montana Bushcraft bowhunting anchorage WildernessBackpacking Subaru_Outback NationalPark Surveying Wildfire climbergirls AppalachianTrail geologycareers wyoming missoula Mountaineering Bozeman arcteryx MostBeautiful ultralight_jerk XVcrosstrek Yosemite ULgeartrade Crosstrek Sup TinyHouses FJCruiser Tacomaworld DenverCirclejerk DeTrashed hammockcamping Humboldt timbers socalhiking PacificCrestTrail myog yellowstone GlacierNationalPark whitewater</t>
  </si>
  <si>
    <t>masseffect skyrim lotrmemes elderscrollsonline asoiaf witcher skyrimmods swtor gwent dune freefolk WoT ElderScrolls dragonage gameofthrones WitcherMonsterSlayer cremposting Stargate lotr TrueSTL teslore Stormlight_Archive Witcher3 Morrowind HaloStory SkyrimMemes tolkienfans dresdenfiles oblivion WetlanderHumor TheExpanse startrekmemes thewitcher3 baldursgate SkyrimModsXbox kotor Starfield pureasoiaf Yogscast DeepSpaceNine Mistborn Norse brandonsanderson KOTORmemes TheCitadel netflixwitcher beingaDIK wiedzmin WoTshow lotro lordoftherings Silmarillionmemes MassEffectMemes redrising TheFirstLaw MassEffectAndromeda vtmb HouseOfTheDragon projecteternity Eragon LOTR_on_Prime ManyATrueNerd TheDarkTower ESObuilds BSG TheLastKingdom guitar_deals CK2GameOfthrones TESOfashion vikingstv</t>
  </si>
  <si>
    <t>FireEmblemHeroes SmashBrosUltimate Breath_of_the_Wild bindingofisaac zelda Persona5 MonsterHunter splatoon SonicTheHedgehog HollowKnight smashbros Metroid Megaten PERSoNA SSBM SmashRage MarioKartTour KingdomHearts fireemblem AceAttorney FireEmblemThreeHouses HollowKnightMemes Miitopia botw tomorrow HadesTheGame Xenoblade_Chronicles truezelda EnterTheGungeon scottthewoz AllStarBrawl Mario OneyPlays TWEWY shitpostemblem OkBuddyPersona dragonquest Kirby castlevania celestegame MemeHunter yokaiwatch CrazyHand casualnintendo tales speedrun crashbandicoot Disgaea Pikmin newmariokart monsterhunterrage MHRise gamegrumps kof Megaman homestuck Splatoon_2 LudwigAhgren papermario GameBuilderGarage persona4golden cardfightvanguard supersmashbros earthbound FourSouls MARIOPARTY MarioGolf MarioMaker mariokart AceAttorneyCirclejerk skywardsword SuperMegaShow MHGU BattleNetwork Saltoon rantgrumps AgeofCalamity Spyro Skullgirls Cuphead videogamedunkey bertstrips PokemonCirclejerk Tetris Advance_Wars Vinesauce lisathepainfulrpg YuGiOhMemes rhythmheaven chronotrigger oneshot</t>
  </si>
  <si>
    <t>CoronavirusDownunder australia nrl sydney AFL newzealand melbourne southafrica AusFinance brisbane ASX_Bets perth Adelaide AustralianPolitics Aleague ConservativeKiwi auckland MasterchefAU Wellington canberra AskAnAustralian PersonalFinanceNZ fiaustralia auslaw unimelb survivorau AusLegal newcastle AustralianMakeup LockdownSkepticismAU CoronavirusAustralia chch AustralianTeachers AusSkincare GAMSAT Centrelink MedicalCannabisAus diynz straya bapcsalesaustralia AustralianMilitary ausstocks CarltonBlues FremantleFC usyd GoldCoast</t>
  </si>
  <si>
    <t>Warhammer40k Grimdank 40kLore ageofsigmar minipainting orks WarhammerCompetitive Warhammer killteam Sigmarxism Tau40K ImaginaryWarhammer Necrontyr TheAstraMilitarum AdeptusMechanicus battletech Miniswap Tyranids resinprinting SWlegion TerrainBuilding deathguard40k Eldar PrintedMinis AdeptusCustodes WarhammerFantasy sistersofbattle XWingTMG ThousandSons BloodAngels ElegooMars PrintedWarhammer bloodbowl SpaceWolves necromunda AnycubicPhoton theunforgiven HorusHeresyLegions MiddleEarthMiniatures Warhammer30k 40kOrkScience StarWarsArmada AoSLore InfinityTheGame boltaction Drukhari</t>
  </si>
  <si>
    <t>OnePiece DBZDokkanBattle whowouldwin OnePunchMan DragonballLegends Boruto Naruto titanfolk Kengan_Ashura BokuNoHeroAcademia DuelLinks DokkanBattleCommunity MangaCollectors CharacterRant mangaswap AttackOnRetards yeagerbomb MemePiece StardustCrusaders Berserk BokuNoMetaAcademia HunterXHunter ShingekiNoKyojin BlackClover dankruto dbz BleachBraveSouls ShuumatsuNoValkyrie bleach MHATheStrongestHero JuJutsuKaisen dragonball dragonballfighterz NarutoFanfiction attackontitan TokyoRevengers manhwa ChainsawMan TowerofGod Grapplerbaki Dragonballsuper NarutoShinobiStriker sololeveling ninjavoltage deathnote tbatenovel OPBR unOrdinary Jujutsushi DemonSlayerAnime DBLegendsReddit PowerScaling inazumaeleven haikyuu berserklejerk KimetsuNoYaiba DokkanBattleReddit FullmetalAlchemist NanatsunoTaizai OnePieceTC Kingdom dbxv Gintama fairytail jumpforce Shindo_Life EdensZero bloxfruits Chainsawfolk dbfz hajimenoippo hunterxdank DrStone hanakokun Ningen TokyoGhoul Demonfall MyHeroAcadamia BungouStrayDogs cowboybebop RightStufAnime mangadeals JoJolion BokunoheroFanfiction AvatarVsBattles BlueLock DragonBallXenoverse2 saiyanpeopletwitter dokkanbattle Manhua SuperActionStatue GrandPieceOnline allstartowerdefense RogueLineage eezygang funimation Crunchyroll FumetsuNoAnataE OneTruthPrevails 7DSGrandCross inuyasha VinlandSaga ufc264live01 NarutoNinjaStorm KurokosBasketball DemonSlayer YuYuHakusho amv junjiito</t>
  </si>
  <si>
    <t>Warthunder airsoft army AirForce CombatFootage aviation USMC MilitaryPorn hoggit ProtectAndServe navy TankPorn Military enlistedgame ems HellLetLoose flightsim PKA NonCredibleDefense modelmakers joinsquad WarshipPorn TarkovMemes JustBootThings paintball newtothenavy nationalguard securityguards AirForceRecruits Militaryfaq WarplanePorn Militariacollecting AskLE WarCollege USMCboot ww2 ForgottenWeapons arma wwiipics Firefighting H3VR airsoftcirclejerk police hotas CursedGuns airsoftmarket insurgency LessCredibleDefence UnrestrictedGFL syriancivilwar Cursedgunimages aviationmaintenance Shittyaskflying modeltrains ZombieSurvivalTactics wargame MilitaryStories war WeirdWings GasBlowBack Stormworks EFT_LFG shittytechnicals SecurityClearance uscg trains ATC tanks submarines GermanWW2photos warthundermemes chernobyl gasmasks mwo Helicopters navyseals bundeswehr JSOCarchive britishmilitary FindAUnit DestroyedTanks</t>
  </si>
  <si>
    <t>AskRedditAfterDark sex SluttyConfessions DeadBedrooms gonewildaudio sugarlifestyleforum bigdickproblems adultery polyamory NSFWIAMA r4r BDSMAdvice Incestconfessions BadDragon MisogynisticLife dirtypenpals BDSMcommunity BDSMpersonals bdsm FapDeciders gentlefemdom ABDL ftmspunished WickrFinder incest littlespace SexWorkersOnly gonewildstories DirtyKIKRoleplay nonmonogamy SexToys sexstories SexWorkers phonesex NSFW411 CuckoldPsychology AgeGap DirtyChatPals MisogynyGoneWild FootFetishTalks EdgingTalk DirtyConfession sexover30 ddlg nudism BratLife DDLGPersonals masturbation CougarsAndCubs GBr4r tickling AgeGapPersonals HappyEndingMassage dirtyphr4r Rapekink FemdomCommunity TwoXSex BDSMnot4newbies lovense Bondage Femaleorgasmdenial Breeding ToyControl fleshlight exxxchange Spanking sexquestions AskRedditNSFW bisexualadults polyamoryR4R cuckquean ProstatePlay girlgooners HLCommunity BodyPositive hotpast pegging_unkinked TheFemaleForm pillowtalkaudio eroticliterature EroticHypnosis MarriedAndBi londonr4r AskAnEscort Sexpolls</t>
  </si>
  <si>
    <t>distantsocializing RedditSessions TheYouShow TheGamerLounge RedditSets AnimalsOnReddit whereintheworld TheArtistStudio TITWcommentdump redditsweats SubredditSummaryBot RedditInTheKitchen u_HsknCrunch talentShow LibertyRSA BrasilSimulator RedditMasterClasses BlackMediaPresents readwithme pan Haywire_Hill memetron9000feet Divisive_Babble DeCraftGame hogwartswerewolvesB PrivateFiction aforismiecitazioni u_TidkChronicle sveopsta shortcircuit chicagor4r OzBargainNew wholesomegifs serginhes TheLimeProtocol SaintRampalJi u_Kungfuhase12 Weird GodhoodWB HeadlineWorthy GlamourSchool MadeMeCry FlowerFell_Experiment Nonakanal CNET_ALL_RSS McMirellaa Yankee_Clickers menga Barchie u_SoviFinance interesting icatasalazar AntonelaPane Miniworlds The3Basics playrustgroups BlueStarChronicle bigdicklovers DiamondBallBets funnysigns</t>
  </si>
  <si>
    <t>NintendoSwitch JRPG nintendo gamecollecting GameSale tipofmyjoystick 3DS retrogaming PS3 Gameboy Fighters crtgaming ps2 XboxSeriesS SwitchPirates n64 Arcade1Up Gamecube fightsticks gameswap amiibo vita EmulationOnAndroid GameStop PSP Switch Roms xbox360 metroidvania NintendoSwitchDeals snes originalxbox NSCollectors wiiu VitaPiracy gameverifying emulation gpdwin SBCGaming consolerepair nes wii psx WiiHacks RetroPie RetroArch Rockband LegendsUltimate dreamcast retrobattlestations SEGAGENESIS 3dspiracy THPS RG351 ps3homebrew 360hacks VideoGameDealsCanada SegaSaturn vitahacks DolphinEmulator CloneHero cade shmups 3dshacks VGMvinyl</t>
  </si>
  <si>
    <t>leagueoflegends LegendsOfRuneterra LeagueOfMemes wildrift summonerschool queensofleague CompetitiveTFT TeamSolomid loreofleague TeamfightTactics IreliaMains Jungle_Mains supportlol CustomLoR Rengarmains MordekaiserMains Cloud9 AatroxMains Draven pykemains akalimains AkshanMains sonamains KaynMains teamliquid ViegoMains Aurelion_Sol_mains LeagueConnect YasuoMains CLG Rivenmains fnatic settmains ApheliosMains shacomains G2eSports Kaylemains ARAM EvelynnMains 100thieves Rule34LoL PantheonMains KatarinaMains yorickmains FioraMains yuumimains ThreshMains GarenMains CamilleMains ADCMains JhinMains warwickmains Dariusmains Tahmkenchmains shyvanamains LabOfLegends LilliaMains GravesMains GwenMains Jaxmains QiyanaMains zedmains LeaguePBE gangplankmains TryndamereMains AhriMains kaisamains DianaMains lux SeraphineMains</t>
  </si>
  <si>
    <t>aww cats dogs AnimalsBeingDerps Eyebleach puppy101 rarepuppers AnimalsBeingJerks Rabbits AnimalsBeingBros Dogtraining WhatsWrongWithYourDog RATS pitbulls guineapigs IllegallySmolCats parrots blackcats AskVet CatsAreAssholes germanshepherds Zoomies Catswhoyell Awwducational hamsters budgies goldenretrievers ferrets CatAdvice velvethippos Dachshund Catswithjobs reactivedogs Pets cockatiel Chonkers VetTech dogpictures Chihuahua corgi Greyhounds DogAdvice StartledCats pugs CatsStandingUp WhatsWrongWithYourCat husky Horses Equestrian Catloaf DoggyDNA BorderCollie shiba cat squirrels labrador AustralianCattleDog SupermodelCats Frenchbulldogs DOG cute Awww Petloss AustralianShepherd BostonTerrier IDmydog Bulldogs Goldendoodles beagle dogswithjobs lookatmydog doggrooming HuskyTantrums greatpyrenees Hedgehog catpics PartyParrot BeforeNAfterAdoption Rottweiler OldManDog tippytaps TuxedoCats BelgianMalinois scrungycats service_dogs greatdanes duck chinchilla Shihtzu MEOW_IRL seniorkitties notmycat Siamesecats mainecoons Conures wildlifephotography raining teefies DobermanPinscher Blep PuppySmiles Pomeranians vet sphynx torties nebelung tuckedinkitties standardissuecat Veterinary thisismylifenow WiggleButts Kitten schnauzers trashpandas curledfeetsies</t>
  </si>
  <si>
    <t>Music Guitar guitarpedals synthesizers audiophile Bass audioengineering drums makinghiphop piano guitarporn musictheory longboarding FL_Studio musicproduction SpotifyPlaylists BudgetAudiophile EDM guitars classicalmusic WeAreTheMusicMakers GuitarAmps ableton singing guitarlessons IndieMusicFeedback edmproduction listentothis Luthier violinist DJs rocksmith BassGuitar guitarcirclejerk modular LetsTalkMusic letstradepedals vintageaudio Jazz cassetteculture livesound diypedals DeepIntoYouTube electronicmusic Beatmatch Techno offset synthesizercirclejerk TechnoProduction Songwriting AudioProductionDeals LofiHipHop turntables mpcusers mixingmastering DnB OldSkaters Logic_Studio Reaper ukulele MusicFeedback audio progrockmusic synthdiy telecaster composer MusicBattlestations dubstep aphextwin deadmau5 classicalguitar basspedals GoosetheBand saxophone Drumming trumpet hiphop psychedelicrock Elektron musicians AcousticGuitar Vaporwave pianolearning boardsofcanada</t>
  </si>
  <si>
    <t>steroids Fitness bjj bodybuilding keto moreplatesmoredates Testosterone nattyorjuice tressless GYM Supplements martialarts fasting truerateme tall gainit homegym bodyweightfitness Nootropics Semenretention crossfit GettingShredded weightlifting Brogress short nutrition malehairadvice beards weightroom PEDs Mewing sarmssourcetalk workout Hairloss fitnesscirclejerk MuayThai Minoxbeards bald AsianMasculinity TheRedPill BulkOrCut AJelqForYou kettlebell mmamemes veganfitness malegrooming judo powerlifting strength_training leangains orthotropics wrestling Peptides fitness30plus gynecomastia GregDoucette amateur_boxing Stronglifts5x5 Strongman gettingbigger karate decaf formcheck trt HairTransplants Biohackers StackAdvice AngionMethod armwrestling GymMemes Huel Kettleballs StartingStrength carnivore NootropicsDepot flexibility erectiledysfunction Sprinting jiujitsu StreetMartialArts 531Discussion motivation ScientificNutrition ketoscience rad140 PectusExcavatum OmadDiet Calisthenic BeardAdvice davidgoggins Weakpots 75HARD BTFC zerocarb ketobeginners SharingFitnessGuide CleanLivingKings FitnessMaterialHeaven sarmsourcetalk snakediet</t>
  </si>
  <si>
    <t>Genshin_Impact grandorder Genshin_Memepact Genshin_Impact_Leaks arknights EpicSeven PunishingGrayRaven AyakaMains afkarena gachagaming houkai3rd RaidenMains FFBraveExvius AlchemyStarsEN KazuhaMains GuardianTales DissidiaFFOO DragaliaLost Shadowverse OtomeIsekai noveltranslations wotv_ffbe SDSGrandCross CounterSide GenshinImpactTips GBO2 AQW PuzzleAndDragons Granblue_en Yoimiya_Mains KeqingMains AnotherEdenGlobal honkaiimpact3 arenaofvalor Priconne EulaMains GenshinGays HuTao_Mains childemains DisgaeaRPGMobile Ganyu MLA_Official XiaoMains BlackDesertMobile CookieRunKingdoms grandsummoners Kokomi_Mains TectEGG NieRReincarnation Genshin_Lore 0sanitymemes TalesOfCrestoria GundamBattle lastcloudia touhou_lostword AlbedosCreations FFBEblog DilucMains futurerevolution raocflair ReverendInsanity OrderOfHeroes DestinyChildGlobal langrisser OmniscientReader KOFALLSTAR BlueStacks AdmiralBulldog BeidouMains ExosHeroes elsword Dx2SMTLiberation KleeMains ToramOnline Evertale GirlsxBattle2 Aether_Mains SaGa_ReuniverSe IllusionConnect NingguangMains MartialMemes RazorMains ZhongliMains Kings_Raid</t>
  </si>
  <si>
    <t>shitposting 196 Gamingcirclejerk greentext ShitPostCrusaders okbuddyretard pyrocynical gayspiderbrothel BanVideoGames NoRules teenagersnew vexillologycirclejerk copypasta ChrisChanSonichu redditmoment dogelore dankvideos JustUnsubbed LoveForAnimesexuals tf2shitposterclub worldpolitics DankMemesFromSite19 comedyheaven ComedyNecrophilia evangelionmemes ComedyCemetery okbuddybaka Im15AndThisIsYeet animecirclejerk NewGreentexts virginvschad IcebergCharts skamtebord circlejerk fakehistoryporn ihaveihaveihavereddit mapporncirclejerk twittermoment okbuddychicanery fixedbytheduet PoliticalSimulationUS rollercoasterjerk jerma985 Offensivejokes arabfunny tallyhall shittyama Chadtopia thomastheplankengine okbuddyhololive SamONellaAcademy AnimeHate u_SaveVideo okbuddyreiner cursedvideos lewronggeneration 2meirl42meirl4meirl comedyhomicide SocietyLounge agedlikewine 2american4you okmatewanker 197 jschlatt coaxedintoasnafu DemocracyShitposting holesome MillionaireGrindset AgainstDegenerateSubs bigfloppa wordington 691 SigmaGrindset iamveryrandom ConnorEatsPants 2hujerk DownvotedToOblivion HotlineMiami u_awkwardtheturtle SpeedOfLobsters MemriTVmemes althomestuck ape Chadposting 4PanelCringe LesbianInsectBrothel Ultrakill ontheledgeandshit discord_irl okbuddymetal mina_irl JacksFilms surrealmemes 196x Shark_Park Wiseposting stfuretard CallMeCarson_2 PhonesAreBad OkBrudiMongo ExpandDong NegativeWithGold nukedmemes</t>
  </si>
  <si>
    <t>gaming pcgaming starcitizen Steam SteamDeck OculusQuest steam_giveaway oculus gamingsuggestions virtualreality RandomActsOfGaming HalfLife Unity3D truegaming GameDeals PiratedGames unrealengine CrackWatch VRchat GiftofGames godot ValveIndex SteamGameSwap AndroidGaming starcitizen_refunds PSVR gamernews OculusQuest2 IndieGaming FreeGameFindings EmpressEvolution XboxGamePass IndieDev outerwilds GamePhysics GeForceNOW populationonevr iosgaming TownshipTale gamedesign indiegames Unity2D StarWarsSquadrons VRGaming lowendgaming skyrimvr ShadowPC yuzu CrackSupport Vive HPReverb NovelAi gamemaker SteamController SteamVR humblebundles BladeAndSorcery QuakeChampions csgomarketforum letsplay fuckepic starbase RPGMaker PavlovGame indiegameswap gamingnews EpicGamesPC gameideas GameTrade boneworks OnwardVR AskGames FreeGamesOnSteam valve hammer playmygame</t>
  </si>
  <si>
    <t>OldSchoolCool whatisthisthing nostalgia ThriftStoreHauls Whatisthis HelpMeFind coins Silverbugs AbandonedPorn GenX AskOldPeople Flipping TheWayWeWere Genealogy Antiques 90s halloween McMansionHell CommercialsIHate OldPhotosInRealLife AncestryDNA metaldetecting submechanophobia Ebay OutoftheTombs VintageApple urbanexploration GolfClash OldSchoolCelebs ScarySigns centuryhomes JeremyDewitte Mid_Century WhatIsThisPainting vintageads papermoney FuckImOld titanic Pareidolia AncientCoins Coins4Sale Amtrak SCBuildIt TheTikiHut typewriters geocaching eBaySellerAdvice vintage deadmalls whatsthisworth mash FoundPaper 80s zillowgonewild disneyparks magnetfishing DumpsterDiving abandoned CRH 80smusic SocialSiganls</t>
  </si>
  <si>
    <t>PS5 XboxSeriesX cyberpunkgame Fallout darksouls3 SummonSign playstation residentevil Chivalry2 PS4 Eldenring bloodborne GamingLeaksAndRumours darksouls yakuzagames FinalFantasy assassinscreed patientgamers Doom MortalKombat huntersbell ShouldIbuythisgame thelastofus Sekiro outriders DarkSouls2 Trophies metalgearsolid demonssouls TheLastOfUs2 DevilMayCry HiTMAN LowSodiumCyberpunk pumparum ghostoftsushima Returnal shittydarksouls dyinglight FFVIIRemake PlayStationPlus farcry GodofWar DeathStranding GearsOfWar nier horizon Nioh silenthill BlueBoxConspiracy watch_dogs ScarletNexus TheBlueBoxConspiracy AssassinsCreedValhala DaysGone DeadSpace rpg_gamers Bioshock fromsoftware Borderlands RatchetAndClank DragonsDogma StreetsofRage AssassinsCreedOdyssey FinalFantasyVII ACValhalla PS4Deals dishonored dynastywarriors PS4Dreams DiscoElysium lifeisstrange controlgame shadowofmordor DetroitBecomeHuman videogames ninjagaiden biomutant TombRaider SaintsRow metro PlayStationNow finalfantasyx Splintercell Deusex theouterworlds SoulCalibur uncharted codevein HarryPotterGame remnantgame thelastofusfactions Fable killingfloor Mortalkombatleaks ResidentEvilVillage darksoulsmemes GamingDetails FFXV outlast fashionsouls BethesdaSoftworks Slycooper PS4Pro prey HorrorGaming Wasteland Wolfenstein infamous</t>
  </si>
  <si>
    <t>apple Android Stadia jailbreak mac iphone tmobile GooglePixel PleX iOSBeta ipad giftcardexchange oneplus Xiaomi applehelp AppleWatch MacOS AppleMusic ios synology ATT PocoPhones 4kTV verizon samsung HomeKit GalaxyS21 kindle SonyXperia cordcutters android_beta spotify OLED Surface youtubetv macbookpro sonos ShieldAndroidTV appleswap appletv airpods Visible apolloapp HomePod shortcuts PickAnAndroidForMe iPadPro HBOMAX Sprint xboxinsiders macbook googlehome NoContract galaxys10 GalaxyFold bravia Hue xcloud macgaming S21Ultra Addons4Kodi WearOS eero GalaxyTab AppleCard GalaxyWatch Spectrum surfaceduo dbrand macbookair iPhone12 iphonehelp ipod macsetups ShoppingDealsOnline iOSsetups AndroidTV GalaxyS20FE mintmobile TVTooHigh nespresso galaxybuds mobilerepair MacOSBeta Amoledbackgrounds sony YoutubeMusic GoogleFi tmobileisp iOSthemes Soundbars amazonecho LegacyJailbreak Evernote Chromecast amazon VIZIO_Official DellXPS widgy kustom truespotify amazonprime Roborock GalaxyWatchFace AndroidAuto TiviMate macmini roomba GalaxyNote9 TopFreeTv iPhone12Mini setupapp AirpodsPro alexa VacuumCleaners Galaxy_S20 MicrosoftTeams boostedboards minidisc homebridge Keratoconus Roku GMail</t>
  </si>
  <si>
    <t>peloton running cycling bicycling MTB bikewrench mountainbiking rollerblading FixedGearBicycle xbiking gravelcycling Swimming Garmin RunningShoeGeeks BicyclingCirclejerk triathlon Rowing bikecommuting AdvancedRunning bikepacking ACL bicycletouring NYCbike Velo whichbike tourdefrance trailrunning trackandfield Bikeporn Hardtailgang C25K Zwift ultrarunning Strava whoop RunningCirclejerk BarefootRunning ultimate GarminFenix CyclingFashion BikeMechanics TrekBikes Kiteboarding Brompton</t>
  </si>
  <si>
    <t>neoliberal HistoryMemes RimWorld totalwar eu4 hoi4 Stellaris WorldOfWarships CrusaderKings WorldofTanks Planetside foxholegame imaginarymaps KerbalSpaceProgram aoe2 TNOmod factorio civ polandball CitiesSkylines stalker fnv falloutnewvegas WorldOfTanksBlitz Kaiserreich Mechwarrior5 projectzomboid spaceengineers monarchism Oxygennotincluded Kenshi cataclysmdda victoria3 CompanyOfHeroes acecombat mountandblade Mordhau victoria2 sabaton ShitWehraboosSay kingdomcome NewVegasMemes AlternateHistory Xcom totalwarhammer falloutlore Bannerlord DerScheisser CivVI SS13 BattleBrothers paradoxplaza dwarffortress ftlgame ShermanPosting FromTheDepths starsector Sexyspacebabes commandandconquer WoWsBlitz civ5 KerbalAcademy HistoryWhatIf RoughRomanMemes Frostpunk aoe3 AgeOfCivilizations X4Foundations dsrfunny hoi4modding Battletechgame crusaderkings3 equestriaatwar OutreachHPG Imperator MB2Bannerlord SpaceCannibalism ParadoxExtra starbound SurvivingMars kaiserredux badhistory XCOM2 FalloutMemes worldjerking OldWorldBlues RedFloodMod suzerain aoe4 Barotrauma HistoricalWhatIf Ravenfield</t>
  </si>
  <si>
    <t>FreeKarma4U onlyfansgirls101 OnlyFansPromotions FreeKarma4You OnlyFans101 Onlyfans_Promo onlyfanshottest Slutsofonlyfans Sexsells OnlyFansAsstastic AdorableOnlyfans OnlyfansXXX naughtychicks onlyfanschicks OnlyfansAmateurs NaughtyOnlyfans GoneWildOnlyfans onlynudechicks JuicyOnlyfans HotOnlyfans SluttyOnlyfans OnlyFansBusty OnlyFansPetite promoteonlyfans DirtySocialMedia OnlyFansBrunette OnlyFansLifestyle naughtymediachicks Onlyfanspromotion onlyfansadvice AmateurGoneWildPlus onlyfans_naked SocialMediachicks OnlyFansBlonde Onlyfanssmallgirls socialhoes OnlyFansBigBeauties OnlyfansAddict OnlyFansReviews onlyfansprom cuteonlyfans OnlyFans_NonNude OnlyFansGenZ OnlyFansSHMILFS Onlyfansgirls102 FeetLoversHeaven upvote CamGirlProblems AssofOnlyfans FreeOnlyFansPromotion OnlyFansReds FanslyFriends OnlyfansgirlS OnlyfansSales101 ThotNetwork OnlyFansNextDoorGirls OnlyFansFashionistas Adultcontentcreators GoneWildOF OnlyFansAmazons FreeKarma4All BestOfOnlyfans OnlyFansCougars OnlyFansSpecials eropage OnlyFansMasCaliente LatinaOnlyFans ThePromoHub guysonlyfans realonlyfansreviews NSFWSubscriptions DeliciousnessXXX</t>
  </si>
  <si>
    <t>traaaaaaannnnnnnnnns lgbt AreTheStraightsOK egg_irl BisexualTeens asktransgender autism ftm actuallesbians bisexual truscum aaaaaaacccccccce MtF NonBinary trans asexuality SapphoAndHerFriend transgendercirclejerk bi_irl MadeOfStyrofoam LesbianActually feminineboys aspiememes adhdmeme me_irlgbt GirlGamers AreTheCisOk latebloomerlesbians transtimelines transpassing TransLater pansexual honesttransgender okbuddyhetero TransTryouts aromantic MTFSelfieTrain lgbtmemes RoleReversal LGBTeens ennnnnnnnnnnnbbbbbby DID Asexual TransyTalk transgenderUK CPTSDmemes AutisticPride Transgender_Surgeries feemagers GaySoundsShitposts transadorable demisexuality onejoke FTMMen dykesgonemild genderfluid picrew lgballt Asexualinvadethedanes comingout AskLGBT transpositive 4tran TransDIY NonBinaryTalk transgender mypartneristrans Androgynoushotties ageregression pacebi GenderCynical transvoice butchlesbians LGBTeensGoneMild neurodiversity FierceFlow Nonbinaryteens AccidentalAlly TopSurgery agender GatekeepingYuri bropill AutisticAdults detrans DrWillPowers ask_transgender ADHDmemes ainbow F1NN5TER LesbianGamers Birates AskMtFHRT styrofashion transgamers TrollCoping malepolish phallo FtMpassing meetrealtransgirls BLAHAJ FTM_SELFIES FTMFitness TransBreastTimelines transnames askAGP questioning femboy_irl lesbianmemes FTMfemininity germantrans</t>
  </si>
  <si>
    <t>FortNiteBR CallOfDutyMobile RocketLeague CODWarzone CODZombies ClashRoyale ClashOfClans blackopscoldwar modernwarfare RocketLeagueExchange Warzone FortniteCompetitive mkxmobile borderlands3 RustConsole Brawlhalla RLCustomDesigns ClashOfClansRecruit FallGuysGame CallOfDuty BrawlStarsCompetitive FORTnITE ColdWarZombies RiseofKingdoms Blackops4 EggsInc Archero InjusticeMobile Borderlands2 FortniteCreative DeadByDaylightMobile redditmobile Asphalt9 KnockoutCity GFUEL ClashRoyaleTrade CODMobile_Loadouts FortniteLeaks FortniteFashion RLFashionAdvice ColdWarCallofDuty codmcirclejerk RocketLeagueSchool u_PopularDetail FortniteSavetheWorld ClashQuest RocketLeaguePS4Trades randomdice aforismi GlobalOffensiveTrade rocket_league_trading tappedout playarkmobile blackops3 brawlpoll ClashRoyaleCirclejerk GamingMarket SouthParkPhone FortNiteMobile RushRoyale ModernWarzone AstroGaming warzonehacks FortniteSwitch freedonuts PLTRSTONK Trove angrybirdsepic FortniteAccountsSale AnimationThrowdown SplitgateReferralcode PS4Planetside2 BoomBeach Injustice2MobileGame WWII Jesser BorderlandsGuns</t>
  </si>
  <si>
    <t>argentina chile MAAU mexico asklatinamerica preguntaleareddit orslokx Mujico DylanteroYT uruguay AskRedditespanol Argaming PERU dankgentina espanol askspain SpainPolitics Monterrey Spanish BocaJuniors aweonasogang Colombia MoaiGreddit CallofDutyMobileES merval SquarePosting spain LatinoPeopleTwitter Ticos vzla RepublicadeChile Panama PuertoRico cuentaleareddit Burises RepublicaArgentina Republica_Argentina Asi_va_Espana MexicoFinanciero BeelcitosMemes preguntaReddit learnspanish WriteStreakES Mexico_Videos ubius CARiverPlate memexico Mercadoreddit Cordoba ArgEntos MexicoCity es iLuTV ElSalvador Confesiones</t>
  </si>
  <si>
    <t>marvelstudios PrequelMemes rickandmorty MarvelStudiosSpoilers StarWars LokiTV DC_Cinematic marvelmemes SWGalaxyOfHeroes PlayAvengers legostarwars Marvel loki DCcomics FlashTV Spiderman thewalkingdead Invincible StarWarsBattlefront ContestOfChampions batman MawInstallation doctorwho starwarsmemes saltierthancrait future_fight OTMemes shittymoviedetails BatmanArkham SpidermanPS4 StarWarsLeaks DCEUleaks raimimemes gallifrey SequelMemes brooklynninenine SupermanAndLois saltierthankrayt thebadbatch cobrakai HIMYM MauLer FanTheories StarWarsEU starwarsspeculation StarWarsCantina superman StrangerThings LegendsOfTomorrow TheBoys DisneyPlus TheMandalorianTV shield DCFilm MCUTheories WANDAVISION Daredevil FearTheWalkingDead arrow FallenOrder HarryPotterMemes FavoriteMedia clonewars Highrepublic Blackwidow legogaming thanosdidnothingwrong just2good INJUSTICE DoctorWhumour CloneWarsMemes DCComicsLegendsGame supergirlTV Arrowverse TheBatmanFilm DarK bigbangtheory Pixar TitansTV tenet starwarsrebels FavoriteCharacter MarvelTheories MarvelStudiosPlus comicbookmovies Gotham plotholes Smallville HouseMD skulduggerypleasant Avengers youngjustice Defenders thefalconandthews Watchmen EmpireDidNothingWrong ANGEL</t>
  </si>
  <si>
    <t>Watches fountainpens Knife_Swap RepTime Watchexchange cigars EDC flashlight rolex lego_raffles malefashionadvice knives knifeclub WatchesCirclejerk BuyItForLife Pmsforsale balisong Wetshaving PipeTobacco TheTPG goodyearwelt Gold frugalmalefashion lockpicking WatchURaffle KnifeRaffle Fishing_Gear Archery gshock Pen_Swap mallninjashit wicked_edge SWORDS fragranceswap Leathercraft airguns Blacksmith PrideAndPinion RedWingShoes freemasonry Seiko rawdenim knifemaking ChinaTime Zippo YetiCoolers pens billiards sharpening SeikoMods hookah casio ChineseWatches EDCexchange Bladesmith OmegaWatches Super73 BudgetBlades Throwers traditionaltattoos Whiskyporn mechanicalpencils cowboyboots vostok ManyBaggers Goruck Leatherman victorinox microtech Hanklights Wellworn BalisongClones airgunhunting</t>
  </si>
  <si>
    <t>cars formuladank Justrolledintotheshop MechanicAdvice motorcycles Shitty_Car_Mods askcarsales whatcarshouldIbuy simracing BMW WRX HotWheels Miata carporn Cartalk iRacing JDM GolfGTI Audi subaru rccars Honda Jeep Welding BeamNG Mustang whatisthiscar Porsche 4Runner Harley RoastMyCar spotted CarAV projectcar motorcycle regularcarreviews namethatcar AutoDetailing ft86 Volkswagen mazda3 motogp Autos AskMechanics f150 mercedes_benz Lexus carmemes Trucks Dirtbikes civic thegrandtour HaggardGarage WeirdWheels MINI BmwTech FocusST CherokeeXJ Dualsport bmx Hyundai granturismo Corvette Wrangler scooters classiccars mazda SuggestAMotorcycle Autobody 350z Volvo rav4club fordranger 4x4 Diesel Golf_R Toyota Challenger AwesomeCarMods ACCompetizione ram_trucks DonutMedia carscirclejerk e46 Fixxit CX5 Ford camaro E90 Charger FiestaST MotorcyclePorn CrownVictoria kia Acura E30 wec Fanatec askcarguys 240sx Ducati LandCruisers Triumph FordBronco saab F1Technical jetta 370z genesiscoupe COROLLA mechanics hondagrom Traxxas Trackdays hondafit GrandCherokee XTerra S2000 AMG Camry ChevyTrucks ATV infiniti F30 BMWE36 Nissan ModelCars Silverado tdi subaruimpreza fordfusion CalamariRaceTeam VelosterN supermoto crv Detailing 3rdGen4Runner IndianMotorcycle accord G37 Kawasaki CivicSi sportster CafeRacers nissanfrontier moped mr2 minibikes automationgame Civic_Type_R Yamaha FordTrucks CleetusMcFarland Stance AlfaRomeo HondaCB TopGear 300zx</t>
  </si>
  <si>
    <t>hockey nfl DynastyFF fantasyfootball GreenBayPackers TampaBayLightning nhl NHLHUT DetroitRedWings Patriots CHIBears eagles minnesotavikings rangers sabres Madden Flyers BostonBruins Browns steelers SeattleKraken 49ers ravens Colts canes Fantasy_Football ColoradoAvalanche Seahawks miamidolphins devils Commanders detroitlions nyjets wildhockey raiders DenverBroncos cowboys BlueJackets hockeyjerseys buffalobills NYGiants hawks stlouisblues NewYorkIslanders Tennesseetitans hockeyplayers penguins SanJoseSharks goldenknights footballcards KansasCityChiefs buccaneers AZCardinals LosAngelesRams Texans findaleague Chargers bengals Saints lacrosse Jaguars MaddenUltimateTeam UrinatingTree hockeycards EA_NHL DallasStars Predators AnaheimDucks RetroBowl caps nflmemes panthers falcons NFCNorthMemeWar EANHLfranchise losangeleskings TheFence Coyotes FloridaPanthers PowerTripMorningShow NFCEastMemeWar</t>
  </si>
  <si>
    <t>vinyl indieheads VinylReleases Metalcore twentyonepilots JohnMayer MetalMemes radiohead punk ifyoulikeblank VinylCollectors beatles KGATLW ironmaiden ToolBand Slipknot poppunkers weezer Metallica pinkfloyd RedHotChiliPeppers greenday vinyljerk arcticmonkeys Metal MichaelJackson Coldplay Blink182 Dreamtheater Deathcore rush PinkFloydCircleJerk Nirvana gorillaz TheKillers beatlescirclejerk Hardcore bobdylan TheStrokes fantanoforever TameImpala BattleJackets Emo MyChemicalRomance music_survivor lastfm nin Megadeth musicsuggestions ModestMouse billieeilish progmetal BlackMetal DaftPunk thebeachboys ledzeppelin LinkinPark VinylMePlease Cd_collectors oasis queen phoebebridgers dancegavindance avengedsevenfold shoegaze doommetal deftones PowerMetal numetal qotsa Ghostbc ClassicRock radioheadcirclejerk Foofighters grunge alltimelow Muse blacksabbath SteelyDan Paramore VinylDeals rock AliceInChains pearljam ween PostHardcore fender the1975 boniver Topster DavidBowie Deathmetal SmashingPumpkins heavyvinyl Rammstein GunsNRoses FallOutBoy gojira Genesis bjork AngelsAndAirwaves pcmusic Trivium TheNational BetweenTheBuriedAndMe systemofadown marilyn_manson elliottsmith indie_rock Korn deadandcompany swans TheBeatles</t>
  </si>
  <si>
    <t>europe de france italy croatia ich_iel Romania serbia Pikabu thenetherlands greece Denmark sweden Suomi mauerstrassenwetten hungary Polska norge Austria ShitAmericansSay AskEurope Finanzen AskBalkans belgium FragReddit germany Slovenia berlin Netherlands newsNepal tokkiefeesboek YUROP Switzerland Eesti bulgaria ik_ihe 600euro wasletztepreis rance wien eurovision 2visegrad4you Slovakia svenskpolitik lithuania czech poland swedishproblems albania Norway robac RSA FreeDutch Iceland AskAGerman bih Amsterdam Finland Barcelona newsdk serbiancringe ItaliaPersonalFinance einfach_posten de_EDV TrackMania Epicentr de_IAmA Aliexpress spacefrogs latvia literaciafinanceira FostTalicska FormulaE Fahrrad Belgium2 F1FeederSeries askswitzerland paris eupersonalfinance ukraina cyprus GermanRap Luxembourg mkd TillSverige kosovo coronanetherlands BEFire cirkeltrek malta hardstyle FACEITcom ShitEuropeansSay Munich DutchFIRE vosfinances Huawei BalticStates ComplotDuDebile VeganDE BUENZLI dkfinance Prague montenegro Svenska Politiek copenhagen AskFrance lisboa Kochen hamburg CoronavirusDACH brussels moldova EuropeanFederalists rocketbeans berlinsocialclub Forum_Democratie dutch budapest BancaDelMeme</t>
  </si>
  <si>
    <t>relationship_advice unpopularopinion AskMen Tinder TrueOffMyChest Advice PurplePillDebate TooAfraidToAsk dating_advice AMA dating NoFap ask offmychest datingoverthirty mbti CasualConversation MakeNewFriendsHere SuicideWatch confessions depression Bumble BreakUps CPTSD amiugly UnsentLetters socialskills mentalhealth datingoverforty survivinginfidelity seduction aspergers INTP BPD rant intj infp lonely casualiama MeetPeople Rateme DoesAnybodyElse infj Needafriend NarcissisticAbuse firstimpression Vent entp questions BPDlovedones selfimprovement hingeapp selfharm confession ForeverAlone RandomThoughts self ExNoContact Divorce LongDistance socialanxiety pornfree antinatalism Infidelity guessmyage Stoicism TalkTherapy Crushes Enneagram istp virgin OkCupid ENFP OnlineDating alcoholicsanonymous IncelExit introvert DecidingToBeBetter chat getdisciplined nihilism venting abusiverelationships depression_memes friendship generationology amIuglyBrutallyHonest therapy datingoverfifty sad entj doomer MbtiTypeMe AsianParentStories SelfHarmScars alcoholism heartbreak ugly addiction BPDmemes Healthygamergg helpme loveafterporn ForeverAloneDating nosurf Rants BorderlinePDisorder love enfj aspd Schizoid mentalillness MaladaptiveDreaming adultsurvivors phenotypes limerence StopGaming depressed penpals RedPillWomen Sober smalldickproblems misanthropy Millennials cheating_stories exredpill HOCD MeetNewPeopleHere eyes Divorce_Men LDR AskGirls depression_help NPD Codependency BodyDysmorphia narcissism AvPD schizoaffective NEET Existentialism SeriousConversation sociopath malementalhealth LifeAdvice rape aquarius AnorexiaNervosa askatherapist askseddit FriendshipAdvice AnxiousAttachment DAE Discussion FDSredpills textfriends psychologystudents NewToReddit BreakUp relationships_advice quotes sexualassault toxicparents poetry_critics ISTJ estp FriendsOver40 confidence attachment_theory ROCD DadForAMinute isfp howtonotgiveafuck FA30plus KindVoice Toys_Best_Deals PornAddiction introverts LifeAfterNarcissism antipornography lookyourbest birthday Thoughts dark_intellect SwipeHelper retroactivejealousy Poems death PrematureEjaculation</t>
  </si>
  <si>
    <t>CryptoMoonShots SafeMoon CluCoin shitcoinmoonshots CryptoMars BSCMoonShots BABYDOGEARMY AllCryptoBets altcoin SatoshiStreetBets MarsWallStreet CryptoCurrencyTrading cryptostreetbets BabyDogeCoin SatoshiBets CryptocurrencyICO MerchantToken BSCcryptoListings KishuInu SafeMoonInvesting ElonGateToken CryptoBlades EverRise LEASHarmy minidoge strongnode FegToken_Official HodlToken referralcodes BonfireToken EthereumMax SatoshiStreetDegens CryptoGemDiscovery CryptoMoonCoins ico thehappycoin Crypto_General dogelon trustapp AltcoinTrader Stake MoonShotsCrypto MommyDogeCoin grapefruitcoin FEGtoken shitcoin NFTArt_Finance KinFoundation AURofficial Ultrasafe RedditShoppingDeals CryptoCurrencyClassic BSCBOMB_crypto Roobet cryptomooncalls BlockchainStartups AquaGoatFinance</t>
  </si>
  <si>
    <t>Cooking food shittyfoodporn KitchenConfidential FoodPorn EatCheapAndHealthy Baking Costco smoking espresso bourbon Homebrewing Coffee AskCulinary HotPeppers whiskey castiron cocktails drunk chefknives tea bartenders WeWantPlates BBQ Pizza traderjoes beer wine Breadit Sourdough mead grilling Scotch cubancigars Traeger Old_Recipes WhiskeyTribe fermentation pelletgrills spicy cookingforbeginners aldi sousvide hotsauce MealPrepSunday iamveryculinary steak CraftBeer Tiki Kombucha Chefit Canning GifRecipes beerporn ketorecipes TheBrewery ramen austinfood eatsandwiches alcohol AskBaking rum tonightsdinner foodhacks Darts instantpot sushi prisonhooch slowcooking burgers biggreenegg tequila recipes blackstonegriddle CannedSardines PepperLovers bingingwithbabish tomatoes grilledcheese KoreanFood KamadoJoe seriouseats 52weeksofcooking JamesHoffmann IndianFood winemaking</t>
  </si>
  <si>
    <t>hentai IWantToBeHerHentai2 rule34 FemboyHentai bodyswap MxRMods HentaiAndRoleplayy traphentai yiff futanari hentaimemes nhentai pornhwa Hololewd MonsterGirl GenshinImpactNSFW SauceSharingCommunity guro gfur HypnoHentai hentaibondage HentaiBeast mommydom HENTAI_GIF FurryPornSubreddit yaoi myheroacademiahentai ecchi netorare HentaiSource thighdeology nsfwcyoa GenshinImpactHentai jaidenanimationr34 rape_hentai hentaicaptions pets_and_ownwers Naruto_Hentai FurryKikPals AnimePossession MXRplays funpiece Roleplay HealSluts AnimeMILFS DDLCRule34 Vore Hentai_Bondage Overwatch_Porn HentaiCity fnafpornrp lewdgames AraAra musclegirlart AnimeFeets Astolfo IWantToFuckHerHentai AzurLewd Tentai gayfurryporn AttackOnTitties FutanariPegging SFMCompileClub RWBYNSFW starwarsnsfw EroticRolePlay ApexLegends_Porn Lolitary HelplessHentai dbdgonewild doujinshi SexRoleplay transformation animebodysuits BokuNoEroAcademia R34danganronpa DegreesOfLewdity</t>
  </si>
  <si>
    <t>ChoosingBeggars niceguys fakedisordercringe badwomensanatomy confidentlyincorrect thatHappened cringepics justneckbeardthings iamverybadass NotHowGirlsWork sadcringe antiMLM insaneparents menwritingwomen AmITheAngel notliketheothergirls gatekeeping creepyPMs StupidFood pointlesslygendered IncelTear illnessfakers TrollXChromosomes morbidquestions ImTheMainCharacter blunderyears mendrawingwomen iamverysmart Nicegirls vaxxhappened TiktokCringeTime ihavesex ExpectationVsReality nothingeverhappens oldpeoplefacebook BlatantMisogyny Osana shittytattoos AntiVegan prochoice EntitledBitch SystemsCringe dontyouknowwhoiam thanksimcured NeckbeardNests InsanePeopleQuora LookatMyHalo justdependathings ParentsAreFuckingDumb FragileMaleRedditor gatesopencomeonin delusionalartists wokekids wowthanksimcured FondantHate MondoGore tiktokcringemoment AsABlackMan delusionalcraigslist imatotalpeiceofshit boysarequirky creepyasterisks untrustworthypoptarts justforsocialmedia Youniqueamua IncelsInAction boomerhentai NobodyAsked ifuckinghatecats BadMensAnatomy TargetedShirts whiteknighting ChildFreeCircleJ awfuleyebrows PedoLogic ShittyGifRecipes</t>
  </si>
  <si>
    <t>PublicFreakout nextfuckinglevel interestingasfuck funny Unexpected facepalm MadeMeSmile IdiotsInCars Damnthatsinteresting Whatcouldgowrong trashy RoastMe iamatotalpieceofshit WTF WinStupidPrizes oddlysatisfying TikTokCringe Wellthatsucks fightporn NatureIsFuckingLit MakeMeSuffer coolguides awfuleverything NoahGetTheBoat JusticeServed natureismetal HumansBeingBros WatchPeopleDieInside AbruptChaos BeAmazed therewasanattempt CatastrophicFailure popping eyeblech blackmagicfuckery FuckYouKaren instant_regret ATBGE maybemaybemaybe ThatsInsane clevercomebacks tooktoomuch holdmyfeedingtube CrazyFuckingVideos holdmycosmo instantkarma ContagiousLaughter GunFights UnethicalLifeProTips lifehacks SweatyPalms nonononoyes ANormalDayInRussia AbsoluteUnits youseeingthisshit pussypassdenied NSFL__ specializedtools woahdude DidntKnowIWantedThat thalassophobia IdiotsNearlyDying FUCKYOUINPARTICULAR worldnewsvideo toptalent confusing_perspective ThatLookedExpensive watchpeoplesurvive BrutalBeatdowns PeopleFuckingDying BadChoicesGoodStories nevertellmetheodds yesyesyesyesno evilbuildings donthelpjustfilm medizzy BetterEveryLoop Justfuckmyshitup 13or30 likeus PraiseTheCameraMan HumansAreMetal gifsthatkeepongiving holdmybeer reactiongifs educationalgifs IdiotsFightingThings criticalblunder yesyesyesno NoFuckingComment funnyvideos ConvenientCop AccidentalRenaissance PublicFreakoutX DocumentedFights holdmyfries FunnyandSad whitepeoplegifs HadToHurt awesome nononono WhyWomenLiveLonger holdmyredbull bizarrelife megalophobia Satisfyingasfuck worstaccidents JustGuysBeingDudes nocontextpics Perfectfit UNBGBBIIVCHIDCTIICBG HumanForScale ChildrenFallingOver HardcoreNature InsaneVideo Prematurecelebration nope killthecameraman TheDepthsBelow SubwayCreatures IrrationalMadness Instantregret ThunderThots MyPeopleNeedMe Iamactuallyverybadass gifsthatendtoosoon Crazyppl UpvotedBecauseBoobs DarwinAwards PeopleBeingJerks dashcamgifs Natureisbrutal TheBullWins ActLikeYouBelong shockwaveporn tookjustenough theocho WhyWereTheyFilming</t>
  </si>
  <si>
    <t>PokemonGoFriends PokemonGoRaids pokemon PokemonUnite pokemongo TheSilphRoad pkmntcgtrades PokemonSwordAndShield pokemontrades PokemonHome PokemonTCG MandJTV yugioh MonsterHunterStories PokemonMasters YGOMarketplace ShinyPokemon nuzlocke digimon friendsafari pokemongobrag Yugioh101 stunfisk PokeLeaks TheSilphArena ptcgo dragonvale PokemonGoSpoofing PokemonROMhacks spoofertrades PokeMoonSun DigimonCardGame2020 pokemonanime pokemoncardcollectors VGC pokemonmemes Pokemonart NianticWayfarer CasualPokemonTrades pkmntcgcollections MysteryDungeon DragonQuestTact PokemonGoMystic PokemonLetsGo PokemonGOBattleLeague AmourShipping fakemon PokeInvesting pokemonshowdown pokemoncards pokemmo pkmntcg poketwo PokemonRejuvenation PKMNTCGDeals pchaltv PixelmonMod PokemonGoTrade PokemonSunMoon PoGoAndroidSpoofing DailyDoseOfFreePokemn PokemonTradesSwSh</t>
  </si>
  <si>
    <t>AmItheAsshole relationships tifu TwoXChromosomes AskWomen childfree Parenting namenerds pregnant MaliciousCompliance JUSTNOMIL BabyBumps raisedbynarcissists entitledparents Teachers weddingplanning beyondthebump Marriage bestoflegaladvice NewParents AskWomenOver30 TalesFromYourServer toddlers breakingmom stepparents infertility TalesFromTheFrontDesk AmITheDevil askwomenadvice TryingForABaby InfertilityBabies Mommit breastfeeding pettyrevenge AskFeminists MomForAMinute EntitledPeople IVF weddingshaming Nanny CleaningTips NameNerdCirclejerk AsOneAfterInfidelity TFABLinePorn IDontWorkHereLady JUSTNOFAMILY raisedbyborderlines ProRevenge Assistance TTC30 AskParents ShitMomGroupsSay narcissisticparents Dogfree bluey trollingforababy sleeptrain internetparents JustNoSO family widowers AlAnon AmItheButtface marriageadvice workingmoms oneanddone Custody RedditForGrownups JustNoTruth women GestationalDiabetes TalesFromTheCustomer BestofRedditorUpdates parentsofmultiples badroommates truechildfree SingleParents clothdiaps Mildlynomil bridezillas FuckeryUniveristy motherinlawsfromhell Miscarriage BabyBumpsCanada ABA Adoption teaching talesfromcallcenters Fencesitter ttcafterloss breastcancer neighborsfromhell TFABChartStalkers EstrangedAdultChild predaddit TwoXADHD hoarding AttachmentParenting FormulaFeeders NICUParents PregnancyAfterLoss etiquette ScienceBasedParenting BabyLedWeaning babywearing Libraries HumansPumpingMilk ECEProfessionals domesticviolence waiting_to_try SnooLife StoriesAboutKevin fitpregnancy PregnancyUK SAHP CautiousBB</t>
  </si>
  <si>
    <t>Ryan coherence</t>
  </si>
  <si>
    <t>Ryan's label</t>
  </si>
  <si>
    <t>Ryan's notes</t>
  </si>
  <si>
    <t>Rebecca's label</t>
  </si>
  <si>
    <t>Are the Ryan and Rebecca's labels related?</t>
  </si>
  <si>
    <t>Ryan's notes on labeling</t>
  </si>
  <si>
    <t>Rebecca coherence</t>
  </si>
  <si>
    <t>Ethan's label</t>
  </si>
  <si>
    <t xml:space="preserve">Are Rebecca and Ethan's labels related? </t>
  </si>
  <si>
    <t>Rebecca's notes on labeling</t>
  </si>
  <si>
    <t>Ethan coherence</t>
  </si>
  <si>
    <t>Are the Ethan and Ryan's labels related?</t>
  </si>
  <si>
    <t>Ryan/Rebecca label related normalized</t>
  </si>
  <si>
    <t>Rebecca/Ethan label related normalized</t>
  </si>
  <si>
    <t>Ryan/Ethan label related normalized</t>
  </si>
  <si>
    <t>AGREEMENT COUNT</t>
  </si>
  <si>
    <t>anime</t>
  </si>
  <si>
    <t>Anime and Manga Fans</t>
  </si>
  <si>
    <t>Anime</t>
  </si>
  <si>
    <t>y</t>
  </si>
  <si>
    <t>guns</t>
  </si>
  <si>
    <t>Gun Enthusiasts</t>
  </si>
  <si>
    <t>maybe something like "creators"?</t>
  </si>
  <si>
    <t>Travel Influencers</t>
  </si>
  <si>
    <t>travel and tourism, but also freelance, influencers</t>
  </si>
  <si>
    <t>outdoor activities (specifically running, biking, hiking)</t>
  </si>
  <si>
    <t>Outdoor Sports</t>
  </si>
  <si>
    <t>outdoorsy</t>
  </si>
  <si>
    <t>console video games</t>
  </si>
  <si>
    <t>Video Games</t>
  </si>
  <si>
    <t>retro gaming</t>
  </si>
  <si>
    <t>Cozy Femme Hobbies</t>
  </si>
  <si>
    <t>alt women</t>
  </si>
  <si>
    <t>crypto</t>
  </si>
  <si>
    <t>Crypto Currency</t>
  </si>
  <si>
    <t>Crypto</t>
  </si>
  <si>
    <t>hentai</t>
  </si>
  <si>
    <t>Cartoon Porn</t>
  </si>
  <si>
    <t>Hentai - porn</t>
  </si>
  <si>
    <t>porn</t>
  </si>
  <si>
    <t>Porn</t>
  </si>
  <si>
    <t>a lot of very popular subreddits -- what they have in common is probably just their popularity?</t>
  </si>
  <si>
    <t>General Memes/America's Funniest Home Video</t>
  </si>
  <si>
    <t>Mean memes - memes that make fun of random people</t>
  </si>
  <si>
    <t>might guess something like "young redditors"</t>
  </si>
  <si>
    <t>Edgy Teen Memes</t>
  </si>
  <si>
    <t>teen shitposting</t>
  </si>
  <si>
    <t>Millenial Women Fandom</t>
  </si>
  <si>
    <t>tv fandom</t>
  </si>
  <si>
    <t>n</t>
  </si>
  <si>
    <t>supernatural</t>
  </si>
  <si>
    <t>Paranormal Conspiracy Interest</t>
  </si>
  <si>
    <t>alien woo woo</t>
  </si>
  <si>
    <t>US places</t>
  </si>
  <si>
    <t>American Regional Subreddits</t>
  </si>
  <si>
    <t>local US cities</t>
  </si>
  <si>
    <t>style, beauty</t>
  </si>
  <si>
    <t>barely coherent. could also be something like "women's style" or something</t>
  </si>
  <si>
    <t>Women Health and Beauty</t>
  </si>
  <si>
    <t>Women weight loss/self-improvement</t>
  </si>
  <si>
    <t>plus-sized porn</t>
  </si>
  <si>
    <t>BBW Porn</t>
  </si>
  <si>
    <t>Porn - BBW</t>
  </si>
  <si>
    <t>trucks and motorcycles</t>
  </si>
  <si>
    <t>Outdoor Sports Vehicles</t>
  </si>
  <si>
    <t>motorheads - trucks</t>
  </si>
  <si>
    <t>Canada</t>
  </si>
  <si>
    <t>Canadians</t>
  </si>
  <si>
    <t>Canadia</t>
  </si>
  <si>
    <t>universities</t>
  </si>
  <si>
    <t>College Students</t>
  </si>
  <si>
    <t>college and college admissions</t>
  </si>
  <si>
    <t>rock-adjacent music</t>
  </si>
  <si>
    <t>Rock and Pop Punk Bands (Emo?)</t>
  </si>
  <si>
    <t>rock music</t>
  </si>
  <si>
    <t>phones and phone apps</t>
  </si>
  <si>
    <t>Phone and Windows Tech Devs (Indie devs?)</t>
  </si>
  <si>
    <t>mobile phones</t>
  </si>
  <si>
    <t>Indian porn</t>
  </si>
  <si>
    <t>Racial Porn</t>
  </si>
  <si>
    <t>more or less</t>
  </si>
  <si>
    <t>porn - Indian</t>
  </si>
  <si>
    <t>I want to move, probably to Asia</t>
  </si>
  <si>
    <t>language learning</t>
  </si>
  <si>
    <t>warhammer and other tabletop gaming</t>
  </si>
  <si>
    <t>Warhammer Players</t>
  </si>
  <si>
    <t>warhammer/minifig games</t>
  </si>
  <si>
    <t>gay porn</t>
  </si>
  <si>
    <t>Gay Porn</t>
  </si>
  <si>
    <t>porn - gay</t>
  </si>
  <si>
    <t>fps-adjacent gaming</t>
  </si>
  <si>
    <t>Online Multiplayer Gamers</t>
  </si>
  <si>
    <t>Gaming</t>
  </si>
  <si>
    <t>hip hop</t>
  </si>
  <si>
    <t>Hip Hop EDM House Music Fans (music festival types?)</t>
  </si>
  <si>
    <t>contemporary hiphop</t>
  </si>
  <si>
    <t>stocks/finance</t>
  </si>
  <si>
    <t>Online Stock Traders</t>
  </si>
  <si>
    <t>stonks</t>
  </si>
  <si>
    <t>cats and dogs</t>
  </si>
  <si>
    <t>Cute Animals</t>
  </si>
  <si>
    <t>cute animals</t>
  </si>
  <si>
    <t>video games (many genres)</t>
  </si>
  <si>
    <t>History Gamers (I know that "anal gamers" isn't an appropriate category, but these are people who like spreadsheet video games)</t>
  </si>
  <si>
    <t>gaming - involved, long games</t>
  </si>
  <si>
    <t>fitness</t>
  </si>
  <si>
    <t>Men who want to get jacked</t>
  </si>
  <si>
    <t>weightlifting</t>
  </si>
  <si>
    <t>LGBT and mental health?</t>
  </si>
  <si>
    <t>barely coherent</t>
  </si>
  <si>
    <t>Closeted Trans/Queer People (teens?)</t>
  </si>
  <si>
    <t>LGBT humor?</t>
  </si>
  <si>
    <t>electric cars</t>
  </si>
  <si>
    <t>x</t>
  </si>
  <si>
    <t>[amateur?] porn</t>
  </si>
  <si>
    <t>porn - local connections</t>
  </si>
  <si>
    <t>drugs</t>
  </si>
  <si>
    <t>Curious Stoners</t>
  </si>
  <si>
    <t>recreational drugs</t>
  </si>
  <si>
    <t>east asia (mainly philippines and singapore)</t>
  </si>
  <si>
    <t>Phillipines Users? (Of interests, this has Axie Infinity, a for profit Blockchain game that is infamous for being a job people have been doing in the Phillipines) It feels like "Sad men in the Phillipines" which I guess we can't mark as a category?)</t>
  </si>
  <si>
    <t>SE Asia</t>
  </si>
  <si>
    <t>onlyfans</t>
  </si>
  <si>
    <t>Porn Self-Promoters</t>
  </si>
  <si>
    <t>Only Fans/self promotion</t>
  </si>
  <si>
    <t>AU and NZ</t>
  </si>
  <si>
    <t>Aussie/Kiwi Users</t>
  </si>
  <si>
    <t>AU/NZ</t>
  </si>
  <si>
    <t>houseplants and nontraditional pets</t>
  </si>
  <si>
    <t>Aquarium/Tank Pets</t>
  </si>
  <si>
    <t>half?</t>
  </si>
  <si>
    <t>houseplants and unconventional pets</t>
  </si>
  <si>
    <t>4chan Users</t>
  </si>
  <si>
    <t>European places</t>
  </si>
  <si>
    <t>Europeans</t>
  </si>
  <si>
    <t>European culture</t>
  </si>
  <si>
    <t>TV</t>
  </si>
  <si>
    <t>TV Shows/Pop Culture Shows, Millenials</t>
  </si>
  <si>
    <t>TV series</t>
  </si>
  <si>
    <t>MMOs</t>
  </si>
  <si>
    <t>MMO Strategy Games</t>
  </si>
  <si>
    <t>MMORPGs</t>
  </si>
  <si>
    <t>northeastern US</t>
  </si>
  <si>
    <t>Northeast USA</t>
  </si>
  <si>
    <t>Local - Northeast US</t>
  </si>
  <si>
    <t>islam/islamic places</t>
  </si>
  <si>
    <t>one (of multiple) where there might be something I'm missing for cultural literacy reasons</t>
  </si>
  <si>
    <t>Middle East</t>
  </si>
  <si>
    <t>pretty close</t>
  </si>
  <si>
    <t>Local  - Middle East/North Africa</t>
  </si>
  <si>
    <t>multiplayer video games?</t>
  </si>
  <si>
    <t>Video Games (young, masc, cell phone)</t>
  </si>
  <si>
    <t>mobile games</t>
  </si>
  <si>
    <t>PCs, linux, hacking</t>
  </si>
  <si>
    <t>Linux Tech Types</t>
  </si>
  <si>
    <t>Deep geek culture</t>
  </si>
  <si>
    <t>lots of users - likely personality cluster?</t>
  </si>
  <si>
    <t>scifi fandom (mostly star wars)</t>
  </si>
  <si>
    <t>borderline</t>
  </si>
  <si>
    <t>Star Wars/Nickelodeon Fandom</t>
  </si>
  <si>
    <t>half</t>
  </si>
  <si>
    <t xml:space="preserve"> </t>
  </si>
  <si>
    <t>scifi</t>
  </si>
  <si>
    <t>parenting</t>
  </si>
  <si>
    <t>New Parents</t>
  </si>
  <si>
    <t>Apple/mac</t>
  </si>
  <si>
    <t>Mac Tech Types</t>
  </si>
  <si>
    <t>cult of mac</t>
  </si>
  <si>
    <t>left-wing politics</t>
  </si>
  <si>
    <t>Lesftist Rubberneckers</t>
  </si>
  <si>
    <t>world news</t>
  </si>
  <si>
    <t>I just think the discrepencies in Ethan and I's labels here are very funny</t>
  </si>
  <si>
    <t>Very generic reddit, not a real category though</t>
  </si>
  <si>
    <t>High interaction, lightweight contribution communities, memes</t>
  </si>
  <si>
    <t>music (instruments, production)</t>
  </si>
  <si>
    <t>Musicians (guitar/piano)</t>
  </si>
  <si>
    <t>Music - technical, recording</t>
  </si>
  <si>
    <t>cooking</t>
  </si>
  <si>
    <t>Foodies (healthy)</t>
  </si>
  <si>
    <t>Food and cooking</t>
  </si>
  <si>
    <t>left-wing politics (further left)</t>
  </si>
  <si>
    <t>Genz Politics</t>
  </si>
  <si>
    <t>?</t>
  </si>
  <si>
    <t>is "politics" alone enough to be related? like would we put right-wing and left-wing together?</t>
  </si>
  <si>
    <t>left politics</t>
  </si>
  <si>
    <t>DND, tabletop RPGs</t>
  </si>
  <si>
    <t>Tabletop RPG Fantasy Nerds</t>
  </si>
  <si>
    <t>board games and DnD</t>
  </si>
  <si>
    <t>various topics in German</t>
  </si>
  <si>
    <t>is language enough to define a cluster?</t>
  </si>
  <si>
    <t>German</t>
  </si>
  <si>
    <t>programming</t>
  </si>
  <si>
    <t>Programming/CS</t>
  </si>
  <si>
    <t>programmers</t>
  </si>
  <si>
    <t xml:space="preserve">anime-related </t>
  </si>
  <si>
    <t>Japanese Video Games</t>
  </si>
  <si>
    <t>Japanese doesn't seem sufficient for overlap (anime and video games are separate media otherwise)</t>
  </si>
  <si>
    <t>Genshin Impact/Japam RPGs</t>
  </si>
  <si>
    <t>not quite - it's games, not anime</t>
  </si>
  <si>
    <t>gender norm-breaking fetishes?</t>
  </si>
  <si>
    <t>tough one. hard to articulate</t>
  </si>
  <si>
    <t>Trans Porn</t>
  </si>
  <si>
    <t>Porn - trans</t>
  </si>
  <si>
    <t>This one's a mess. I can guess at some of the content, but it's not really coherent</t>
  </si>
  <si>
    <t>Juvenile Gamers</t>
  </si>
  <si>
    <t>Guessing this is an early teen cluster, but there's not much common topic in this one</t>
  </si>
  <si>
    <t>cars</t>
  </si>
  <si>
    <t>Car Enthusiasts willing to DIY</t>
  </si>
  <si>
    <t>right-wing politics (alt)</t>
  </si>
  <si>
    <t>Conservative American Conspiracy Theorists/Extremist Pipeline</t>
  </si>
  <si>
    <t>conservative/conspiracy</t>
  </si>
  <si>
    <t>pokemon-adjacent card games</t>
  </si>
  <si>
    <t>Pokemon and Trading Cards</t>
  </si>
  <si>
    <t>Pokemon</t>
  </si>
  <si>
    <t>books (genre fiction)</t>
  </si>
  <si>
    <t>might not need the parenthetical :)</t>
  </si>
  <si>
    <t>Speculative Fiction Writers/Readers</t>
  </si>
  <si>
    <t>books and fanfic</t>
  </si>
  <si>
    <t>United Kingdom</t>
  </si>
  <si>
    <t>The UK</t>
  </si>
  <si>
    <t>UK local</t>
  </si>
  <si>
    <t>mostly games with some cartoons</t>
  </si>
  <si>
    <t xml:space="preserve">thought it might be age-related, but not quite. </t>
  </si>
  <si>
    <t>Young Fandom? (this is a Coherent demographic, just not sure how to phrase)</t>
  </si>
  <si>
    <t>since I left a note about it not being age related, it doesn't make sense to call an age-related label related, right?</t>
  </si>
  <si>
    <t>Gaming subculture</t>
  </si>
  <si>
    <t>basketball</t>
  </si>
  <si>
    <t>Sports Bros</t>
  </si>
  <si>
    <t>Guy stuff. MMA, NBA, UFC. Mostly NBA, so probably needs tuning.</t>
  </si>
  <si>
    <t>young white women media?</t>
  </si>
  <si>
    <t>I was going to call this something like "reality TV (romance and crime)", but Michele convinced me it was united by a demographic</t>
  </si>
  <si>
    <t>Reality TV Fans (skews women)</t>
  </si>
  <si>
    <t>reality tv</t>
  </si>
  <si>
    <t>western US places</t>
  </si>
  <si>
    <t>West Coast</t>
  </si>
  <si>
    <t>local - US west coast</t>
  </si>
  <si>
    <t>homeowners</t>
  </si>
  <si>
    <t>Barely Bought Our First House</t>
  </si>
  <si>
    <t>real estate/homeowner</t>
  </si>
  <si>
    <t>STEM</t>
  </si>
  <si>
    <t>STEM Enthusiasts</t>
  </si>
  <si>
    <t>science and engineering</t>
  </si>
  <si>
    <t>Spanish-language, Mexico + south america</t>
  </si>
  <si>
    <t>South America</t>
  </si>
  <si>
    <t>latam local</t>
  </si>
  <si>
    <t xml:space="preserve">Porn </t>
  </si>
  <si>
    <t>sports (mostly football)</t>
  </si>
  <si>
    <t>Sports Fans</t>
  </si>
  <si>
    <t>sports, but it's a mix of NFL,NHL, MLB and college. could be better</t>
  </si>
  <si>
    <t>India</t>
  </si>
  <si>
    <t>military</t>
  </si>
  <si>
    <t>People really into European wars</t>
  </si>
  <si>
    <t>Ukraine war</t>
  </si>
  <si>
    <t>league of legends</t>
  </si>
  <si>
    <t>LoL fans</t>
  </si>
  <si>
    <t>League of Legends</t>
  </si>
  <si>
    <t>Formula 1, soccer, some rugby (sports popular in Europe?)</t>
  </si>
  <si>
    <t>Soccer Fans</t>
  </si>
  <si>
    <t>mix of EPL football and F1 - needs better differentiation</t>
  </si>
  <si>
    <t>medical professionals</t>
  </si>
  <si>
    <t>Medical Professionals</t>
  </si>
  <si>
    <t>nursing/EMT</t>
  </si>
  <si>
    <t>video games (heavy on soulslike games)</t>
  </si>
  <si>
    <t>Soulsbourne and JRPG Gamers</t>
  </si>
  <si>
    <t>playstation gaming</t>
  </si>
  <si>
    <t>PC hardware</t>
  </si>
  <si>
    <t>PC gaming enthuisiasts</t>
  </si>
  <si>
    <t>PC gaming</t>
  </si>
  <si>
    <t>movies and TV</t>
  </si>
  <si>
    <t>but it's unclear what about these movies/TV subs join them</t>
  </si>
  <si>
    <t>Movie Fans (horror aligned)</t>
  </si>
  <si>
    <t>movies</t>
  </si>
  <si>
    <t>religious discussion</t>
  </si>
  <si>
    <t>Christians who want to Debate</t>
  </si>
  <si>
    <t>on reflection, it is mainly christian</t>
  </si>
  <si>
    <t>religion</t>
  </si>
  <si>
    <t>retail/service brands/workers</t>
  </si>
  <si>
    <t>Hustle Culture Job convos</t>
  </si>
  <si>
    <t>gig economy</t>
  </si>
  <si>
    <t>comics and related media</t>
  </si>
  <si>
    <t>Superhero Fans</t>
  </si>
  <si>
    <t>Marvel/DC cinematic universes, other movie/TV</t>
  </si>
  <si>
    <t>video games (heavy on COD-like games)</t>
  </si>
  <si>
    <t>Xbox games?</t>
  </si>
  <si>
    <t>mental health and related medications</t>
  </si>
  <si>
    <t>Treating My Own Mental Illness</t>
  </si>
  <si>
    <t>mental health</t>
  </si>
  <si>
    <t>suburban dad interests (grilling, fishing, golf, beer)</t>
  </si>
  <si>
    <t>DIY Dads</t>
  </si>
  <si>
    <t>dad cluster</t>
  </si>
  <si>
    <t>medical conditions (especially long-term/chronic)</t>
  </si>
  <si>
    <t>Health Problems</t>
  </si>
  <si>
    <t>health/illness</t>
  </si>
  <si>
    <t>some demographic interested in watches, pens, knives...</t>
  </si>
  <si>
    <t>there's a demographic here that makes sense to me, although I don't know how to articulate it better than this</t>
  </si>
  <si>
    <t xml:space="preserve">Mens Accessories </t>
  </si>
  <si>
    <t>this is one where I'd say "yes that's valid" but don't know how related my demographic is to this topic?</t>
  </si>
  <si>
    <t>collectibles - knives, watches, coins</t>
  </si>
  <si>
    <t>computer graphics</t>
  </si>
  <si>
    <t>Digital and Indie Art</t>
  </si>
  <si>
    <t>visual art</t>
  </si>
  <si>
    <t>Celebrity Porn</t>
  </si>
  <si>
    <t>self-understanding, self psychology..?</t>
  </si>
  <si>
    <t>again sort of coherent but hard to articulate</t>
  </si>
  <si>
    <t>Pop Psychology/Philosophy</t>
  </si>
  <si>
    <t>disengaged young men/incel cluster</t>
  </si>
  <si>
    <t xml:space="preserve">sort of. </t>
  </si>
  <si>
    <t>elder millennial pop culture</t>
  </si>
  <si>
    <t>Gen X Fandom</t>
  </si>
  <si>
    <t>tv series</t>
  </si>
  <si>
    <t>streetwear</t>
  </si>
  <si>
    <t>Skaters</t>
  </si>
  <si>
    <t>sneakers/streetwear</t>
  </si>
  <si>
    <t>relationships</t>
  </si>
  <si>
    <t>Relationship Advice subs</t>
  </si>
  <si>
    <t>advice</t>
  </si>
  <si>
    <t>minecraft</t>
  </si>
  <si>
    <t>Minecraft</t>
  </si>
  <si>
    <t>porn - mainstream</t>
  </si>
  <si>
    <t>photo/video creator howto stuff</t>
  </si>
  <si>
    <t xml:space="preserve">Youtube and Camera </t>
  </si>
  <si>
    <t>photography, small YT, seeking bigger audiences</t>
  </si>
  <si>
    <t>almost, but too all over the place</t>
  </si>
  <si>
    <t>International Geography</t>
  </si>
  <si>
    <t>Language learning</t>
  </si>
  <si>
    <t>female appearance-related or appearance-related insecurity?</t>
  </si>
  <si>
    <t>Women Self Help/Feminism</t>
  </si>
  <si>
    <t>women diet/wellness</t>
  </si>
  <si>
    <t>PC gaming hardware</t>
  </si>
  <si>
    <t>PC Gamer</t>
  </si>
  <si>
    <t>PC gamer</t>
  </si>
  <si>
    <t xml:space="preserve"> teens</t>
  </si>
  <si>
    <t>Teens General Interest</t>
  </si>
  <si>
    <t>teenage memes</t>
  </si>
  <si>
    <t>right-wing politics (alternative)</t>
  </si>
  <si>
    <t>Politics (conservative)</t>
  </si>
  <si>
    <t>rightwing/conservative</t>
  </si>
  <si>
    <t>Hip Hop subculture</t>
  </si>
  <si>
    <t>plus sized porn</t>
  </si>
  <si>
    <t>porn - BBW</t>
  </si>
  <si>
    <t>service workers/brands</t>
  </si>
  <si>
    <t>General Shopping</t>
  </si>
  <si>
    <t>while "commerce" could make them related, the difference between labor and consumption seems significant</t>
  </si>
  <si>
    <t>gig economy/money saving</t>
  </si>
  <si>
    <t>popular subreddits, but no clear topic</t>
  </si>
  <si>
    <t>Popular Tab browsers</t>
  </si>
  <si>
    <t>humor/dark memes</t>
  </si>
  <si>
    <t>Cryptocurrency</t>
  </si>
  <si>
    <t>personal finance</t>
  </si>
  <si>
    <t>Bachelor Grindset</t>
  </si>
  <si>
    <t>had to look it up, but seemingly related</t>
  </si>
  <si>
    <t>small biz/entrepreneurshio</t>
  </si>
  <si>
    <t>chronic conditions</t>
  </si>
  <si>
    <t>Health (especially chronic health)</t>
  </si>
  <si>
    <t>disease and wellness</t>
  </si>
  <si>
    <t>art creation</t>
  </si>
  <si>
    <t>Visual Artists</t>
  </si>
  <si>
    <t>drawing/art</t>
  </si>
  <si>
    <t>close to coherent (animation, games), but not quite</t>
  </si>
  <si>
    <t>Young Fandoms</t>
  </si>
  <si>
    <t>cartoons</t>
  </si>
  <si>
    <t>Programmers</t>
  </si>
  <si>
    <t>dungeons and dragons</t>
  </si>
  <si>
    <t>TRPGs</t>
  </si>
  <si>
    <t>dnd and RPGs</t>
  </si>
  <si>
    <t>several wrestling, but too much other stuff. vaguely a particular demographic, but unclear</t>
  </si>
  <si>
    <t>Older Millennial Fandom (wrestling, transformers, star wars)</t>
  </si>
  <si>
    <t>weird mix of scifi, horror and pop culture</t>
  </si>
  <si>
    <t>gender norm-breaking porn</t>
  </si>
  <si>
    <t>porn - lgbt</t>
  </si>
  <si>
    <t>MMOGs (or maybe livestreamed games)</t>
  </si>
  <si>
    <t>Online Games and MMORPGs</t>
  </si>
  <si>
    <t>gaming/livestreaming</t>
  </si>
  <si>
    <t xml:space="preserve">Time killer conversation spaces </t>
  </si>
  <si>
    <t>memes, jokes...</t>
  </si>
  <si>
    <t>east asia</t>
  </si>
  <si>
    <t>if "east asia" counts as being coherent</t>
  </si>
  <si>
    <t>Southeast Asia</t>
  </si>
  <si>
    <t>SE Asia interest</t>
  </si>
  <si>
    <t>Islam and Islamic places</t>
  </si>
  <si>
    <t>MENA interest</t>
  </si>
  <si>
    <t>canada</t>
  </si>
  <si>
    <t>Canadia local</t>
  </si>
  <si>
    <t>a lot of California, but too much other stuff</t>
  </si>
  <si>
    <t>Major US cities + real estate, gig economy - survival?</t>
  </si>
  <si>
    <t>Brazil</t>
  </si>
  <si>
    <t>perhaps more specific, but I can't tell</t>
  </si>
  <si>
    <t>Brasil, but includes everything from football to sex</t>
  </si>
  <si>
    <t>gardening and nontraditional pets?</t>
  </si>
  <si>
    <t>Tank Pets</t>
  </si>
  <si>
    <t>gardening</t>
  </si>
  <si>
    <t>stock market</t>
  </si>
  <si>
    <t>seems heavy on the "bets"</t>
  </si>
  <si>
    <t>Finance and Stocks</t>
  </si>
  <si>
    <t>porn-gay</t>
  </si>
  <si>
    <t>video games</t>
  </si>
  <si>
    <t>but unclear how to articulate these games in particular</t>
  </si>
  <si>
    <t>Online Shooters</t>
  </si>
  <si>
    <t>gaming, fallout76 focus</t>
  </si>
  <si>
    <t>Adult Film and TV</t>
  </si>
  <si>
    <t>interpreting "adult" as the target audience rather than the genre, otherwise not related</t>
  </si>
  <si>
    <t>UK</t>
  </si>
  <si>
    <t>UK, local and some Premiership football</t>
  </si>
  <si>
    <t>a lot of pop culture, but that doesn't seem like enough</t>
  </si>
  <si>
    <t>Women Gaming and Fandom</t>
  </si>
  <si>
    <t>a variety of GenZ interests, but not coherent</t>
  </si>
  <si>
    <t>sports</t>
  </si>
  <si>
    <t>a few concentrations, but sports in general</t>
  </si>
  <si>
    <t>Sports</t>
  </si>
  <si>
    <t>sports, but a variety including NBA, premiership football, UFC, MMA</t>
  </si>
  <si>
    <t>games (mainly card-based games)</t>
  </si>
  <si>
    <t>Collectible Card Games</t>
  </si>
  <si>
    <t>gaming -MTG focus</t>
  </si>
  <si>
    <t>suburban dad interests (cars, repairs, gadgets)</t>
  </si>
  <si>
    <t>a bit different from the dads cluster in the other sheet</t>
  </si>
  <si>
    <t>DIY</t>
  </si>
  <si>
    <t>close enough?</t>
  </si>
  <si>
    <t>"daddit" - DIY</t>
  </si>
  <si>
    <t>multiplayer games (mostly action/shooters)</t>
  </si>
  <si>
    <t>MMORPGS and Online Team Shooters Competitive</t>
  </si>
  <si>
    <t>gaming</t>
  </si>
  <si>
    <t>elementary school kids interests</t>
  </si>
  <si>
    <t>weird mix of GenZ interests, furry, memes</t>
  </si>
  <si>
    <t>linux and pc hardware</t>
  </si>
  <si>
    <t>Non-Apple Programmers Tech</t>
  </si>
  <si>
    <t>sysadmin, tech... but what is OnlyFans doing in there?</t>
  </si>
  <si>
    <t>left-wing US politics</t>
  </si>
  <si>
    <t>Left Leaning Politics</t>
  </si>
  <si>
    <t>politicalhumor</t>
  </si>
  <si>
    <t>amateur porn</t>
  </si>
  <si>
    <t>Indie Porn</t>
  </si>
  <si>
    <t>porn-swingers</t>
  </si>
  <si>
    <t>higher education</t>
  </si>
  <si>
    <t>Higher Education</t>
  </si>
  <si>
    <t>college applications</t>
  </si>
  <si>
    <t>Popular Tab Learning</t>
  </si>
  <si>
    <t>science and news</t>
  </si>
  <si>
    <t>Drugs</t>
  </si>
  <si>
    <t>Religion</t>
  </si>
  <si>
    <t>paranormal and true crime</t>
  </si>
  <si>
    <t>when there are two topics put together in a coherent way, is it still a coherent subject?</t>
  </si>
  <si>
    <t>Conspiracy and True Crime</t>
  </si>
  <si>
    <t>alien woowoo</t>
  </si>
  <si>
    <t>baseball</t>
  </si>
  <si>
    <t>Sports (Baseball)</t>
  </si>
  <si>
    <t>sports, but a variety including MLB, NASCAR, NCAA</t>
  </si>
  <si>
    <t>kind of hard to separate some of these porn clusters</t>
  </si>
  <si>
    <t>adult, celebrity focused</t>
  </si>
  <si>
    <t>American Cities</t>
  </si>
  <si>
    <t>USA local</t>
  </si>
  <si>
    <t>fringe beliefs (paranormal, spiritual)</t>
  </si>
  <si>
    <t>Paranormal Spirituality</t>
  </si>
  <si>
    <t>religion Woowoo</t>
  </si>
  <si>
    <t>reality TV</t>
  </si>
  <si>
    <t>Reality TV</t>
  </si>
  <si>
    <t>realitytv</t>
  </si>
  <si>
    <t>Indian culture</t>
  </si>
  <si>
    <t>Indian interest</t>
  </si>
  <si>
    <t>Guns</t>
  </si>
  <si>
    <t>this one is a mess</t>
  </si>
  <si>
    <t>a lot of fantasy fiction, but too much other stuff</t>
  </si>
  <si>
    <t>Writers and Readers</t>
  </si>
  <si>
    <t>reading/books, but some strong no-fits in here as well</t>
  </si>
  <si>
    <t>further-left politics</t>
  </si>
  <si>
    <t>Leftists (mostly American)</t>
  </si>
  <si>
    <t>socialism</t>
  </si>
  <si>
    <t>outdoor activities</t>
  </si>
  <si>
    <t>Outdoor Adventure</t>
  </si>
  <si>
    <t>scifi/fantasy</t>
  </si>
  <si>
    <t>Epic Scifi/Fantasy Fans</t>
  </si>
  <si>
    <t>games - skyrim centered</t>
  </si>
  <si>
    <t>Nindendo Anime Gamers</t>
  </si>
  <si>
    <t>I guess?</t>
  </si>
  <si>
    <t>games - mario focused</t>
  </si>
  <si>
    <t>Australia/New Zealand</t>
  </si>
  <si>
    <t>Austrailia</t>
  </si>
  <si>
    <t>Oz/NZ</t>
  </si>
  <si>
    <t>Warhammer and other miniature-based games</t>
  </si>
  <si>
    <t>Warhammer</t>
  </si>
  <si>
    <t>anime/manga</t>
  </si>
  <si>
    <t>Shonen Anime</t>
  </si>
  <si>
    <t>Manga and gaming</t>
  </si>
  <si>
    <t>Military Fandom</t>
  </si>
  <si>
    <t>military and wannabes</t>
  </si>
  <si>
    <t>porn (heavy on fetishes)</t>
  </si>
  <si>
    <t>adult personals</t>
  </si>
  <si>
    <t>online socializing</t>
  </si>
  <si>
    <t>console gaming</t>
  </si>
  <si>
    <t>Classic Video Games</t>
  </si>
  <si>
    <t>portable game platforms</t>
  </si>
  <si>
    <t>This one's close to a no, but they are both video game related?</t>
  </si>
  <si>
    <t>League of Legends Players</t>
  </si>
  <si>
    <t>cats, dogs, animals (feel-good stuff)</t>
  </si>
  <si>
    <t>Cute Pets</t>
  </si>
  <si>
    <t>instruments, music production</t>
  </si>
  <si>
    <t>Musicians</t>
  </si>
  <si>
    <t>musician</t>
  </si>
  <si>
    <t>Getting Shredded</t>
  </si>
  <si>
    <t>weightlifting/steroids</t>
  </si>
  <si>
    <t>JRPGs</t>
  </si>
  <si>
    <t>Gacha Anime Video Games</t>
  </si>
  <si>
    <t>gaming - genshin impact</t>
  </si>
  <si>
    <t>some sort of "meme" cluster in there, but unclear</t>
  </si>
  <si>
    <t>dark memes, jokes</t>
  </si>
  <si>
    <t>video games (heavy on game design)</t>
  </si>
  <si>
    <t>PC Gamers</t>
  </si>
  <si>
    <t>less the specifics</t>
  </si>
  <si>
    <t>gaming, but very broad</t>
  </si>
  <si>
    <t>retro/antique/vintage</t>
  </si>
  <si>
    <t>Vintage and Retro Collecting/appreciation</t>
  </si>
  <si>
    <t>old stuff</t>
  </si>
  <si>
    <t>Single player action video games</t>
  </si>
  <si>
    <t>PS4/5 - gaming</t>
  </si>
  <si>
    <t>phones</t>
  </si>
  <si>
    <t>Apple Technology</t>
  </si>
  <si>
    <t>a little too different, I think</t>
  </si>
  <si>
    <t>bikes</t>
  </si>
  <si>
    <t>Traversal athletics</t>
  </si>
  <si>
    <t>seems related in the same way a specific genre of video games is related to a just video games</t>
  </si>
  <si>
    <t>exercise</t>
  </si>
  <si>
    <t>borderline, lots of other stuff</t>
  </si>
  <si>
    <t>Historical Strategy Planner Gamers</t>
  </si>
  <si>
    <t>warcaming... but weird crap mixed in as well</t>
  </si>
  <si>
    <t>OnlyFans</t>
  </si>
  <si>
    <t>OnlyFans Porn</t>
  </si>
  <si>
    <t>porn - onlyfans</t>
  </si>
  <si>
    <t>LGBTQ+</t>
  </si>
  <si>
    <t xml:space="preserve">LGBT+ </t>
  </si>
  <si>
    <t>porn - trans</t>
  </si>
  <si>
    <t>queer/trans</t>
  </si>
  <si>
    <t>video games (heavy on call of duty-related)</t>
  </si>
  <si>
    <t>Free Online Competitive Games</t>
  </si>
  <si>
    <t>phone/mobile games</t>
  </si>
  <si>
    <t>Latin America</t>
  </si>
  <si>
    <t>scifi/fantasy tv/movies (heavy comics-based, star wars)</t>
  </si>
  <si>
    <t>Pop Culture Comics and Sci Fi</t>
  </si>
  <si>
    <t>DC/Marvel universe</t>
  </si>
  <si>
    <t>collectibles for adult men (watches, knives, pens)</t>
  </si>
  <si>
    <t>Fancy Practical Accessories</t>
  </si>
  <si>
    <t>collectibles, "gentlemen"</t>
  </si>
  <si>
    <t>Cars</t>
  </si>
  <si>
    <t>gearhead - cars, trucks and motorcycles</t>
  </si>
  <si>
    <t>hockey and football</t>
  </si>
  <si>
    <t>Sports (Hockey and Football)</t>
  </si>
  <si>
    <t>sports, but a mix of NFL and NHL</t>
  </si>
  <si>
    <t>rock-related music, vinyl</t>
  </si>
  <si>
    <t>Music Fans (old school)</t>
  </si>
  <si>
    <t>record collecting, music</t>
  </si>
  <si>
    <t>Europe</t>
  </si>
  <si>
    <t>Europe - local</t>
  </si>
  <si>
    <t>relationships advice and self-help</t>
  </si>
  <si>
    <t>Relationships</t>
  </si>
  <si>
    <t>Foodies</t>
  </si>
  <si>
    <t>tough one, but erring on the side of related</t>
  </si>
  <si>
    <t>animated porn</t>
  </si>
  <si>
    <t>Anime Porn</t>
  </si>
  <si>
    <t>adult - hentai</t>
  </si>
  <si>
    <t>mocking people</t>
  </si>
  <si>
    <t>Watching other people be disasters</t>
  </si>
  <si>
    <t>female focused humor</t>
  </si>
  <si>
    <t>Popular tab watching other people be disasters</t>
  </si>
  <si>
    <t>pokemon</t>
  </si>
  <si>
    <t>adult women (mostly pregnancy-related, but some others, too)</t>
  </si>
  <si>
    <t>Parenting</t>
  </si>
  <si>
    <t>clsoe enough?</t>
  </si>
  <si>
    <t>advice/women focused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</si>
</sst>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
  </numFmts>
  <fonts count="8">
    <font>
      <sz val="10.0"/>
      <color rgb="FF000000"/>
      <name val="Arial"/>
      <scheme val="minor"/>
    </font>
    <font>
      <sz val="10.0"/>
      <color theme="1"/>
      <name val="Arial"/>
      <scheme val="minor"/>
    </font>
    <font>
      <b/>
      <sz val="10.0"/>
      <color theme="1"/>
      <name val="Arial"/>
      <scheme val="minor"/>
    </font>
    <font>
      <u/>
      <sz val="10.0"/>
      <color theme="1"/>
    </font>
    <font>
      <color theme="1"/>
      <name val="Arial"/>
      <scheme val="minor"/>
    </font>
    <font>
      <u/>
      <sz val="10.0"/>
      <color theme="1"/>
    </font>
    <font>
      <u/>
      <sz val="10.0"/>
      <color rgb="FF000000"/>
    </font>
    <font>
      <color theme="1"/>
      <name val="Arial"/>
    </font>
  </fonts>
  <fills count="9">
    <fill>
      <patternFill patternType="none"/>
    </fill>
    <fill>
      <patternFill patternType="lightGray"/>
    </fill>
    <fill>
      <patternFill patternType="solid">
        <fgColor rgb="FF00FFFF"/>
        <bgColor rgb="FF00FFFF"/>
      </patternFill>
    </fill>
    <fill>
      <patternFill patternType="solid">
        <fgColor rgb="FFFFE599"/>
        <bgColor rgb="FFFFE599"/>
      </patternFill>
    </fill>
    <fill>
      <patternFill patternType="solid">
        <fgColor rgb="FFFFFF00"/>
        <bgColor rgb="FFFFFF00"/>
      </patternFill>
    </fill>
    <fill>
      <patternFill patternType="solid">
        <fgColor theme="0"/>
        <bgColor theme="0"/>
      </patternFill>
    </fill>
    <fill>
      <patternFill patternType="solid">
        <fgColor rgb="FFD9D9D9"/>
        <bgColor rgb="FFD9D9D9"/>
      </patternFill>
    </fill>
    <fill>
      <patternFill patternType="solid">
        <fgColor rgb="FFFF9900"/>
        <bgColor rgb="FFFF9900"/>
      </patternFill>
    </fill>
    <fill>
      <patternFill patternType="solid">
        <fgColor rgb="FFEAD1DC"/>
        <bgColor rgb="FFEAD1D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0" fillId="0" fontId="1" numFmtId="0" xfId="0" applyFont="1"/>
    <xf borderId="4" fillId="0" fontId="1" numFmtId="164" xfId="0" applyAlignment="1" applyBorder="1" applyFont="1" applyNumberFormat="1">
      <alignment readingOrder="0"/>
    </xf>
    <xf borderId="5" fillId="0" fontId="1" numFmtId="0" xfId="0" applyBorder="1" applyFont="1"/>
    <xf borderId="4" fillId="0" fontId="1" numFmtId="0" xfId="0" applyAlignment="1" applyBorder="1" applyFont="1">
      <alignment readingOrder="0"/>
    </xf>
    <xf borderId="6" fillId="0" fontId="1" numFmtId="0" xfId="0" applyAlignment="1" applyBorder="1" applyFont="1">
      <alignment readingOrder="0"/>
    </xf>
    <xf borderId="7" fillId="0" fontId="1" numFmtId="0" xfId="0" applyBorder="1" applyFont="1"/>
    <xf borderId="8" fillId="0" fontId="1" numFmtId="0" xfId="0" applyBorder="1" applyFont="1"/>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2" fontId="3" numFmtId="0" xfId="0" applyAlignment="1" applyFont="1">
      <alignment readingOrder="0"/>
    </xf>
    <xf borderId="0" fillId="0" fontId="2" numFmtId="0" xfId="0" applyFont="1"/>
    <xf borderId="0" fillId="0" fontId="4" numFmtId="0" xfId="0" applyAlignment="1" applyFont="1">
      <alignment readingOrder="0"/>
    </xf>
    <xf borderId="0" fillId="3" fontId="1" numFmtId="0" xfId="0" applyAlignment="1" applyFill="1" applyFont="1">
      <alignment readingOrder="0"/>
    </xf>
    <xf borderId="0" fillId="3" fontId="1" numFmtId="0" xfId="0" applyFont="1"/>
    <xf borderId="0" fillId="3" fontId="2" numFmtId="0" xfId="0" applyAlignment="1" applyFont="1">
      <alignment readingOrder="0"/>
    </xf>
    <xf borderId="0" fillId="3"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vertical="bottom"/>
    </xf>
    <xf borderId="0" fillId="0" fontId="0" numFmtId="0" xfId="0" applyAlignment="1" applyFont="1">
      <alignment readingOrder="0"/>
    </xf>
    <xf borderId="0" fillId="0" fontId="7" numFmtId="0" xfId="0" applyAlignment="1" applyFont="1">
      <alignment horizontal="right" vertical="bottom"/>
    </xf>
    <xf borderId="0" fillId="0" fontId="4" numFmtId="0" xfId="0" applyFont="1"/>
    <xf borderId="0" fillId="0" fontId="0" numFmtId="0" xfId="0" applyFont="1"/>
    <xf borderId="0" fillId="4" fontId="7" numFmtId="0" xfId="0" applyAlignment="1" applyFill="1" applyFont="1">
      <alignment horizontal="right" vertical="bottom"/>
    </xf>
    <xf borderId="0" fillId="0" fontId="4" numFmtId="0" xfId="0" applyAlignment="1" applyFont="1">
      <alignment shrinkToFit="0" wrapText="0"/>
    </xf>
    <xf borderId="0" fillId="0" fontId="7" numFmtId="0" xfId="0" applyAlignment="1" applyFont="1">
      <alignment readingOrder="0" vertical="bottom"/>
    </xf>
    <xf borderId="0" fillId="5" fontId="7" numFmtId="0" xfId="0" applyAlignment="1" applyFill="1" applyFont="1">
      <alignment horizontal="right" vertical="bottom"/>
    </xf>
    <xf borderId="0" fillId="6" fontId="7" numFmtId="0" xfId="0" applyAlignment="1" applyFill="1" applyFont="1">
      <alignment shrinkToFit="0" vertical="bottom" wrapText="1"/>
    </xf>
    <xf borderId="0" fillId="0" fontId="7" numFmtId="0" xfId="0" applyAlignment="1" applyFont="1">
      <alignment readingOrder="0" shrinkToFit="0" vertical="bottom" wrapText="0"/>
    </xf>
    <xf borderId="0" fillId="6" fontId="7" numFmtId="0" xfId="0" applyAlignment="1" applyFont="1">
      <alignment vertical="bottom"/>
    </xf>
    <xf borderId="0" fillId="6" fontId="7" numFmtId="0" xfId="0" applyAlignment="1" applyFont="1">
      <alignment vertical="bottom"/>
    </xf>
    <xf borderId="0" fillId="0" fontId="7" numFmtId="0" xfId="0" applyAlignment="1" applyFont="1">
      <alignment horizontal="left" readingOrder="0" shrinkToFit="0" vertical="bottom" wrapText="0"/>
    </xf>
    <xf borderId="0" fillId="0" fontId="7" numFmtId="0" xfId="0" applyAlignment="1" applyFont="1">
      <alignment horizontal="left" readingOrder="0" vertical="bottom"/>
    </xf>
    <xf borderId="7" fillId="7" fontId="7" numFmtId="0" xfId="0" applyAlignment="1" applyBorder="1" applyFill="1" applyFont="1">
      <alignment vertical="bottom"/>
    </xf>
    <xf borderId="5" fillId="0" fontId="7" numFmtId="0" xfId="0" applyAlignment="1" applyBorder="1" applyFont="1">
      <alignment vertical="bottom"/>
    </xf>
    <xf borderId="8" fillId="6" fontId="7" numFmtId="0" xfId="0" applyAlignment="1" applyBorder="1" applyFont="1">
      <alignment vertical="bottom"/>
    </xf>
    <xf borderId="0" fillId="7" fontId="7" numFmtId="0" xfId="0" applyAlignment="1" applyFont="1">
      <alignment vertical="bottom"/>
    </xf>
    <xf borderId="7" fillId="6" fontId="7" numFmtId="0" xfId="0" applyAlignment="1" applyBorder="1" applyFont="1">
      <alignment vertical="bottom"/>
    </xf>
    <xf borderId="0" fillId="8" fontId="7" numFmtId="0" xfId="0" applyAlignment="1" applyFill="1" applyFont="1">
      <alignment shrinkToFit="0" vertical="bottom" wrapText="0"/>
    </xf>
    <xf borderId="0" fillId="6" fontId="7" numFmtId="0" xfId="0" applyAlignment="1" applyFont="1">
      <alignment shrinkToFit="0" vertical="bottom" wrapText="0"/>
    </xf>
    <xf borderId="0" fillId="4" fontId="7" numFmtId="0" xfId="0" applyAlignment="1" applyFont="1">
      <alignment vertical="bottom"/>
    </xf>
    <xf borderId="0" fillId="4" fontId="7" numFmtId="0" xfId="0" applyAlignment="1" applyFont="1">
      <alignment shrinkToFit="0" vertical="bottom" wrapText="0"/>
    </xf>
    <xf borderId="0" fillId="5"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bmcmedresmethodol.biomedcentral.com/articles/10.1186/1471-2288-13-61" TargetMode="External"/><Relationship Id="rId10" Type="http://schemas.openxmlformats.org/officeDocument/2006/relationships/hyperlink" Target="https://www.ncbi.nlm.nih.gov/books/NBK82266/" TargetMode="External"/><Relationship Id="rId13" Type="http://schemas.openxmlformats.org/officeDocument/2006/relationships/drawing" Target="../drawings/drawing1.xml"/><Relationship Id="rId12" Type="http://schemas.openxmlformats.org/officeDocument/2006/relationships/hyperlink" Target="https://www.ncbi.nlm.nih.gov/pmc/articles/PMC1090460/" TargetMode="External"/><Relationship Id="rId1" Type="http://schemas.openxmlformats.org/officeDocument/2006/relationships/comments" Target="../comments1.xml"/><Relationship Id="rId2" Type="http://schemas.openxmlformats.org/officeDocument/2006/relationships/hyperlink" Target="https://irrcac.readthedocs.io/en/latest/irrCAC.html" TargetMode="External"/><Relationship Id="rId3" Type="http://schemas.openxmlformats.org/officeDocument/2006/relationships/hyperlink" Target="https://en.wikipedia.org/wiki/F-score" TargetMode="External"/><Relationship Id="rId4" Type="http://schemas.openxmlformats.org/officeDocument/2006/relationships/hyperlink" Target="https://en.wikipedia.org/wiki/Cohen%27s_kappa" TargetMode="External"/><Relationship Id="rId9" Type="http://schemas.openxmlformats.org/officeDocument/2006/relationships/hyperlink" Target="https://www.researchgate.net/publication/5370070_Computing_inter-rater_reliability_and_its_variance_in_the_presence_of_high_agreement" TargetMode="External"/><Relationship Id="rId14" Type="http://schemas.openxmlformats.org/officeDocument/2006/relationships/vmlDrawing" Target="../drawings/vmlDrawing1.vml"/><Relationship Id="rId5" Type="http://schemas.openxmlformats.org/officeDocument/2006/relationships/hyperlink" Target="https://en.wikipedia.org/wiki/Fleiss%27_kappa" TargetMode="External"/><Relationship Id="rId6" Type="http://schemas.openxmlformats.org/officeDocument/2006/relationships/hyperlink" Target="https://www.oreilly.com/library/view/natural-language-annotation/9781449332693/" TargetMode="External"/><Relationship Id="rId7" Type="http://schemas.openxmlformats.org/officeDocument/2006/relationships/hyperlink" Target="https://www.knime.com/blog/cohens-kappa-an-overview" TargetMode="External"/><Relationship Id="rId8" Type="http://schemas.openxmlformats.org/officeDocument/2006/relationships/hyperlink" Target="https://www.ncbi.nlm.nih.gov/books/NBK8226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7.13"/>
    <col customWidth="1" min="3" max="3" width="21.13"/>
    <col customWidth="1" min="4" max="4" width="19.75"/>
    <col customWidth="1" min="5" max="5" width="23.75"/>
    <col customWidth="1" min="6" max="6" width="17.63"/>
    <col customWidth="1" min="7" max="7" width="21.63"/>
  </cols>
  <sheetData>
    <row r="1">
      <c r="A1" s="1"/>
      <c r="B1" s="2" t="s">
        <v>0</v>
      </c>
      <c r="C1" s="2" t="s">
        <v>1</v>
      </c>
      <c r="D1" s="2" t="s">
        <v>2</v>
      </c>
      <c r="E1" s="2" t="s">
        <v>3</v>
      </c>
      <c r="F1" s="2" t="s">
        <v>4</v>
      </c>
      <c r="G1" s="2" t="s">
        <v>5</v>
      </c>
      <c r="H1" s="3" t="s">
        <v>6</v>
      </c>
      <c r="I1" s="4"/>
      <c r="J1" s="4"/>
      <c r="K1" s="4"/>
      <c r="L1" s="4"/>
      <c r="M1" s="4"/>
      <c r="N1" s="4"/>
      <c r="O1" s="4"/>
      <c r="P1" s="4"/>
      <c r="Q1" s="4"/>
      <c r="R1" s="4"/>
      <c r="S1" s="4"/>
      <c r="T1" s="4"/>
      <c r="U1" s="4"/>
      <c r="V1" s="4"/>
      <c r="W1" s="4"/>
      <c r="X1" s="4"/>
      <c r="Y1" s="4"/>
      <c r="Z1" s="4"/>
    </row>
    <row r="2">
      <c r="A2" s="5">
        <v>44621.0</v>
      </c>
      <c r="B2" s="4">
        <f>SUM('RC_2022-03_coherence_task'!D:D)</f>
        <v>88</v>
      </c>
      <c r="C2" s="4">
        <f>COUNTIF('RC_2022-03_coherence_task'!D:D,0)</f>
        <v>12</v>
      </c>
      <c r="D2" s="4">
        <f>SUM('RC_2022-03_coherence_task'!E:E)</f>
        <v>96</v>
      </c>
      <c r="E2" s="4">
        <f>COUNTIF('RC_2022-03_coherence_task'!E:E,0)</f>
        <v>4</v>
      </c>
      <c r="F2" s="4">
        <f>SUM('RC_2022-03_coherence_task'!G:G)</f>
        <v>87</v>
      </c>
      <c r="G2" s="4">
        <f>COUNTIF('RC_2022-03_coherence_task'!G:G,0)</f>
        <v>13</v>
      </c>
      <c r="H2" s="6">
        <f t="shared" ref="H2:H4" si="1">SUM(B2:G2)</f>
        <v>300</v>
      </c>
      <c r="I2" s="4"/>
      <c r="J2" s="4"/>
      <c r="K2" s="4"/>
      <c r="L2" s="4"/>
      <c r="M2" s="4"/>
      <c r="N2" s="4"/>
      <c r="O2" s="4"/>
      <c r="P2" s="4"/>
      <c r="Q2" s="4"/>
      <c r="R2" s="4"/>
      <c r="S2" s="4"/>
      <c r="T2" s="4"/>
      <c r="U2" s="4"/>
      <c r="V2" s="4"/>
      <c r="W2" s="4"/>
      <c r="X2" s="4"/>
      <c r="Y2" s="4"/>
      <c r="Z2" s="4"/>
    </row>
    <row r="3">
      <c r="A3" s="5">
        <v>44378.0</v>
      </c>
      <c r="B3" s="4">
        <f>SUM('RC_2021-07_coherence_task'!D:D)</f>
        <v>87</v>
      </c>
      <c r="C3" s="4">
        <f>COUNTIF('RC_2021-07_coherence_task'!D:D,0)</f>
        <v>13</v>
      </c>
      <c r="D3" s="4">
        <f>SUM('RC_2021-07_coherence_task'!E:E)</f>
        <v>95</v>
      </c>
      <c r="E3" s="4">
        <f>COUNTIF('RC_2021-07_coherence_task'!E:E,0)</f>
        <v>5</v>
      </c>
      <c r="F3" s="4">
        <f>SUM('RC_2021-07_coherence_task'!G:G)</f>
        <v>80</v>
      </c>
      <c r="G3" s="4">
        <f>COUNTIF('RC_2021-07_coherence_task'!G:G,0)</f>
        <v>20</v>
      </c>
      <c r="H3" s="6">
        <f t="shared" si="1"/>
        <v>300</v>
      </c>
      <c r="I3" s="4"/>
      <c r="J3" s="4"/>
      <c r="K3" s="4"/>
      <c r="L3" s="4"/>
      <c r="M3" s="4"/>
      <c r="N3" s="4"/>
      <c r="O3" s="4"/>
      <c r="P3" s="4"/>
      <c r="Q3" s="4"/>
      <c r="R3" s="4"/>
      <c r="S3" s="4"/>
      <c r="T3" s="4"/>
      <c r="U3" s="4"/>
      <c r="V3" s="4"/>
      <c r="W3" s="4"/>
      <c r="X3" s="4"/>
      <c r="Y3" s="4"/>
      <c r="Z3" s="4"/>
    </row>
    <row r="4">
      <c r="A4" s="7" t="s">
        <v>7</v>
      </c>
      <c r="B4" s="4">
        <f t="shared" ref="B4:G4" si="2">SUM(B2:B3)</f>
        <v>175</v>
      </c>
      <c r="C4" s="4">
        <f t="shared" si="2"/>
        <v>25</v>
      </c>
      <c r="D4" s="4">
        <f t="shared" si="2"/>
        <v>191</v>
      </c>
      <c r="E4" s="4">
        <f t="shared" si="2"/>
        <v>9</v>
      </c>
      <c r="F4" s="4">
        <f t="shared" si="2"/>
        <v>167</v>
      </c>
      <c r="G4" s="4">
        <f t="shared" si="2"/>
        <v>33</v>
      </c>
      <c r="H4" s="6">
        <f t="shared" si="1"/>
        <v>600</v>
      </c>
      <c r="I4" s="4"/>
      <c r="J4" s="4"/>
      <c r="K4" s="4"/>
      <c r="L4" s="4"/>
      <c r="M4" s="4"/>
      <c r="N4" s="4"/>
      <c r="O4" s="4"/>
      <c r="P4" s="4"/>
      <c r="Q4" s="4"/>
      <c r="R4" s="4"/>
      <c r="S4" s="4"/>
      <c r="T4" s="4"/>
      <c r="U4" s="4"/>
      <c r="V4" s="4"/>
      <c r="W4" s="4"/>
      <c r="X4" s="4"/>
      <c r="Y4" s="4"/>
      <c r="Z4" s="4"/>
    </row>
    <row r="5">
      <c r="A5" s="8" t="s">
        <v>8</v>
      </c>
      <c r="B5" s="9">
        <f t="shared" ref="B5:G5" si="3">B4/200</f>
        <v>0.875</v>
      </c>
      <c r="C5" s="9">
        <f t="shared" si="3"/>
        <v>0.125</v>
      </c>
      <c r="D5" s="9">
        <f t="shared" si="3"/>
        <v>0.955</v>
      </c>
      <c r="E5" s="9">
        <f t="shared" si="3"/>
        <v>0.045</v>
      </c>
      <c r="F5" s="9">
        <f t="shared" si="3"/>
        <v>0.835</v>
      </c>
      <c r="G5" s="9">
        <f t="shared" si="3"/>
        <v>0.165</v>
      </c>
      <c r="H5" s="10"/>
      <c r="I5" s="4"/>
      <c r="J5" s="4"/>
      <c r="K5" s="4"/>
      <c r="L5" s="4"/>
      <c r="M5" s="4"/>
      <c r="N5" s="4"/>
      <c r="O5" s="4"/>
      <c r="P5" s="4"/>
      <c r="Q5" s="4"/>
      <c r="R5" s="4"/>
      <c r="S5" s="4"/>
      <c r="T5" s="4"/>
      <c r="U5" s="4"/>
      <c r="V5" s="4"/>
      <c r="W5" s="4"/>
      <c r="X5" s="4"/>
      <c r="Y5" s="4"/>
      <c r="Z5" s="4"/>
    </row>
    <row r="6">
      <c r="A6" s="11" t="s">
        <v>9</v>
      </c>
      <c r="B6" s="4">
        <f>AVERAGE(B5, D5, F5)</f>
        <v>0.8883333333</v>
      </c>
      <c r="C6" s="4"/>
      <c r="D6" s="4"/>
      <c r="E6" s="4"/>
      <c r="F6" s="4"/>
      <c r="G6" s="4"/>
      <c r="H6" s="4"/>
      <c r="I6" s="4"/>
      <c r="J6" s="4"/>
      <c r="K6" s="4"/>
      <c r="L6" s="4"/>
      <c r="M6" s="4"/>
      <c r="N6" s="4"/>
      <c r="O6" s="4"/>
      <c r="P6" s="4"/>
      <c r="Q6" s="4"/>
      <c r="R6" s="4"/>
      <c r="S6" s="4"/>
      <c r="T6" s="4"/>
      <c r="U6" s="4"/>
      <c r="V6" s="4"/>
      <c r="W6" s="4"/>
      <c r="X6" s="4"/>
      <c r="Y6" s="4"/>
      <c r="Z6" s="4"/>
    </row>
    <row r="7">
      <c r="A7" s="11" t="s">
        <v>10</v>
      </c>
      <c r="B7" s="4">
        <f>COUNTIF('RC_2022-03_coherence_task'!H:H, "&gt;=1") + COUNTIF('RC_2021-07_coherence_task'!H:H, "&gt;=1")</f>
        <v>193</v>
      </c>
      <c r="C7" s="4">
        <f t="shared" ref="C7:C8" si="4">B7/200</f>
        <v>0.965</v>
      </c>
      <c r="D7" s="4"/>
      <c r="E7" s="4"/>
      <c r="F7" s="4"/>
      <c r="G7" s="4"/>
      <c r="H7" s="4"/>
      <c r="I7" s="4"/>
      <c r="J7" s="4"/>
      <c r="K7" s="4"/>
      <c r="L7" s="4"/>
      <c r="M7" s="4"/>
      <c r="N7" s="4"/>
      <c r="O7" s="4"/>
      <c r="P7" s="4"/>
      <c r="Q7" s="4"/>
      <c r="R7" s="4"/>
      <c r="S7" s="4"/>
      <c r="T7" s="4"/>
      <c r="U7" s="4"/>
      <c r="V7" s="4"/>
      <c r="W7" s="4"/>
      <c r="X7" s="4"/>
      <c r="Y7" s="4"/>
      <c r="Z7" s="4"/>
    </row>
    <row r="8">
      <c r="A8" s="11" t="s">
        <v>11</v>
      </c>
      <c r="B8" s="4">
        <f>COUNTIF('RC_2022-03_coherence_task'!H:H, 3) + COUNTIF('RC_2021-07_coherence_task'!H:H, 3)</f>
        <v>157</v>
      </c>
      <c r="C8" s="4">
        <f t="shared" si="4"/>
        <v>0.785</v>
      </c>
      <c r="D8" s="4"/>
      <c r="E8" s="4"/>
      <c r="F8" s="4"/>
      <c r="G8" s="4"/>
      <c r="H8" s="4"/>
      <c r="I8" s="4"/>
      <c r="J8" s="4"/>
      <c r="K8" s="4"/>
      <c r="L8" s="4"/>
      <c r="M8" s="4"/>
      <c r="N8" s="4"/>
      <c r="O8" s="4"/>
      <c r="P8" s="4"/>
      <c r="Q8" s="4"/>
      <c r="R8" s="4"/>
      <c r="S8" s="4"/>
      <c r="T8" s="4"/>
      <c r="U8" s="4"/>
      <c r="V8" s="4"/>
      <c r="W8" s="4"/>
      <c r="X8" s="4"/>
      <c r="Y8" s="4"/>
      <c r="Z8" s="4"/>
    </row>
    <row r="9">
      <c r="A9" s="12"/>
      <c r="B9" s="4"/>
      <c r="C9" s="4"/>
      <c r="D9" s="4"/>
      <c r="E9" s="4"/>
      <c r="F9" s="4"/>
      <c r="G9" s="4"/>
      <c r="H9" s="4"/>
      <c r="I9" s="4"/>
      <c r="J9" s="4"/>
      <c r="K9" s="4"/>
      <c r="L9" s="4"/>
      <c r="M9" s="4"/>
      <c r="N9" s="4"/>
      <c r="O9" s="4"/>
      <c r="P9" s="4"/>
      <c r="Q9" s="4"/>
      <c r="R9" s="4"/>
      <c r="S9" s="4"/>
      <c r="T9" s="4"/>
      <c r="U9" s="4"/>
      <c r="V9" s="4"/>
      <c r="W9" s="4"/>
      <c r="X9" s="4"/>
      <c r="Y9" s="4"/>
      <c r="Z9" s="4"/>
    </row>
    <row r="10">
      <c r="A10" s="12" t="s">
        <v>12</v>
      </c>
      <c r="B10" s="4"/>
      <c r="C10" s="4"/>
      <c r="D10" s="4"/>
      <c r="E10" s="4"/>
      <c r="F10" s="4"/>
      <c r="G10" s="4"/>
      <c r="H10" s="4"/>
      <c r="I10" s="4"/>
      <c r="J10" s="4"/>
      <c r="K10" s="4"/>
      <c r="L10" s="4"/>
      <c r="M10" s="4"/>
      <c r="N10" s="4"/>
      <c r="O10" s="4"/>
      <c r="P10" s="4"/>
      <c r="Q10" s="4"/>
      <c r="R10" s="4"/>
      <c r="S10" s="4"/>
      <c r="T10" s="4"/>
      <c r="U10" s="4"/>
      <c r="V10" s="4"/>
      <c r="W10" s="4"/>
      <c r="X10" s="4"/>
      <c r="Y10" s="4"/>
      <c r="Z10" s="4"/>
    </row>
    <row r="11">
      <c r="A11" s="11" t="s">
        <v>13</v>
      </c>
      <c r="B11" s="4">
        <f> SUM('RC_2022-03_coherence_task'!H2:H101,'RC_2021-07_coherence_task'!H2:H101)/(200*3)</f>
        <v>0.8883333333</v>
      </c>
      <c r="C11" s="4"/>
      <c r="D11" s="4"/>
      <c r="E11" s="4"/>
      <c r="F11" s="4"/>
      <c r="G11" s="4"/>
      <c r="H11" s="4"/>
      <c r="I11" s="4"/>
      <c r="J11" s="4"/>
      <c r="K11" s="4"/>
      <c r="L11" s="4"/>
      <c r="M11" s="4"/>
      <c r="N11" s="4"/>
      <c r="O11" s="4"/>
      <c r="P11" s="4"/>
      <c r="Q11" s="4"/>
      <c r="R11" s="4"/>
      <c r="S11" s="4"/>
      <c r="T11" s="4"/>
      <c r="U11" s="4"/>
      <c r="V11" s="4"/>
      <c r="W11" s="4"/>
      <c r="X11" s="4"/>
      <c r="Y11" s="4"/>
      <c r="Z11" s="4"/>
    </row>
    <row r="12">
      <c r="A12" s="11" t="s">
        <v>14</v>
      </c>
      <c r="B12" s="4">
        <f> SUM('RC_2022-03_coherence_task'!I2:I101,'RC_2021-07_coherence_task'!I2:I101)/(200*3)</f>
        <v>0.1116666667</v>
      </c>
      <c r="C12" s="4"/>
      <c r="D12" s="4"/>
      <c r="E12" s="4"/>
      <c r="F12" s="4"/>
      <c r="G12" s="4"/>
      <c r="H12" s="4"/>
      <c r="I12" s="4"/>
      <c r="J12" s="4"/>
      <c r="K12" s="4"/>
      <c r="L12" s="4"/>
      <c r="M12" s="4"/>
      <c r="N12" s="4"/>
      <c r="O12" s="4"/>
      <c r="P12" s="4"/>
      <c r="Q12" s="4"/>
      <c r="R12" s="4"/>
      <c r="S12" s="4"/>
      <c r="T12" s="4"/>
      <c r="U12" s="4"/>
      <c r="V12" s="4"/>
      <c r="W12" s="4"/>
      <c r="X12" s="4"/>
      <c r="Y12" s="4"/>
      <c r="Z12" s="4"/>
    </row>
    <row r="13">
      <c r="A13" s="11" t="s">
        <v>15</v>
      </c>
      <c r="B13" s="4">
        <f>AVERAGE('RC_2022-03_coherence_task'!J2:J101, 'RC_2021-07_coherence_task'!J2:J101)</f>
        <v>0.88</v>
      </c>
      <c r="C13" s="4"/>
      <c r="D13" s="4"/>
      <c r="E13" s="4"/>
      <c r="F13" s="4"/>
      <c r="G13" s="4"/>
      <c r="H13" s="4"/>
      <c r="I13" s="4"/>
      <c r="J13" s="4"/>
      <c r="K13" s="4"/>
      <c r="L13" s="4"/>
      <c r="M13" s="4"/>
      <c r="N13" s="4"/>
      <c r="O13" s="4"/>
      <c r="P13" s="4"/>
      <c r="Q13" s="4"/>
      <c r="R13" s="4"/>
      <c r="S13" s="4"/>
      <c r="T13" s="4"/>
      <c r="U13" s="4"/>
      <c r="V13" s="4"/>
      <c r="W13" s="4"/>
      <c r="X13" s="4"/>
      <c r="Y13" s="4"/>
      <c r="Z13" s="4"/>
    </row>
    <row r="14">
      <c r="A14" s="11" t="s">
        <v>16</v>
      </c>
      <c r="B14" s="4">
        <f>B11^2 + B12^2</f>
        <v>0.8016055556</v>
      </c>
      <c r="C14" s="4"/>
      <c r="D14" s="4"/>
      <c r="E14" s="4"/>
      <c r="F14" s="4"/>
      <c r="G14" s="4"/>
      <c r="H14" s="4"/>
      <c r="I14" s="4"/>
      <c r="J14" s="4"/>
      <c r="K14" s="4"/>
      <c r="L14" s="4"/>
      <c r="M14" s="4"/>
      <c r="N14" s="4"/>
      <c r="O14" s="4"/>
      <c r="P14" s="4"/>
      <c r="Q14" s="4"/>
      <c r="R14" s="4"/>
      <c r="S14" s="4"/>
      <c r="T14" s="4"/>
      <c r="U14" s="4"/>
      <c r="V14" s="4"/>
      <c r="W14" s="4"/>
      <c r="X14" s="4"/>
      <c r="Y14" s="4"/>
      <c r="Z14" s="4"/>
    </row>
    <row r="15">
      <c r="A15" s="13" t="s">
        <v>17</v>
      </c>
      <c r="B15" s="14">
        <f>(B13-B14)/(1-B14)</f>
        <v>0.3951443533</v>
      </c>
      <c r="C15" s="13" t="s">
        <v>18</v>
      </c>
      <c r="D15" s="4"/>
      <c r="E15" s="4"/>
      <c r="F15" s="4"/>
      <c r="G15" s="4"/>
      <c r="H15" s="4"/>
      <c r="I15" s="4"/>
      <c r="J15" s="4"/>
      <c r="K15" s="4"/>
      <c r="L15" s="4"/>
      <c r="M15" s="4"/>
      <c r="N15" s="4"/>
      <c r="O15" s="4"/>
      <c r="P15" s="4"/>
      <c r="Q15" s="4"/>
      <c r="R15" s="4"/>
      <c r="S15" s="4"/>
      <c r="T15" s="4"/>
      <c r="U15" s="4"/>
      <c r="V15" s="4"/>
      <c r="W15" s="4"/>
      <c r="X15" s="4"/>
      <c r="Y15" s="4"/>
      <c r="Z15" s="4"/>
    </row>
    <row r="17">
      <c r="A17" s="12" t="s">
        <v>19</v>
      </c>
      <c r="B17" s="4"/>
      <c r="C17" s="4"/>
      <c r="D17" s="4"/>
      <c r="E17" s="4"/>
      <c r="F17" s="4"/>
      <c r="G17" s="4"/>
      <c r="H17" s="4"/>
      <c r="I17" s="4"/>
      <c r="J17" s="4"/>
      <c r="K17" s="4"/>
      <c r="L17" s="4"/>
      <c r="M17" s="4"/>
      <c r="N17" s="4"/>
      <c r="O17" s="4"/>
      <c r="P17" s="4"/>
      <c r="Q17" s="4"/>
      <c r="R17" s="4"/>
      <c r="S17" s="4"/>
      <c r="T17" s="4"/>
      <c r="U17" s="4"/>
      <c r="V17" s="4"/>
      <c r="W17" s="4"/>
      <c r="X17" s="4"/>
      <c r="Y17" s="4"/>
      <c r="Z17" s="4"/>
    </row>
    <row r="18">
      <c r="A18" s="11" t="s">
        <v>20</v>
      </c>
      <c r="B18" s="4">
        <f>SUM('RC_2022-03_coherence_task'!H:H, 'RC_2021-07_coherence_task'!H:H)/600</f>
        <v>0.8952789356</v>
      </c>
      <c r="C18" s="4"/>
      <c r="D18" s="4"/>
      <c r="E18" s="4"/>
      <c r="F18" s="4"/>
      <c r="G18" s="4"/>
      <c r="H18" s="4"/>
      <c r="I18" s="4"/>
      <c r="J18" s="4"/>
      <c r="K18" s="4"/>
      <c r="L18" s="4"/>
      <c r="M18" s="4"/>
      <c r="N18" s="4"/>
      <c r="O18" s="4"/>
      <c r="P18" s="4"/>
      <c r="Q18" s="4"/>
      <c r="R18" s="4"/>
      <c r="S18" s="4"/>
      <c r="T18" s="4"/>
      <c r="U18" s="4"/>
      <c r="V18" s="4"/>
      <c r="W18" s="4"/>
      <c r="X18" s="4"/>
      <c r="Y18" s="4"/>
      <c r="Z18" s="4"/>
    </row>
    <row r="19">
      <c r="A19" s="11" t="s">
        <v>21</v>
      </c>
      <c r="B19" s="4">
        <f> SUM('RC_2022-03_coherence_task'!I:I,'RC_2021-07_coherence_task'!I:I)/ 600</f>
        <v>0.1120388889</v>
      </c>
      <c r="C19" s="4"/>
      <c r="D19" s="4"/>
      <c r="E19" s="4"/>
      <c r="F19" s="4"/>
      <c r="G19" s="4"/>
      <c r="H19" s="4"/>
      <c r="I19" s="4"/>
      <c r="J19" s="4"/>
      <c r="K19" s="4"/>
      <c r="L19" s="4"/>
      <c r="M19" s="4"/>
      <c r="N19" s="4"/>
      <c r="O19" s="4"/>
      <c r="P19" s="4"/>
      <c r="Q19" s="4"/>
      <c r="R19" s="4"/>
      <c r="S19" s="4"/>
      <c r="T19" s="4"/>
      <c r="U19" s="4"/>
      <c r="V19" s="4"/>
      <c r="W19" s="4"/>
      <c r="X19" s="4"/>
      <c r="Y19" s="4"/>
      <c r="Z19" s="4"/>
    </row>
    <row r="20">
      <c r="A20" s="11" t="s">
        <v>22</v>
      </c>
      <c r="B20" s="4">
        <f> B18*(1-B18) + B19*(1-B19)</f>
        <v>0.1932407393</v>
      </c>
      <c r="C20" s="4"/>
      <c r="D20" s="4"/>
      <c r="E20" s="4"/>
      <c r="F20" s="4"/>
      <c r="G20" s="4"/>
      <c r="H20" s="4"/>
      <c r="I20" s="4"/>
      <c r="J20" s="4"/>
      <c r="K20" s="4"/>
      <c r="L20" s="4"/>
      <c r="M20" s="4"/>
      <c r="N20" s="4"/>
      <c r="O20" s="4"/>
      <c r="P20" s="4"/>
      <c r="Q20" s="4"/>
      <c r="R20" s="4"/>
      <c r="S20" s="4"/>
      <c r="T20" s="4"/>
      <c r="U20" s="4"/>
      <c r="V20" s="4"/>
      <c r="W20" s="4"/>
      <c r="X20" s="4"/>
      <c r="Y20" s="4"/>
      <c r="Z20" s="4"/>
    </row>
    <row r="21">
      <c r="A21" s="13" t="s">
        <v>23</v>
      </c>
      <c r="B21" s="14">
        <f>(B13-B20)/(1-B20)</f>
        <v>0.8512567431</v>
      </c>
      <c r="C21" s="15" t="s">
        <v>24</v>
      </c>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12" t="s">
        <v>25</v>
      </c>
      <c r="B23" s="4"/>
      <c r="C23" s="4"/>
      <c r="D23" s="4"/>
      <c r="E23" s="4"/>
      <c r="F23" s="4"/>
      <c r="G23" s="4"/>
      <c r="H23" s="4"/>
      <c r="I23" s="4"/>
      <c r="J23" s="4"/>
      <c r="K23" s="4"/>
      <c r="L23" s="4"/>
      <c r="M23" s="4"/>
      <c r="N23" s="4"/>
      <c r="O23" s="4"/>
      <c r="P23" s="4"/>
      <c r="Q23" s="4"/>
      <c r="R23" s="4"/>
      <c r="S23" s="4"/>
      <c r="T23" s="4"/>
      <c r="U23" s="4"/>
      <c r="V23" s="4"/>
      <c r="W23" s="4"/>
      <c r="X23" s="4"/>
      <c r="Y23" s="4"/>
      <c r="Z23" s="4"/>
    </row>
    <row r="24">
      <c r="A24" s="16"/>
      <c r="B24" s="12" t="s">
        <v>26</v>
      </c>
      <c r="C24" s="12" t="s">
        <v>27</v>
      </c>
      <c r="D24" s="12" t="s">
        <v>28</v>
      </c>
      <c r="E24" s="16"/>
      <c r="F24" s="16"/>
      <c r="G24" s="16"/>
      <c r="H24" s="16"/>
      <c r="I24" s="16"/>
      <c r="J24" s="16"/>
      <c r="K24" s="16"/>
      <c r="L24" s="16"/>
      <c r="M24" s="16"/>
      <c r="N24" s="16"/>
      <c r="O24" s="16"/>
      <c r="P24" s="16"/>
      <c r="Q24" s="16"/>
      <c r="R24" s="16"/>
      <c r="S24" s="16"/>
      <c r="T24" s="16"/>
      <c r="U24" s="16"/>
      <c r="V24" s="16"/>
      <c r="W24" s="16"/>
      <c r="X24" s="16"/>
      <c r="Y24" s="16"/>
      <c r="Z24" s="16"/>
    </row>
    <row r="25">
      <c r="A25" s="13" t="s">
        <v>29</v>
      </c>
      <c r="B25" s="14">
        <f>AVERAGE('RC_2022-03_coherence_task'!K2:K101, 'RC_2021-07_coherence_task'!K2:K101)</f>
        <v>0.91</v>
      </c>
      <c r="C25" s="14">
        <f>AVERAGE('RC_2022-03_coherence_task'!L:L, 'RC_2021-07_coherence_task'!L:L)</f>
        <v>0.86</v>
      </c>
      <c r="D25" s="14">
        <f>AVERAGE('RC_2022-03_coherence_task'!M:M, 'RC_2021-07_coherence_task'!M:M)</f>
        <v>0.87</v>
      </c>
      <c r="E25" s="4"/>
      <c r="F25" s="4"/>
      <c r="G25" s="4"/>
      <c r="H25" s="4"/>
      <c r="I25" s="4"/>
      <c r="J25" s="4"/>
      <c r="K25" s="4"/>
      <c r="L25" s="4"/>
      <c r="M25" s="4"/>
      <c r="N25" s="4"/>
      <c r="O25" s="4"/>
      <c r="P25" s="4"/>
      <c r="Q25" s="4"/>
      <c r="R25" s="4"/>
      <c r="S25" s="4"/>
      <c r="T25" s="4"/>
      <c r="U25" s="4"/>
      <c r="V25" s="4"/>
      <c r="W25" s="4"/>
      <c r="X25" s="4"/>
      <c r="Y25" s="4"/>
      <c r="Z25" s="4"/>
    </row>
    <row r="26">
      <c r="A26" s="11" t="s">
        <v>22</v>
      </c>
      <c r="B26" s="4">
        <f>B5*D5 + C5*E5</f>
        <v>0.84125</v>
      </c>
      <c r="C26" s="4">
        <f>B5*F5+C5*G5</f>
        <v>0.75125</v>
      </c>
      <c r="D26" s="4">
        <f>D5*F5 + E5*G5</f>
        <v>0.80485</v>
      </c>
      <c r="E26" s="4"/>
      <c r="F26" s="4"/>
      <c r="G26" s="4"/>
      <c r="H26" s="4"/>
      <c r="I26" s="4"/>
      <c r="J26" s="4"/>
      <c r="K26" s="4"/>
      <c r="L26" s="4"/>
      <c r="M26" s="4"/>
      <c r="N26" s="4"/>
      <c r="O26" s="4"/>
      <c r="P26" s="4"/>
      <c r="Q26" s="4"/>
      <c r="R26" s="4"/>
      <c r="S26" s="4"/>
      <c r="T26" s="4"/>
      <c r="U26" s="4"/>
      <c r="V26" s="4"/>
      <c r="W26" s="4"/>
      <c r="X26" s="4"/>
      <c r="Y26" s="4"/>
      <c r="Z26" s="4"/>
    </row>
    <row r="27">
      <c r="A27" s="13" t="s">
        <v>23</v>
      </c>
      <c r="B27" s="13">
        <v>0.89342</v>
      </c>
      <c r="C27" s="13">
        <v>0.813884</v>
      </c>
      <c r="D27" s="13">
        <v>0.83991</v>
      </c>
      <c r="E27" s="13" t="s">
        <v>30</v>
      </c>
      <c r="F27" s="4"/>
      <c r="G27" s="4"/>
      <c r="H27" s="4"/>
      <c r="I27" s="4"/>
      <c r="J27" s="4"/>
      <c r="K27" s="4"/>
      <c r="L27" s="4"/>
      <c r="M27" s="4"/>
      <c r="N27" s="4"/>
      <c r="O27" s="4"/>
      <c r="P27" s="4"/>
      <c r="Q27" s="4"/>
      <c r="R27" s="4"/>
      <c r="S27" s="4"/>
      <c r="T27" s="4"/>
      <c r="U27" s="4"/>
      <c r="V27" s="4"/>
      <c r="W27" s="4"/>
      <c r="X27" s="4"/>
      <c r="Y27" s="4"/>
      <c r="Z27" s="4"/>
    </row>
    <row r="28">
      <c r="A28" s="13" t="s">
        <v>31</v>
      </c>
      <c r="B28" s="13">
        <v>0.42141</v>
      </c>
      <c r="C28" s="13">
        <v>0.43537</v>
      </c>
      <c r="D28" s="13">
        <v>0.30833</v>
      </c>
      <c r="E28" s="13" t="s">
        <v>32</v>
      </c>
      <c r="F28" s="4"/>
      <c r="G28" s="4"/>
      <c r="H28" s="4"/>
      <c r="I28" s="4"/>
      <c r="J28" s="4"/>
      <c r="K28" s="4"/>
      <c r="L28" s="4"/>
      <c r="M28" s="4"/>
      <c r="N28" s="4"/>
      <c r="O28" s="4"/>
      <c r="P28" s="4"/>
      <c r="Q28" s="4"/>
      <c r="R28" s="4"/>
      <c r="S28" s="4"/>
      <c r="T28" s="4"/>
      <c r="U28" s="4"/>
      <c r="V28" s="4"/>
      <c r="W28" s="4"/>
      <c r="X28" s="4"/>
      <c r="Y28" s="4"/>
      <c r="Z28" s="4"/>
    </row>
    <row r="29">
      <c r="A29" s="17" t="s">
        <v>33</v>
      </c>
      <c r="B29" s="4">
        <f>SUM('RC_2022-03_coherence_task'!N:N, 'RC_2021-07_coherence_task'!N:N)</f>
        <v>174</v>
      </c>
      <c r="C29" s="4">
        <f>SUM('RC_2022-03_coherence_task'!Q:Q, 'RC_2021-07_coherence_task'!Q:Q)</f>
        <v>157</v>
      </c>
      <c r="D29" s="4">
        <f>SUM('RC_2022-03_coherence_task'!T:T, 'RC_2021-07_coherence_task'!T:T)</f>
        <v>166</v>
      </c>
      <c r="E29" s="4"/>
      <c r="F29" s="4"/>
      <c r="G29" s="4"/>
      <c r="H29" s="4"/>
      <c r="I29" s="4"/>
      <c r="J29" s="4"/>
      <c r="K29" s="4"/>
      <c r="L29" s="4"/>
      <c r="M29" s="4"/>
      <c r="N29" s="4"/>
      <c r="O29" s="4"/>
      <c r="P29" s="4"/>
      <c r="Q29" s="4"/>
      <c r="R29" s="4"/>
      <c r="S29" s="4"/>
      <c r="T29" s="4"/>
      <c r="U29" s="4"/>
      <c r="V29" s="4"/>
      <c r="W29" s="4"/>
      <c r="X29" s="4"/>
      <c r="Y29" s="4"/>
      <c r="Z29" s="4"/>
    </row>
    <row r="30">
      <c r="A30" s="18" t="s">
        <v>34</v>
      </c>
      <c r="B30" s="19">
        <f>SUM('RC_2022-03_coherence_task'!O:O, 'RC_2021-07_coherence_task'!O:O)</f>
        <v>17</v>
      </c>
      <c r="C30" s="19">
        <f>SUM('RC_2022-03_coherence_task'!R:R, 'RC_2021-07_coherence_task'!R:R)</f>
        <v>10</v>
      </c>
      <c r="D30" s="19">
        <f>SUM('RC_2022-03_coherence_task'!U:U, 'RC_2021-07_coherence_task'!U:U)</f>
        <v>1</v>
      </c>
      <c r="E30" s="20" t="s">
        <v>35</v>
      </c>
      <c r="F30" s="4"/>
      <c r="G30" s="4"/>
      <c r="H30" s="4"/>
      <c r="I30" s="4"/>
      <c r="J30" s="4"/>
      <c r="K30" s="4"/>
      <c r="L30" s="4"/>
      <c r="M30" s="4"/>
      <c r="N30" s="4"/>
      <c r="O30" s="4"/>
      <c r="P30" s="4"/>
      <c r="Q30" s="4"/>
      <c r="R30" s="4"/>
      <c r="S30" s="4"/>
      <c r="T30" s="4"/>
      <c r="U30" s="4"/>
      <c r="V30" s="4"/>
      <c r="W30" s="4"/>
      <c r="X30" s="4"/>
      <c r="Y30" s="4"/>
      <c r="Z30" s="4"/>
    </row>
    <row r="31">
      <c r="A31" s="21" t="s">
        <v>36</v>
      </c>
      <c r="B31" s="19">
        <f>SUM('RC_2022-03_coherence_task'!P:P, 'RC_2021-07_coherence_task'!P:P)</f>
        <v>1</v>
      </c>
      <c r="C31" s="19">
        <f>SUM('RC_2022-03_coherence_task'!S:S,'RC_2021-07_coherence_task'!S:S)</f>
        <v>18</v>
      </c>
      <c r="D31" s="19">
        <f>SUM('RC_2022-03_coherence_task'!V:V, 'RC_2021-07_coherence_task'!V:V)</f>
        <v>25</v>
      </c>
      <c r="E31" s="4"/>
      <c r="F31" s="4"/>
      <c r="G31" s="4"/>
      <c r="H31" s="4"/>
      <c r="I31" s="4"/>
      <c r="J31" s="4"/>
      <c r="K31" s="4"/>
      <c r="L31" s="4"/>
      <c r="M31" s="4"/>
      <c r="N31" s="4"/>
      <c r="O31" s="4"/>
      <c r="P31" s="4"/>
      <c r="Q31" s="4"/>
      <c r="R31" s="4"/>
      <c r="S31" s="4"/>
      <c r="T31" s="4"/>
      <c r="U31" s="4"/>
      <c r="V31" s="4"/>
      <c r="W31" s="4"/>
      <c r="X31" s="4"/>
      <c r="Y31" s="4"/>
      <c r="Z31" s="4"/>
    </row>
    <row r="32">
      <c r="A32" s="17" t="s">
        <v>37</v>
      </c>
      <c r="B32" s="4">
        <f t="shared" ref="B32:D32" si="5"> 200 - SUM(B29:B31)</f>
        <v>8</v>
      </c>
      <c r="C32" s="4">
        <f t="shared" si="5"/>
        <v>15</v>
      </c>
      <c r="D32" s="4">
        <f t="shared" si="5"/>
        <v>8</v>
      </c>
      <c r="E32" s="4"/>
      <c r="F32" s="4"/>
      <c r="G32" s="4"/>
      <c r="H32" s="4"/>
      <c r="I32" s="4"/>
      <c r="J32" s="4"/>
      <c r="K32" s="4"/>
      <c r="L32" s="4"/>
      <c r="M32" s="4"/>
      <c r="N32" s="4"/>
      <c r="O32" s="4"/>
      <c r="P32" s="4"/>
      <c r="Q32" s="4"/>
      <c r="R32" s="4"/>
      <c r="S32" s="4"/>
      <c r="T32" s="4"/>
      <c r="U32" s="4"/>
      <c r="V32" s="4"/>
      <c r="W32" s="4"/>
      <c r="X32" s="4"/>
      <c r="Y32" s="4"/>
      <c r="Z32" s="4"/>
    </row>
    <row r="33">
      <c r="A33" s="13" t="s">
        <v>38</v>
      </c>
      <c r="B33" s="14">
        <f t="shared" ref="B33:D33" si="6">B29/(B29+ 0.5*(B30+B31))</f>
        <v>0.9508196721</v>
      </c>
      <c r="C33" s="14">
        <f t="shared" si="6"/>
        <v>0.918128655</v>
      </c>
      <c r="D33" s="14">
        <f t="shared" si="6"/>
        <v>0.9273743017</v>
      </c>
      <c r="E33" s="4"/>
      <c r="F33" s="4"/>
      <c r="G33" s="4"/>
      <c r="H33" s="4"/>
      <c r="I33" s="4"/>
      <c r="J33" s="4"/>
      <c r="K33" s="4"/>
      <c r="L33" s="4"/>
      <c r="M33" s="4"/>
      <c r="N33" s="4"/>
      <c r="O33" s="4"/>
      <c r="P33" s="4"/>
      <c r="Q33" s="4"/>
      <c r="R33" s="4"/>
      <c r="S33" s="4"/>
      <c r="T33" s="4"/>
      <c r="U33" s="4"/>
      <c r="V33" s="4"/>
      <c r="W33" s="4"/>
      <c r="X33" s="4"/>
      <c r="Y33" s="4"/>
      <c r="Z33" s="4"/>
    </row>
    <row r="34">
      <c r="C34" s="4"/>
      <c r="D34" s="4"/>
      <c r="E34" s="4"/>
      <c r="F34" s="4"/>
      <c r="G34" s="4"/>
      <c r="H34" s="4"/>
      <c r="I34" s="4"/>
      <c r="J34" s="4"/>
      <c r="K34" s="4"/>
      <c r="L34" s="4"/>
      <c r="M34" s="4"/>
      <c r="N34" s="4"/>
      <c r="O34" s="4"/>
      <c r="P34" s="4"/>
      <c r="Q34" s="4"/>
      <c r="R34" s="4"/>
      <c r="S34" s="4"/>
      <c r="T34" s="4"/>
      <c r="U34" s="4"/>
      <c r="V34" s="4"/>
      <c r="W34" s="4"/>
      <c r="X34" s="4"/>
      <c r="Y34" s="4"/>
      <c r="Z34" s="4"/>
    </row>
    <row r="35">
      <c r="A35" s="12" t="s">
        <v>39</v>
      </c>
      <c r="B35" s="4"/>
      <c r="C35" s="4"/>
      <c r="D35" s="4"/>
      <c r="E35" s="4"/>
      <c r="F35" s="4"/>
      <c r="G35" s="4"/>
      <c r="H35" s="4"/>
      <c r="I35" s="4"/>
      <c r="J35" s="4"/>
      <c r="K35" s="4"/>
      <c r="L35" s="4"/>
      <c r="M35" s="4"/>
      <c r="N35" s="4"/>
      <c r="O35" s="4"/>
      <c r="P35" s="4"/>
      <c r="Q35" s="4"/>
      <c r="R35" s="4"/>
      <c r="S35" s="4"/>
      <c r="T35" s="4"/>
      <c r="U35" s="4"/>
      <c r="V35" s="4"/>
      <c r="W35" s="4"/>
      <c r="X35" s="4"/>
      <c r="Y35" s="4"/>
      <c r="Z35" s="4"/>
    </row>
    <row r="36">
      <c r="A36" s="11" t="s">
        <v>40</v>
      </c>
      <c r="B36" s="4"/>
      <c r="C36" s="4"/>
      <c r="D36" s="4"/>
      <c r="E36" s="4"/>
      <c r="F36" s="4"/>
      <c r="G36" s="4"/>
      <c r="H36" s="4"/>
      <c r="I36" s="4"/>
      <c r="J36" s="4"/>
      <c r="K36" s="4"/>
      <c r="L36" s="4"/>
      <c r="M36" s="4"/>
      <c r="N36" s="4"/>
      <c r="O36" s="4"/>
      <c r="P36" s="4"/>
      <c r="Q36" s="4"/>
      <c r="R36" s="4"/>
      <c r="S36" s="4"/>
      <c r="T36" s="4"/>
      <c r="U36" s="4"/>
      <c r="V36" s="4"/>
      <c r="W36" s="4"/>
      <c r="X36" s="4"/>
      <c r="Y36" s="4"/>
      <c r="Z36" s="4"/>
    </row>
    <row r="37">
      <c r="A37" s="11" t="s">
        <v>41</v>
      </c>
      <c r="B37" s="4"/>
      <c r="C37" s="4"/>
      <c r="D37" s="4"/>
      <c r="E37" s="4"/>
      <c r="F37" s="4"/>
      <c r="G37" s="4"/>
      <c r="H37" s="4"/>
      <c r="I37" s="4"/>
      <c r="J37" s="4"/>
      <c r="K37" s="4"/>
      <c r="L37" s="4"/>
      <c r="M37" s="4"/>
      <c r="N37" s="4"/>
      <c r="O37" s="4"/>
      <c r="P37" s="4"/>
      <c r="Q37" s="4"/>
      <c r="R37" s="4"/>
      <c r="S37" s="4"/>
      <c r="T37" s="4"/>
      <c r="U37" s="4"/>
      <c r="V37" s="4"/>
      <c r="W37" s="4"/>
      <c r="X37" s="4"/>
      <c r="Y37" s="4"/>
      <c r="Z37" s="4"/>
    </row>
    <row r="38">
      <c r="A38" s="11" t="s">
        <v>42</v>
      </c>
      <c r="B38" s="4"/>
      <c r="C38" s="4"/>
      <c r="D38" s="4"/>
      <c r="E38" s="4"/>
      <c r="F38" s="4"/>
      <c r="G38" s="4"/>
      <c r="H38" s="4"/>
      <c r="I38" s="4"/>
      <c r="J38" s="4"/>
      <c r="K38" s="4"/>
      <c r="L38" s="4"/>
      <c r="M38" s="4"/>
      <c r="N38" s="4"/>
      <c r="O38" s="4"/>
      <c r="P38" s="4"/>
      <c r="Q38" s="4"/>
      <c r="R38" s="4"/>
      <c r="S38" s="4"/>
      <c r="T38" s="4"/>
      <c r="U38" s="4"/>
      <c r="V38" s="4"/>
      <c r="W38" s="4"/>
      <c r="X38" s="4"/>
      <c r="Y38" s="4"/>
      <c r="Z38" s="4"/>
    </row>
    <row r="39">
      <c r="A39" s="11" t="s">
        <v>43</v>
      </c>
      <c r="B39" s="4"/>
      <c r="C39" s="4"/>
      <c r="D39" s="4"/>
      <c r="E39" s="4"/>
      <c r="F39" s="4"/>
      <c r="G39" s="4"/>
      <c r="H39" s="4"/>
      <c r="I39" s="4"/>
      <c r="J39" s="4"/>
      <c r="K39" s="4"/>
      <c r="L39" s="4"/>
      <c r="M39" s="4"/>
      <c r="N39" s="4"/>
      <c r="O39" s="4"/>
      <c r="P39" s="4"/>
      <c r="Q39" s="4"/>
      <c r="R39" s="4"/>
      <c r="S39" s="4"/>
      <c r="T39" s="4"/>
      <c r="U39" s="4"/>
      <c r="V39" s="4"/>
      <c r="W39" s="4"/>
      <c r="X39" s="4"/>
      <c r="Y39" s="4"/>
      <c r="Z39" s="4"/>
    </row>
    <row r="40">
      <c r="A40" s="11" t="s">
        <v>44</v>
      </c>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12" t="s">
        <v>45</v>
      </c>
      <c r="B42" s="4"/>
      <c r="C42" s="4"/>
      <c r="D42" s="4"/>
      <c r="E42" s="4"/>
      <c r="F42" s="4"/>
      <c r="G42" s="4"/>
      <c r="H42" s="4"/>
      <c r="I42" s="4"/>
      <c r="J42" s="4"/>
      <c r="K42" s="4"/>
      <c r="L42" s="4"/>
      <c r="M42" s="4"/>
      <c r="N42" s="4"/>
      <c r="O42" s="4"/>
      <c r="P42" s="4"/>
      <c r="Q42" s="4"/>
      <c r="R42" s="4"/>
      <c r="S42" s="4"/>
      <c r="T42" s="4"/>
      <c r="U42" s="4"/>
      <c r="V42" s="4"/>
      <c r="W42" s="4"/>
      <c r="X42" s="4"/>
      <c r="Y42" s="4"/>
      <c r="Z42" s="4"/>
    </row>
    <row r="43">
      <c r="A43" s="11" t="s">
        <v>46</v>
      </c>
      <c r="B43" s="4"/>
      <c r="C43" s="4"/>
      <c r="D43" s="4"/>
      <c r="E43" s="4"/>
      <c r="F43" s="4"/>
      <c r="G43" s="4"/>
      <c r="H43" s="4"/>
      <c r="I43" s="4"/>
      <c r="J43" s="4"/>
      <c r="K43" s="4"/>
      <c r="L43" s="4"/>
      <c r="M43" s="4"/>
      <c r="N43" s="4"/>
      <c r="O43" s="4"/>
      <c r="P43" s="4"/>
      <c r="Q43" s="4"/>
      <c r="R43" s="4"/>
      <c r="S43" s="4"/>
      <c r="T43" s="4"/>
      <c r="U43" s="4"/>
      <c r="V43" s="4"/>
      <c r="W43" s="4"/>
      <c r="X43" s="4"/>
      <c r="Y43" s="4"/>
      <c r="Z43" s="4"/>
    </row>
    <row r="44">
      <c r="A44" s="22" t="s">
        <v>47</v>
      </c>
      <c r="B44" s="4"/>
      <c r="C44" s="4"/>
      <c r="D44" s="4"/>
      <c r="E44" s="4"/>
      <c r="F44" s="4"/>
      <c r="G44" s="4"/>
      <c r="H44" s="4"/>
      <c r="I44" s="4"/>
      <c r="J44" s="4"/>
      <c r="K44" s="4"/>
      <c r="L44" s="4"/>
      <c r="M44" s="4"/>
      <c r="N44" s="4"/>
      <c r="O44" s="4"/>
      <c r="P44" s="4"/>
      <c r="Q44" s="4"/>
      <c r="R44" s="4"/>
      <c r="S44" s="4"/>
      <c r="T44" s="4"/>
      <c r="U44" s="4"/>
      <c r="V44" s="4"/>
      <c r="W44" s="4"/>
      <c r="X44" s="4"/>
      <c r="Y44" s="4"/>
      <c r="Z44" s="4"/>
    </row>
    <row r="45">
      <c r="A45" s="22" t="s">
        <v>48</v>
      </c>
      <c r="B45" s="4"/>
      <c r="C45" s="4"/>
      <c r="D45" s="4"/>
      <c r="E45" s="4"/>
      <c r="F45" s="4"/>
      <c r="G45" s="4"/>
      <c r="H45" s="4"/>
      <c r="I45" s="4"/>
      <c r="J45" s="4"/>
      <c r="K45" s="4"/>
      <c r="L45" s="4"/>
      <c r="M45" s="4"/>
      <c r="N45" s="4"/>
      <c r="O45" s="4"/>
      <c r="P45" s="4"/>
      <c r="Q45" s="4"/>
      <c r="R45" s="4"/>
      <c r="S45" s="4"/>
      <c r="T45" s="4"/>
      <c r="U45" s="4"/>
      <c r="V45" s="4"/>
      <c r="W45" s="4"/>
      <c r="X45" s="4"/>
      <c r="Y45" s="4"/>
      <c r="Z45" s="4"/>
    </row>
    <row r="46">
      <c r="A46" s="23" t="s">
        <v>49</v>
      </c>
      <c r="B46" s="4"/>
      <c r="C46" s="4"/>
      <c r="D46" s="4"/>
      <c r="E46" s="4"/>
      <c r="F46" s="4"/>
      <c r="G46" s="4"/>
      <c r="H46" s="4"/>
      <c r="I46" s="4"/>
      <c r="J46" s="4"/>
      <c r="K46" s="4"/>
      <c r="L46" s="4"/>
      <c r="M46" s="4"/>
      <c r="N46" s="4"/>
      <c r="O46" s="4"/>
      <c r="P46" s="4"/>
      <c r="Q46" s="4"/>
      <c r="R46" s="4"/>
      <c r="S46" s="4"/>
      <c r="T46" s="4"/>
      <c r="U46" s="4"/>
      <c r="V46" s="4"/>
      <c r="W46" s="4"/>
      <c r="X46" s="4"/>
      <c r="Y46" s="4"/>
      <c r="Z46" s="4"/>
    </row>
    <row r="47">
      <c r="A47" s="23" t="s">
        <v>50</v>
      </c>
      <c r="B47" s="4"/>
      <c r="C47" s="4"/>
      <c r="D47" s="4"/>
      <c r="E47" s="4"/>
      <c r="F47" s="4"/>
      <c r="G47" s="4"/>
      <c r="H47" s="4"/>
      <c r="I47" s="4"/>
      <c r="J47" s="4"/>
      <c r="K47" s="4"/>
      <c r="L47" s="4"/>
      <c r="M47" s="4"/>
      <c r="N47" s="4"/>
      <c r="O47" s="4"/>
      <c r="P47" s="4"/>
      <c r="Q47" s="4"/>
      <c r="R47" s="4"/>
      <c r="S47" s="4"/>
      <c r="T47" s="4"/>
      <c r="U47" s="4"/>
      <c r="V47" s="4"/>
      <c r="W47" s="4"/>
      <c r="X47" s="4"/>
      <c r="Y47" s="4"/>
      <c r="Z47" s="4"/>
    </row>
    <row r="48">
      <c r="A48" s="22" t="s">
        <v>51</v>
      </c>
      <c r="B48" s="4"/>
      <c r="C48" s="4"/>
      <c r="D48" s="4"/>
      <c r="E48" s="4"/>
      <c r="F48" s="4"/>
      <c r="G48" s="4"/>
      <c r="H48" s="4"/>
      <c r="I48" s="4"/>
      <c r="J48" s="4"/>
      <c r="K48" s="4"/>
      <c r="L48" s="4"/>
      <c r="M48" s="4"/>
      <c r="N48" s="4"/>
      <c r="O48" s="4"/>
      <c r="P48" s="4"/>
      <c r="Q48" s="4"/>
      <c r="R48" s="4"/>
      <c r="S48" s="4"/>
      <c r="T48" s="4"/>
      <c r="U48" s="4"/>
      <c r="V48" s="4"/>
      <c r="W48" s="4"/>
      <c r="X48" s="4"/>
      <c r="Y48" s="4"/>
      <c r="Z48" s="4"/>
    </row>
    <row r="49">
      <c r="A49" s="22" t="s">
        <v>52</v>
      </c>
      <c r="B49" s="4"/>
      <c r="C49" s="4"/>
      <c r="D49" s="4"/>
      <c r="E49" s="4"/>
      <c r="F49" s="4"/>
      <c r="G49" s="4"/>
      <c r="H49" s="4"/>
      <c r="I49" s="4"/>
      <c r="J49" s="4"/>
      <c r="K49" s="4"/>
      <c r="L49" s="4"/>
      <c r="M49" s="4"/>
      <c r="N49" s="4"/>
      <c r="O49" s="4"/>
      <c r="P49" s="4"/>
      <c r="Q49" s="4"/>
      <c r="R49" s="4"/>
      <c r="S49" s="4"/>
      <c r="T49" s="4"/>
      <c r="U49" s="4"/>
      <c r="V49" s="4"/>
      <c r="W49" s="4"/>
      <c r="X49" s="4"/>
      <c r="Y49" s="4"/>
      <c r="Z49" s="4"/>
    </row>
    <row r="50">
      <c r="A50" s="22" t="s">
        <v>53</v>
      </c>
      <c r="B50" s="4"/>
      <c r="C50" s="4"/>
      <c r="D50" s="4"/>
      <c r="E50" s="4"/>
      <c r="F50" s="4"/>
      <c r="G50" s="4"/>
      <c r="H50" s="4"/>
      <c r="I50" s="4"/>
      <c r="J50" s="4"/>
      <c r="K50" s="4"/>
      <c r="L50" s="4"/>
      <c r="M50" s="4"/>
      <c r="N50" s="4"/>
      <c r="O50" s="4"/>
      <c r="P50" s="4"/>
      <c r="Q50" s="4"/>
      <c r="R50" s="4"/>
      <c r="S50" s="4"/>
      <c r="T50" s="4"/>
      <c r="U50" s="4"/>
      <c r="V50" s="4"/>
      <c r="W50" s="4"/>
      <c r="X50" s="4"/>
      <c r="Y50" s="4"/>
      <c r="Z50" s="4"/>
    </row>
    <row r="51">
      <c r="A51" s="22" t="s">
        <v>52</v>
      </c>
      <c r="B51" s="4"/>
      <c r="C51" s="4"/>
      <c r="D51" s="4"/>
      <c r="E51" s="4"/>
      <c r="F51" s="4"/>
      <c r="G51" s="4"/>
      <c r="H51" s="4"/>
      <c r="I51" s="4"/>
      <c r="J51" s="4"/>
      <c r="K51" s="4"/>
      <c r="L51" s="4"/>
      <c r="M51" s="4"/>
      <c r="N51" s="4"/>
      <c r="O51" s="4"/>
      <c r="P51" s="4"/>
      <c r="Q51" s="4"/>
      <c r="R51" s="4"/>
      <c r="S51" s="4"/>
      <c r="T51" s="4"/>
      <c r="U51" s="4"/>
      <c r="V51" s="4"/>
      <c r="W51" s="4"/>
      <c r="X51" s="4"/>
      <c r="Y51" s="4"/>
      <c r="Z51" s="4"/>
    </row>
    <row r="52">
      <c r="A52" s="22" t="s">
        <v>54</v>
      </c>
      <c r="B52" s="4"/>
      <c r="C52" s="4"/>
      <c r="D52" s="4"/>
      <c r="E52" s="4"/>
      <c r="F52" s="4"/>
      <c r="G52" s="4"/>
      <c r="H52" s="4"/>
      <c r="I52" s="4"/>
      <c r="J52" s="4"/>
      <c r="K52" s="4"/>
      <c r="L52" s="4"/>
      <c r="M52" s="4"/>
      <c r="N52" s="4"/>
      <c r="O52" s="4"/>
      <c r="P52" s="4"/>
      <c r="Q52" s="4"/>
      <c r="R52" s="4"/>
      <c r="S52" s="4"/>
      <c r="T52" s="4"/>
      <c r="U52" s="4"/>
      <c r="V52" s="4"/>
      <c r="W52" s="4"/>
      <c r="X52" s="4"/>
      <c r="Y52" s="4"/>
      <c r="Z52" s="4"/>
    </row>
    <row r="53">
      <c r="A53" s="22" t="s">
        <v>55</v>
      </c>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sheetData>
  <hyperlinks>
    <hyperlink r:id="rId2" location="module-irrCAC.datasets" ref="C21"/>
    <hyperlink r:id="rId3" ref="A44"/>
    <hyperlink r:id="rId4" ref="A45"/>
    <hyperlink r:id="rId5" location="endnote_Gwet2001" ref="A46"/>
    <hyperlink r:id="rId6" ref="A47"/>
    <hyperlink r:id="rId7" ref="A48"/>
    <hyperlink r:id="rId8" ref="A49"/>
    <hyperlink r:id="rId9" ref="A50"/>
    <hyperlink r:id="rId10" ref="A51"/>
    <hyperlink r:id="rId11" location="Tab7" ref="A52"/>
    <hyperlink r:id="rId12" ref="A53"/>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19.0"/>
    <col customWidth="1" min="13" max="13" width="16.5"/>
    <col customWidth="1" min="14" max="22" width="16.13"/>
  </cols>
  <sheetData>
    <row r="1">
      <c r="A1" s="24" t="s">
        <v>56</v>
      </c>
      <c r="B1" s="24" t="s">
        <v>57</v>
      </c>
      <c r="C1" s="25" t="s">
        <v>58</v>
      </c>
      <c r="D1" s="26" t="s">
        <v>59</v>
      </c>
      <c r="E1" s="26" t="s">
        <v>60</v>
      </c>
      <c r="F1" s="26" t="s">
        <v>61</v>
      </c>
      <c r="G1" s="17" t="s">
        <v>62</v>
      </c>
      <c r="H1" s="17" t="s">
        <v>63</v>
      </c>
      <c r="I1" s="17" t="s">
        <v>64</v>
      </c>
      <c r="J1" s="26" t="s">
        <v>65</v>
      </c>
      <c r="K1" s="17" t="s">
        <v>66</v>
      </c>
      <c r="L1" s="17" t="s">
        <v>67</v>
      </c>
      <c r="M1" s="17" t="s">
        <v>68</v>
      </c>
      <c r="N1" s="17" t="s">
        <v>69</v>
      </c>
      <c r="O1" s="17" t="s">
        <v>70</v>
      </c>
      <c r="P1" s="17" t="s">
        <v>71</v>
      </c>
      <c r="Q1" s="11" t="s">
        <v>72</v>
      </c>
      <c r="R1" s="17" t="s">
        <v>73</v>
      </c>
      <c r="S1" s="27" t="s">
        <v>74</v>
      </c>
      <c r="T1" s="17" t="s">
        <v>75</v>
      </c>
      <c r="U1" s="17" t="s">
        <v>76</v>
      </c>
      <c r="V1" s="17" t="s">
        <v>77</v>
      </c>
    </row>
    <row r="2">
      <c r="A2" s="24" t="s">
        <v>78</v>
      </c>
      <c r="B2" s="28">
        <v>0.0</v>
      </c>
      <c r="C2" s="25" t="s">
        <v>79</v>
      </c>
      <c r="D2" s="28">
        <v>1.0</v>
      </c>
      <c r="E2" s="28">
        <v>1.0</v>
      </c>
      <c r="F2" s="24" t="s">
        <v>80</v>
      </c>
      <c r="G2" s="29">
        <f t="shared" ref="G2:G101" si="1"> IF(LOWER(TRIM(F2))="yes", 1, 0)</f>
        <v>1</v>
      </c>
      <c r="H2" s="29">
        <f t="shared" ref="H2:H101" si="2">SUM(D2,E2,G2)</f>
        <v>3</v>
      </c>
      <c r="I2" s="29">
        <f t="shared" ref="I2:I101" si="3">3-H2</f>
        <v>0</v>
      </c>
      <c r="J2" s="24">
        <f t="shared" ref="J2:J101" si="4">((H2^2 + I2^2) - 3)/(3*2)</f>
        <v>1</v>
      </c>
      <c r="K2" s="29">
        <f t="shared" ref="K2:K101" si="5">IF(D2=E2, 1,0)</f>
        <v>1</v>
      </c>
      <c r="L2" s="29">
        <f t="shared" ref="L2:L101" si="6">IF(D2=G2, 1, 0)</f>
        <v>1</v>
      </c>
      <c r="M2" s="29">
        <f t="shared" ref="M2:M101" si="7">IF(E2=G2, 1, 0)</f>
        <v>1</v>
      </c>
      <c r="N2" s="29">
        <f t="shared" ref="N2:N101" si="8">IF(AND(D2=1, E2=1), 1, 0)</f>
        <v>1</v>
      </c>
      <c r="O2" s="29">
        <f t="shared" ref="O2:O101" si="9">IF(AND(D2=0, E2=1), 1, 0)</f>
        <v>0</v>
      </c>
      <c r="P2" s="17">
        <f t="shared" ref="P2:P101" si="10">IF(AND(D2=1, E2=0), 1, 0)</f>
        <v>0</v>
      </c>
      <c r="Q2" s="4">
        <f t="shared" ref="Q2:Q101" si="11">IF(AND(D2=1, G2=1), 1, 0)</f>
        <v>1</v>
      </c>
      <c r="R2" s="29">
        <f t="shared" ref="R2:R101" si="12">IF(AND(D2=0, G2=1), 1, 0)</f>
        <v>0</v>
      </c>
      <c r="S2" s="30">
        <f t="shared" ref="S2:S101" si="13">IF(AND(D2=1, G2=0), 1, 0)</f>
        <v>0</v>
      </c>
      <c r="T2" s="4">
        <f t="shared" ref="T2:T101" si="14">IF(AND(E2=1, G2=1), 1, 0)</f>
        <v>1</v>
      </c>
      <c r="U2" s="29">
        <f t="shared" ref="U2:U101" si="15">IF(AND(E2=0, G2=1), 1, 0)</f>
        <v>0</v>
      </c>
      <c r="V2" s="30">
        <f t="shared" ref="V2:V101" si="16">IF(AND(E2=1, G2=0), 1, 0)</f>
        <v>0</v>
      </c>
    </row>
    <row r="3">
      <c r="A3" s="24" t="s">
        <v>78</v>
      </c>
      <c r="B3" s="28">
        <v>1.0</v>
      </c>
      <c r="C3" s="25" t="s">
        <v>81</v>
      </c>
      <c r="D3" s="28">
        <v>1.0</v>
      </c>
      <c r="E3" s="28">
        <v>1.0</v>
      </c>
      <c r="F3" s="24" t="s">
        <v>80</v>
      </c>
      <c r="G3" s="29">
        <f t="shared" si="1"/>
        <v>1</v>
      </c>
      <c r="H3" s="29">
        <f t="shared" si="2"/>
        <v>3</v>
      </c>
      <c r="I3" s="29">
        <f t="shared" si="3"/>
        <v>0</v>
      </c>
      <c r="J3" s="24">
        <f t="shared" si="4"/>
        <v>1</v>
      </c>
      <c r="K3" s="29">
        <f t="shared" si="5"/>
        <v>1</v>
      </c>
      <c r="L3" s="29">
        <f t="shared" si="6"/>
        <v>1</v>
      </c>
      <c r="M3" s="29">
        <f t="shared" si="7"/>
        <v>1</v>
      </c>
      <c r="N3" s="29">
        <f t="shared" si="8"/>
        <v>1</v>
      </c>
      <c r="O3" s="29">
        <f t="shared" si="9"/>
        <v>0</v>
      </c>
      <c r="P3" s="17">
        <f t="shared" si="10"/>
        <v>0</v>
      </c>
      <c r="Q3" s="4">
        <f t="shared" si="11"/>
        <v>1</v>
      </c>
      <c r="R3" s="29">
        <f t="shared" si="12"/>
        <v>0</v>
      </c>
      <c r="S3" s="30">
        <f t="shared" si="13"/>
        <v>0</v>
      </c>
      <c r="T3" s="4">
        <f t="shared" si="14"/>
        <v>1</v>
      </c>
      <c r="U3" s="29">
        <f t="shared" si="15"/>
        <v>0</v>
      </c>
      <c r="V3" s="30">
        <f t="shared" si="16"/>
        <v>0</v>
      </c>
    </row>
    <row r="4">
      <c r="A4" s="24" t="s">
        <v>78</v>
      </c>
      <c r="B4" s="28">
        <v>2.0</v>
      </c>
      <c r="C4" s="25" t="s">
        <v>82</v>
      </c>
      <c r="D4" s="28">
        <v>0.0</v>
      </c>
      <c r="E4" s="28">
        <v>1.0</v>
      </c>
      <c r="F4" s="24" t="s">
        <v>83</v>
      </c>
      <c r="G4" s="29">
        <f t="shared" si="1"/>
        <v>0</v>
      </c>
      <c r="H4" s="29">
        <f t="shared" si="2"/>
        <v>1</v>
      </c>
      <c r="I4" s="29">
        <f t="shared" si="3"/>
        <v>2</v>
      </c>
      <c r="J4" s="24">
        <f t="shared" si="4"/>
        <v>0.3333333333</v>
      </c>
      <c r="K4" s="29">
        <f t="shared" si="5"/>
        <v>0</v>
      </c>
      <c r="L4" s="29">
        <f t="shared" si="6"/>
        <v>1</v>
      </c>
      <c r="M4" s="29">
        <f t="shared" si="7"/>
        <v>0</v>
      </c>
      <c r="N4" s="29">
        <f t="shared" si="8"/>
        <v>0</v>
      </c>
      <c r="O4" s="29">
        <f t="shared" si="9"/>
        <v>1</v>
      </c>
      <c r="P4" s="17">
        <f t="shared" si="10"/>
        <v>0</v>
      </c>
      <c r="Q4" s="4">
        <f t="shared" si="11"/>
        <v>0</v>
      </c>
      <c r="R4" s="29">
        <f t="shared" si="12"/>
        <v>0</v>
      </c>
      <c r="S4" s="30">
        <f t="shared" si="13"/>
        <v>0</v>
      </c>
      <c r="T4" s="4">
        <f t="shared" si="14"/>
        <v>0</v>
      </c>
      <c r="U4" s="29">
        <f t="shared" si="15"/>
        <v>0</v>
      </c>
      <c r="V4" s="30">
        <f t="shared" si="16"/>
        <v>1</v>
      </c>
    </row>
    <row r="5">
      <c r="A5" s="24" t="s">
        <v>78</v>
      </c>
      <c r="B5" s="28">
        <v>3.0</v>
      </c>
      <c r="C5" s="25" t="s">
        <v>84</v>
      </c>
      <c r="D5" s="28">
        <v>1.0</v>
      </c>
      <c r="E5" s="28">
        <v>1.0</v>
      </c>
      <c r="F5" s="24" t="s">
        <v>80</v>
      </c>
      <c r="G5" s="29">
        <f t="shared" si="1"/>
        <v>1</v>
      </c>
      <c r="H5" s="29">
        <f t="shared" si="2"/>
        <v>3</v>
      </c>
      <c r="I5" s="29">
        <f t="shared" si="3"/>
        <v>0</v>
      </c>
      <c r="J5" s="24">
        <f t="shared" si="4"/>
        <v>1</v>
      </c>
      <c r="K5" s="29">
        <f t="shared" si="5"/>
        <v>1</v>
      </c>
      <c r="L5" s="29">
        <f t="shared" si="6"/>
        <v>1</v>
      </c>
      <c r="M5" s="29">
        <f t="shared" si="7"/>
        <v>1</v>
      </c>
      <c r="N5" s="29">
        <f t="shared" si="8"/>
        <v>1</v>
      </c>
      <c r="O5" s="29">
        <f t="shared" si="9"/>
        <v>0</v>
      </c>
      <c r="P5" s="17">
        <f t="shared" si="10"/>
        <v>0</v>
      </c>
      <c r="Q5" s="4">
        <f t="shared" si="11"/>
        <v>1</v>
      </c>
      <c r="R5" s="29">
        <f t="shared" si="12"/>
        <v>0</v>
      </c>
      <c r="S5" s="30">
        <f t="shared" si="13"/>
        <v>0</v>
      </c>
      <c r="T5" s="4">
        <f t="shared" si="14"/>
        <v>1</v>
      </c>
      <c r="U5" s="29">
        <f t="shared" si="15"/>
        <v>0</v>
      </c>
      <c r="V5" s="30">
        <f t="shared" si="16"/>
        <v>0</v>
      </c>
    </row>
    <row r="6">
      <c r="A6" s="24" t="s">
        <v>78</v>
      </c>
      <c r="B6" s="28">
        <v>4.0</v>
      </c>
      <c r="C6" s="25" t="s">
        <v>85</v>
      </c>
      <c r="D6" s="28">
        <v>1.0</v>
      </c>
      <c r="E6" s="28">
        <v>1.0</v>
      </c>
      <c r="F6" s="24" t="s">
        <v>80</v>
      </c>
      <c r="G6" s="29">
        <f t="shared" si="1"/>
        <v>1</v>
      </c>
      <c r="H6" s="29">
        <f t="shared" si="2"/>
        <v>3</v>
      </c>
      <c r="I6" s="29">
        <f t="shared" si="3"/>
        <v>0</v>
      </c>
      <c r="J6" s="24">
        <f t="shared" si="4"/>
        <v>1</v>
      </c>
      <c r="K6" s="29">
        <f t="shared" si="5"/>
        <v>1</v>
      </c>
      <c r="L6" s="29">
        <f t="shared" si="6"/>
        <v>1</v>
      </c>
      <c r="M6" s="29">
        <f t="shared" si="7"/>
        <v>1</v>
      </c>
      <c r="N6" s="29">
        <f t="shared" si="8"/>
        <v>1</v>
      </c>
      <c r="O6" s="29">
        <f t="shared" si="9"/>
        <v>0</v>
      </c>
      <c r="P6" s="17">
        <f t="shared" si="10"/>
        <v>0</v>
      </c>
      <c r="Q6" s="4">
        <f t="shared" si="11"/>
        <v>1</v>
      </c>
      <c r="R6" s="29">
        <f t="shared" si="12"/>
        <v>0</v>
      </c>
      <c r="S6" s="30">
        <f t="shared" si="13"/>
        <v>0</v>
      </c>
      <c r="T6" s="4">
        <f t="shared" si="14"/>
        <v>1</v>
      </c>
      <c r="U6" s="29">
        <f t="shared" si="15"/>
        <v>0</v>
      </c>
      <c r="V6" s="30">
        <f t="shared" si="16"/>
        <v>0</v>
      </c>
    </row>
    <row r="7">
      <c r="A7" s="24" t="s">
        <v>78</v>
      </c>
      <c r="B7" s="28">
        <v>5.0</v>
      </c>
      <c r="C7" s="25" t="s">
        <v>86</v>
      </c>
      <c r="D7" s="28">
        <v>0.0</v>
      </c>
      <c r="E7" s="28">
        <v>1.0</v>
      </c>
      <c r="F7" s="24" t="s">
        <v>80</v>
      </c>
      <c r="G7" s="29">
        <f t="shared" si="1"/>
        <v>1</v>
      </c>
      <c r="H7" s="29">
        <f t="shared" si="2"/>
        <v>2</v>
      </c>
      <c r="I7" s="29">
        <f t="shared" si="3"/>
        <v>1</v>
      </c>
      <c r="J7" s="24">
        <f t="shared" si="4"/>
        <v>0.3333333333</v>
      </c>
      <c r="K7" s="29">
        <f t="shared" si="5"/>
        <v>0</v>
      </c>
      <c r="L7" s="29">
        <f t="shared" si="6"/>
        <v>0</v>
      </c>
      <c r="M7" s="29">
        <f t="shared" si="7"/>
        <v>1</v>
      </c>
      <c r="N7" s="29">
        <f t="shared" si="8"/>
        <v>0</v>
      </c>
      <c r="O7" s="29">
        <f t="shared" si="9"/>
        <v>1</v>
      </c>
      <c r="P7" s="17">
        <f t="shared" si="10"/>
        <v>0</v>
      </c>
      <c r="Q7" s="4">
        <f t="shared" si="11"/>
        <v>0</v>
      </c>
      <c r="R7" s="29">
        <f t="shared" si="12"/>
        <v>1</v>
      </c>
      <c r="S7" s="30">
        <f t="shared" si="13"/>
        <v>0</v>
      </c>
      <c r="T7" s="4">
        <f t="shared" si="14"/>
        <v>1</v>
      </c>
      <c r="U7" s="29">
        <f t="shared" si="15"/>
        <v>0</v>
      </c>
      <c r="V7" s="30">
        <f t="shared" si="16"/>
        <v>0</v>
      </c>
    </row>
    <row r="8">
      <c r="A8" s="24" t="s">
        <v>78</v>
      </c>
      <c r="B8" s="28">
        <v>6.0</v>
      </c>
      <c r="C8" s="25" t="s">
        <v>87</v>
      </c>
      <c r="D8" s="28">
        <v>1.0</v>
      </c>
      <c r="E8" s="28">
        <v>1.0</v>
      </c>
      <c r="F8" s="24" t="s">
        <v>80</v>
      </c>
      <c r="G8" s="29">
        <f t="shared" si="1"/>
        <v>1</v>
      </c>
      <c r="H8" s="29">
        <f t="shared" si="2"/>
        <v>3</v>
      </c>
      <c r="I8" s="29">
        <f t="shared" si="3"/>
        <v>0</v>
      </c>
      <c r="J8" s="24">
        <f t="shared" si="4"/>
        <v>1</v>
      </c>
      <c r="K8" s="29">
        <f t="shared" si="5"/>
        <v>1</v>
      </c>
      <c r="L8" s="29">
        <f t="shared" si="6"/>
        <v>1</v>
      </c>
      <c r="M8" s="29">
        <f t="shared" si="7"/>
        <v>1</v>
      </c>
      <c r="N8" s="29">
        <f t="shared" si="8"/>
        <v>1</v>
      </c>
      <c r="O8" s="29">
        <f t="shared" si="9"/>
        <v>0</v>
      </c>
      <c r="P8" s="17">
        <f t="shared" si="10"/>
        <v>0</v>
      </c>
      <c r="Q8" s="4">
        <f t="shared" si="11"/>
        <v>1</v>
      </c>
      <c r="R8" s="29">
        <f t="shared" si="12"/>
        <v>0</v>
      </c>
      <c r="S8" s="30">
        <f t="shared" si="13"/>
        <v>0</v>
      </c>
      <c r="T8" s="4">
        <f t="shared" si="14"/>
        <v>1</v>
      </c>
      <c r="U8" s="29">
        <f t="shared" si="15"/>
        <v>0</v>
      </c>
      <c r="V8" s="30">
        <f t="shared" si="16"/>
        <v>0</v>
      </c>
    </row>
    <row r="9">
      <c r="A9" s="24" t="s">
        <v>78</v>
      </c>
      <c r="B9" s="28">
        <v>7.0</v>
      </c>
      <c r="C9" s="25" t="s">
        <v>88</v>
      </c>
      <c r="D9" s="28">
        <v>1.0</v>
      </c>
      <c r="E9" s="28">
        <v>1.0</v>
      </c>
      <c r="F9" s="24" t="s">
        <v>80</v>
      </c>
      <c r="G9" s="29">
        <f t="shared" si="1"/>
        <v>1</v>
      </c>
      <c r="H9" s="29">
        <f t="shared" si="2"/>
        <v>3</v>
      </c>
      <c r="I9" s="29">
        <f t="shared" si="3"/>
        <v>0</v>
      </c>
      <c r="J9" s="24">
        <f t="shared" si="4"/>
        <v>1</v>
      </c>
      <c r="K9" s="29">
        <f t="shared" si="5"/>
        <v>1</v>
      </c>
      <c r="L9" s="29">
        <f t="shared" si="6"/>
        <v>1</v>
      </c>
      <c r="M9" s="29">
        <f t="shared" si="7"/>
        <v>1</v>
      </c>
      <c r="N9" s="29">
        <f t="shared" si="8"/>
        <v>1</v>
      </c>
      <c r="O9" s="29">
        <f t="shared" si="9"/>
        <v>0</v>
      </c>
      <c r="P9" s="17">
        <f t="shared" si="10"/>
        <v>0</v>
      </c>
      <c r="Q9" s="4">
        <f t="shared" si="11"/>
        <v>1</v>
      </c>
      <c r="R9" s="29">
        <f t="shared" si="12"/>
        <v>0</v>
      </c>
      <c r="S9" s="30">
        <f t="shared" si="13"/>
        <v>0</v>
      </c>
      <c r="T9" s="4">
        <f t="shared" si="14"/>
        <v>1</v>
      </c>
      <c r="U9" s="29">
        <f t="shared" si="15"/>
        <v>0</v>
      </c>
      <c r="V9" s="30">
        <f t="shared" si="16"/>
        <v>0</v>
      </c>
    </row>
    <row r="10">
      <c r="A10" s="24" t="s">
        <v>78</v>
      </c>
      <c r="B10" s="28">
        <v>8.0</v>
      </c>
      <c r="C10" s="25" t="s">
        <v>89</v>
      </c>
      <c r="D10" s="28">
        <v>1.0</v>
      </c>
      <c r="E10" s="28">
        <v>1.0</v>
      </c>
      <c r="F10" s="24" t="s">
        <v>80</v>
      </c>
      <c r="G10" s="29">
        <f t="shared" si="1"/>
        <v>1</v>
      </c>
      <c r="H10" s="29">
        <f t="shared" si="2"/>
        <v>3</v>
      </c>
      <c r="I10" s="29">
        <f t="shared" si="3"/>
        <v>0</v>
      </c>
      <c r="J10" s="24">
        <f t="shared" si="4"/>
        <v>1</v>
      </c>
      <c r="K10" s="29">
        <f t="shared" si="5"/>
        <v>1</v>
      </c>
      <c r="L10" s="29">
        <f t="shared" si="6"/>
        <v>1</v>
      </c>
      <c r="M10" s="29">
        <f t="shared" si="7"/>
        <v>1</v>
      </c>
      <c r="N10" s="29">
        <f t="shared" si="8"/>
        <v>1</v>
      </c>
      <c r="O10" s="29">
        <f t="shared" si="9"/>
        <v>0</v>
      </c>
      <c r="P10" s="17">
        <f t="shared" si="10"/>
        <v>0</v>
      </c>
      <c r="Q10" s="4">
        <f t="shared" si="11"/>
        <v>1</v>
      </c>
      <c r="R10" s="29">
        <f t="shared" si="12"/>
        <v>0</v>
      </c>
      <c r="S10" s="30">
        <f t="shared" si="13"/>
        <v>0</v>
      </c>
      <c r="T10" s="4">
        <f t="shared" si="14"/>
        <v>1</v>
      </c>
      <c r="U10" s="29">
        <f t="shared" si="15"/>
        <v>0</v>
      </c>
      <c r="V10" s="30">
        <f t="shared" si="16"/>
        <v>0</v>
      </c>
    </row>
    <row r="11">
      <c r="A11" s="24" t="s">
        <v>78</v>
      </c>
      <c r="B11" s="28">
        <v>9.0</v>
      </c>
      <c r="C11" s="25" t="s">
        <v>90</v>
      </c>
      <c r="D11" s="28">
        <v>0.0</v>
      </c>
      <c r="E11" s="28">
        <v>1.0</v>
      </c>
      <c r="F11" s="24" t="s">
        <v>80</v>
      </c>
      <c r="G11" s="29">
        <f t="shared" si="1"/>
        <v>1</v>
      </c>
      <c r="H11" s="29">
        <f t="shared" si="2"/>
        <v>2</v>
      </c>
      <c r="I11" s="29">
        <f t="shared" si="3"/>
        <v>1</v>
      </c>
      <c r="J11" s="24">
        <f t="shared" si="4"/>
        <v>0.3333333333</v>
      </c>
      <c r="K11" s="29">
        <f t="shared" si="5"/>
        <v>0</v>
      </c>
      <c r="L11" s="29">
        <f t="shared" si="6"/>
        <v>0</v>
      </c>
      <c r="M11" s="29">
        <f t="shared" si="7"/>
        <v>1</v>
      </c>
      <c r="N11" s="29">
        <f t="shared" si="8"/>
        <v>0</v>
      </c>
      <c r="O11" s="29">
        <f t="shared" si="9"/>
        <v>1</v>
      </c>
      <c r="P11" s="17">
        <f t="shared" si="10"/>
        <v>0</v>
      </c>
      <c r="Q11" s="4">
        <f t="shared" si="11"/>
        <v>0</v>
      </c>
      <c r="R11" s="29">
        <f t="shared" si="12"/>
        <v>1</v>
      </c>
      <c r="S11" s="30">
        <f t="shared" si="13"/>
        <v>0</v>
      </c>
      <c r="T11" s="4">
        <f t="shared" si="14"/>
        <v>1</v>
      </c>
      <c r="U11" s="29">
        <f t="shared" si="15"/>
        <v>0</v>
      </c>
      <c r="V11" s="30">
        <f t="shared" si="16"/>
        <v>0</v>
      </c>
    </row>
    <row r="12">
      <c r="A12" s="24" t="s">
        <v>78</v>
      </c>
      <c r="B12" s="28">
        <v>10.0</v>
      </c>
      <c r="C12" s="25" t="s">
        <v>91</v>
      </c>
      <c r="D12" s="28">
        <v>0.0</v>
      </c>
      <c r="E12" s="28">
        <v>1.0</v>
      </c>
      <c r="F12" s="24" t="s">
        <v>80</v>
      </c>
      <c r="G12" s="29">
        <f t="shared" si="1"/>
        <v>1</v>
      </c>
      <c r="H12" s="29">
        <f t="shared" si="2"/>
        <v>2</v>
      </c>
      <c r="I12" s="29">
        <f t="shared" si="3"/>
        <v>1</v>
      </c>
      <c r="J12" s="24">
        <f t="shared" si="4"/>
        <v>0.3333333333</v>
      </c>
      <c r="K12" s="29">
        <f t="shared" si="5"/>
        <v>0</v>
      </c>
      <c r="L12" s="29">
        <f t="shared" si="6"/>
        <v>0</v>
      </c>
      <c r="M12" s="29">
        <f t="shared" si="7"/>
        <v>1</v>
      </c>
      <c r="N12" s="29">
        <f t="shared" si="8"/>
        <v>0</v>
      </c>
      <c r="O12" s="29">
        <f t="shared" si="9"/>
        <v>1</v>
      </c>
      <c r="P12" s="17">
        <f t="shared" si="10"/>
        <v>0</v>
      </c>
      <c r="Q12" s="4">
        <f t="shared" si="11"/>
        <v>0</v>
      </c>
      <c r="R12" s="29">
        <f t="shared" si="12"/>
        <v>1</v>
      </c>
      <c r="S12" s="30">
        <f t="shared" si="13"/>
        <v>0</v>
      </c>
      <c r="T12" s="4">
        <f t="shared" si="14"/>
        <v>1</v>
      </c>
      <c r="U12" s="29">
        <f t="shared" si="15"/>
        <v>0</v>
      </c>
      <c r="V12" s="30">
        <f t="shared" si="16"/>
        <v>0</v>
      </c>
    </row>
    <row r="13">
      <c r="A13" s="24" t="s">
        <v>78</v>
      </c>
      <c r="B13" s="28">
        <v>11.0</v>
      </c>
      <c r="C13" s="25" t="s">
        <v>92</v>
      </c>
      <c r="D13" s="28">
        <v>0.0</v>
      </c>
      <c r="E13" s="28">
        <v>1.0</v>
      </c>
      <c r="F13" s="24" t="s">
        <v>93</v>
      </c>
      <c r="G13" s="29">
        <f t="shared" si="1"/>
        <v>1</v>
      </c>
      <c r="H13" s="29">
        <f t="shared" si="2"/>
        <v>2</v>
      </c>
      <c r="I13" s="29">
        <f t="shared" si="3"/>
        <v>1</v>
      </c>
      <c r="J13" s="24">
        <f t="shared" si="4"/>
        <v>0.3333333333</v>
      </c>
      <c r="K13" s="29">
        <f t="shared" si="5"/>
        <v>0</v>
      </c>
      <c r="L13" s="29">
        <f t="shared" si="6"/>
        <v>0</v>
      </c>
      <c r="M13" s="29">
        <f t="shared" si="7"/>
        <v>1</v>
      </c>
      <c r="N13" s="29">
        <f t="shared" si="8"/>
        <v>0</v>
      </c>
      <c r="O13" s="29">
        <f t="shared" si="9"/>
        <v>1</v>
      </c>
      <c r="P13" s="17">
        <f t="shared" si="10"/>
        <v>0</v>
      </c>
      <c r="Q13" s="4">
        <f t="shared" si="11"/>
        <v>0</v>
      </c>
      <c r="R13" s="29">
        <f t="shared" si="12"/>
        <v>1</v>
      </c>
      <c r="S13" s="30">
        <f t="shared" si="13"/>
        <v>0</v>
      </c>
      <c r="T13" s="4">
        <f t="shared" si="14"/>
        <v>1</v>
      </c>
      <c r="U13" s="29">
        <f t="shared" si="15"/>
        <v>0</v>
      </c>
      <c r="V13" s="30">
        <f t="shared" si="16"/>
        <v>0</v>
      </c>
    </row>
    <row r="14">
      <c r="A14" s="24" t="s">
        <v>78</v>
      </c>
      <c r="B14" s="28">
        <v>12.0</v>
      </c>
      <c r="C14" s="25" t="s">
        <v>94</v>
      </c>
      <c r="D14" s="28">
        <v>1.0</v>
      </c>
      <c r="E14" s="28">
        <v>1.0</v>
      </c>
      <c r="F14" s="24" t="s">
        <v>80</v>
      </c>
      <c r="G14" s="29">
        <f t="shared" si="1"/>
        <v>1</v>
      </c>
      <c r="H14" s="29">
        <f t="shared" si="2"/>
        <v>3</v>
      </c>
      <c r="I14" s="29">
        <f t="shared" si="3"/>
        <v>0</v>
      </c>
      <c r="J14" s="24">
        <f t="shared" si="4"/>
        <v>1</v>
      </c>
      <c r="K14" s="29">
        <f t="shared" si="5"/>
        <v>1</v>
      </c>
      <c r="L14" s="29">
        <f t="shared" si="6"/>
        <v>1</v>
      </c>
      <c r="M14" s="29">
        <f t="shared" si="7"/>
        <v>1</v>
      </c>
      <c r="N14" s="29">
        <f t="shared" si="8"/>
        <v>1</v>
      </c>
      <c r="O14" s="29">
        <f t="shared" si="9"/>
        <v>0</v>
      </c>
      <c r="P14" s="17">
        <f t="shared" si="10"/>
        <v>0</v>
      </c>
      <c r="Q14" s="4">
        <f t="shared" si="11"/>
        <v>1</v>
      </c>
      <c r="R14" s="29">
        <f t="shared" si="12"/>
        <v>0</v>
      </c>
      <c r="S14" s="30">
        <f t="shared" si="13"/>
        <v>0</v>
      </c>
      <c r="T14" s="4">
        <f t="shared" si="14"/>
        <v>1</v>
      </c>
      <c r="U14" s="29">
        <f t="shared" si="15"/>
        <v>0</v>
      </c>
      <c r="V14" s="30">
        <f t="shared" si="16"/>
        <v>0</v>
      </c>
    </row>
    <row r="15">
      <c r="A15" s="24" t="s">
        <v>78</v>
      </c>
      <c r="B15" s="28">
        <v>13.0</v>
      </c>
      <c r="C15" s="25" t="s">
        <v>95</v>
      </c>
      <c r="D15" s="28">
        <v>1.0</v>
      </c>
      <c r="E15" s="28">
        <v>1.0</v>
      </c>
      <c r="F15" s="24" t="s">
        <v>80</v>
      </c>
      <c r="G15" s="29">
        <f t="shared" si="1"/>
        <v>1</v>
      </c>
      <c r="H15" s="29">
        <f t="shared" si="2"/>
        <v>3</v>
      </c>
      <c r="I15" s="29">
        <f t="shared" si="3"/>
        <v>0</v>
      </c>
      <c r="J15" s="24">
        <f t="shared" si="4"/>
        <v>1</v>
      </c>
      <c r="K15" s="29">
        <f t="shared" si="5"/>
        <v>1</v>
      </c>
      <c r="L15" s="29">
        <f t="shared" si="6"/>
        <v>1</v>
      </c>
      <c r="M15" s="29">
        <f t="shared" si="7"/>
        <v>1</v>
      </c>
      <c r="N15" s="29">
        <f t="shared" si="8"/>
        <v>1</v>
      </c>
      <c r="O15" s="29">
        <f t="shared" si="9"/>
        <v>0</v>
      </c>
      <c r="P15" s="17">
        <f t="shared" si="10"/>
        <v>0</v>
      </c>
      <c r="Q15" s="4">
        <f t="shared" si="11"/>
        <v>1</v>
      </c>
      <c r="R15" s="29">
        <f t="shared" si="12"/>
        <v>0</v>
      </c>
      <c r="S15" s="30">
        <f t="shared" si="13"/>
        <v>0</v>
      </c>
      <c r="T15" s="4">
        <f t="shared" si="14"/>
        <v>1</v>
      </c>
      <c r="U15" s="29">
        <f t="shared" si="15"/>
        <v>0</v>
      </c>
      <c r="V15" s="30">
        <f t="shared" si="16"/>
        <v>0</v>
      </c>
    </row>
    <row r="16">
      <c r="A16" s="24" t="s">
        <v>78</v>
      </c>
      <c r="B16" s="28">
        <v>14.0</v>
      </c>
      <c r="C16" s="25" t="s">
        <v>96</v>
      </c>
      <c r="D16" s="28">
        <v>1.0</v>
      </c>
      <c r="E16" s="28">
        <v>1.0</v>
      </c>
      <c r="F16" s="24" t="s">
        <v>80</v>
      </c>
      <c r="G16" s="29">
        <f t="shared" si="1"/>
        <v>1</v>
      </c>
      <c r="H16" s="29">
        <f t="shared" si="2"/>
        <v>3</v>
      </c>
      <c r="I16" s="29">
        <f t="shared" si="3"/>
        <v>0</v>
      </c>
      <c r="J16" s="24">
        <f t="shared" si="4"/>
        <v>1</v>
      </c>
      <c r="K16" s="29">
        <f t="shared" si="5"/>
        <v>1</v>
      </c>
      <c r="L16" s="29">
        <f t="shared" si="6"/>
        <v>1</v>
      </c>
      <c r="M16" s="29">
        <f t="shared" si="7"/>
        <v>1</v>
      </c>
      <c r="N16" s="29">
        <f t="shared" si="8"/>
        <v>1</v>
      </c>
      <c r="O16" s="29">
        <f t="shared" si="9"/>
        <v>0</v>
      </c>
      <c r="P16" s="17">
        <f t="shared" si="10"/>
        <v>0</v>
      </c>
      <c r="Q16" s="4">
        <f t="shared" si="11"/>
        <v>1</v>
      </c>
      <c r="R16" s="29">
        <f t="shared" si="12"/>
        <v>0</v>
      </c>
      <c r="S16" s="30">
        <f t="shared" si="13"/>
        <v>0</v>
      </c>
      <c r="T16" s="4">
        <f t="shared" si="14"/>
        <v>1</v>
      </c>
      <c r="U16" s="29">
        <f t="shared" si="15"/>
        <v>0</v>
      </c>
      <c r="V16" s="30">
        <f t="shared" si="16"/>
        <v>0</v>
      </c>
    </row>
    <row r="17">
      <c r="A17" s="24" t="s">
        <v>78</v>
      </c>
      <c r="B17" s="28">
        <v>15.0</v>
      </c>
      <c r="C17" s="25" t="s">
        <v>97</v>
      </c>
      <c r="D17" s="28">
        <v>1.0</v>
      </c>
      <c r="E17" s="28">
        <v>1.0</v>
      </c>
      <c r="F17" s="24" t="s">
        <v>80</v>
      </c>
      <c r="G17" s="29">
        <f t="shared" si="1"/>
        <v>1</v>
      </c>
      <c r="H17" s="29">
        <f t="shared" si="2"/>
        <v>3</v>
      </c>
      <c r="I17" s="29">
        <f t="shared" si="3"/>
        <v>0</v>
      </c>
      <c r="J17" s="24">
        <f t="shared" si="4"/>
        <v>1</v>
      </c>
      <c r="K17" s="29">
        <f t="shared" si="5"/>
        <v>1</v>
      </c>
      <c r="L17" s="29">
        <f t="shared" si="6"/>
        <v>1</v>
      </c>
      <c r="M17" s="29">
        <f t="shared" si="7"/>
        <v>1</v>
      </c>
      <c r="N17" s="29">
        <f t="shared" si="8"/>
        <v>1</v>
      </c>
      <c r="O17" s="29">
        <f t="shared" si="9"/>
        <v>0</v>
      </c>
      <c r="P17" s="17">
        <f t="shared" si="10"/>
        <v>0</v>
      </c>
      <c r="Q17" s="4">
        <f t="shared" si="11"/>
        <v>1</v>
      </c>
      <c r="R17" s="29">
        <f t="shared" si="12"/>
        <v>0</v>
      </c>
      <c r="S17" s="30">
        <f t="shared" si="13"/>
        <v>0</v>
      </c>
      <c r="T17" s="4">
        <f t="shared" si="14"/>
        <v>1</v>
      </c>
      <c r="U17" s="29">
        <f t="shared" si="15"/>
        <v>0</v>
      </c>
      <c r="V17" s="30">
        <f t="shared" si="16"/>
        <v>0</v>
      </c>
    </row>
    <row r="18">
      <c r="A18" s="24" t="s">
        <v>78</v>
      </c>
      <c r="B18" s="28">
        <v>16.0</v>
      </c>
      <c r="C18" s="25" t="s">
        <v>98</v>
      </c>
      <c r="D18" s="28">
        <v>1.0</v>
      </c>
      <c r="E18" s="28">
        <v>1.0</v>
      </c>
      <c r="F18" s="24" t="s">
        <v>93</v>
      </c>
      <c r="G18" s="29">
        <f t="shared" si="1"/>
        <v>1</v>
      </c>
      <c r="H18" s="29">
        <f t="shared" si="2"/>
        <v>3</v>
      </c>
      <c r="I18" s="29">
        <f t="shared" si="3"/>
        <v>0</v>
      </c>
      <c r="J18" s="24">
        <f t="shared" si="4"/>
        <v>1</v>
      </c>
      <c r="K18" s="29">
        <f t="shared" si="5"/>
        <v>1</v>
      </c>
      <c r="L18" s="29">
        <f t="shared" si="6"/>
        <v>1</v>
      </c>
      <c r="M18" s="29">
        <f t="shared" si="7"/>
        <v>1</v>
      </c>
      <c r="N18" s="29">
        <f t="shared" si="8"/>
        <v>1</v>
      </c>
      <c r="O18" s="29">
        <f t="shared" si="9"/>
        <v>0</v>
      </c>
      <c r="P18" s="17">
        <f t="shared" si="10"/>
        <v>0</v>
      </c>
      <c r="Q18" s="4">
        <f t="shared" si="11"/>
        <v>1</v>
      </c>
      <c r="R18" s="29">
        <f t="shared" si="12"/>
        <v>0</v>
      </c>
      <c r="S18" s="30">
        <f t="shared" si="13"/>
        <v>0</v>
      </c>
      <c r="T18" s="4">
        <f t="shared" si="14"/>
        <v>1</v>
      </c>
      <c r="U18" s="29">
        <f t="shared" si="15"/>
        <v>0</v>
      </c>
      <c r="V18" s="30">
        <f t="shared" si="16"/>
        <v>0</v>
      </c>
    </row>
    <row r="19">
      <c r="A19" s="24" t="s">
        <v>78</v>
      </c>
      <c r="B19" s="28">
        <v>17.0</v>
      </c>
      <c r="C19" s="25" t="s">
        <v>99</v>
      </c>
      <c r="D19" s="28">
        <v>1.0</v>
      </c>
      <c r="E19" s="28">
        <v>1.0</v>
      </c>
      <c r="F19" s="24" t="s">
        <v>93</v>
      </c>
      <c r="G19" s="29">
        <f t="shared" si="1"/>
        <v>1</v>
      </c>
      <c r="H19" s="29">
        <f t="shared" si="2"/>
        <v>3</v>
      </c>
      <c r="I19" s="29">
        <f t="shared" si="3"/>
        <v>0</v>
      </c>
      <c r="J19" s="24">
        <f t="shared" si="4"/>
        <v>1</v>
      </c>
      <c r="K19" s="29">
        <f t="shared" si="5"/>
        <v>1</v>
      </c>
      <c r="L19" s="29">
        <f t="shared" si="6"/>
        <v>1</v>
      </c>
      <c r="M19" s="29">
        <f t="shared" si="7"/>
        <v>1</v>
      </c>
      <c r="N19" s="29">
        <f t="shared" si="8"/>
        <v>1</v>
      </c>
      <c r="O19" s="29">
        <f t="shared" si="9"/>
        <v>0</v>
      </c>
      <c r="P19" s="17">
        <f t="shared" si="10"/>
        <v>0</v>
      </c>
      <c r="Q19" s="4">
        <f t="shared" si="11"/>
        <v>1</v>
      </c>
      <c r="R19" s="29">
        <f t="shared" si="12"/>
        <v>0</v>
      </c>
      <c r="S19" s="30">
        <f t="shared" si="13"/>
        <v>0</v>
      </c>
      <c r="T19" s="4">
        <f t="shared" si="14"/>
        <v>1</v>
      </c>
      <c r="U19" s="29">
        <f t="shared" si="15"/>
        <v>0</v>
      </c>
      <c r="V19" s="30">
        <f t="shared" si="16"/>
        <v>0</v>
      </c>
    </row>
    <row r="20">
      <c r="A20" s="24" t="s">
        <v>78</v>
      </c>
      <c r="B20" s="28">
        <v>18.0</v>
      </c>
      <c r="C20" s="25" t="s">
        <v>100</v>
      </c>
      <c r="D20" s="28">
        <v>1.0</v>
      </c>
      <c r="E20" s="28">
        <v>1.0</v>
      </c>
      <c r="F20" s="24" t="s">
        <v>80</v>
      </c>
      <c r="G20" s="29">
        <f t="shared" si="1"/>
        <v>1</v>
      </c>
      <c r="H20" s="29">
        <f t="shared" si="2"/>
        <v>3</v>
      </c>
      <c r="I20" s="29">
        <f t="shared" si="3"/>
        <v>0</v>
      </c>
      <c r="J20" s="24">
        <f t="shared" si="4"/>
        <v>1</v>
      </c>
      <c r="K20" s="29">
        <f t="shared" si="5"/>
        <v>1</v>
      </c>
      <c r="L20" s="29">
        <f t="shared" si="6"/>
        <v>1</v>
      </c>
      <c r="M20" s="29">
        <f t="shared" si="7"/>
        <v>1</v>
      </c>
      <c r="N20" s="29">
        <f t="shared" si="8"/>
        <v>1</v>
      </c>
      <c r="O20" s="29">
        <f t="shared" si="9"/>
        <v>0</v>
      </c>
      <c r="P20" s="17">
        <f t="shared" si="10"/>
        <v>0</v>
      </c>
      <c r="Q20" s="4">
        <f t="shared" si="11"/>
        <v>1</v>
      </c>
      <c r="R20" s="29">
        <f t="shared" si="12"/>
        <v>0</v>
      </c>
      <c r="S20" s="30">
        <f t="shared" si="13"/>
        <v>0</v>
      </c>
      <c r="T20" s="4">
        <f t="shared" si="14"/>
        <v>1</v>
      </c>
      <c r="U20" s="29">
        <f t="shared" si="15"/>
        <v>0</v>
      </c>
      <c r="V20" s="30">
        <f t="shared" si="16"/>
        <v>0</v>
      </c>
    </row>
    <row r="21">
      <c r="A21" s="24" t="s">
        <v>78</v>
      </c>
      <c r="B21" s="28">
        <v>19.0</v>
      </c>
      <c r="C21" s="25" t="s">
        <v>101</v>
      </c>
      <c r="D21" s="28">
        <v>1.0</v>
      </c>
      <c r="E21" s="28">
        <v>1.0</v>
      </c>
      <c r="F21" s="24" t="s">
        <v>80</v>
      </c>
      <c r="G21" s="29">
        <f t="shared" si="1"/>
        <v>1</v>
      </c>
      <c r="H21" s="29">
        <f t="shared" si="2"/>
        <v>3</v>
      </c>
      <c r="I21" s="29">
        <f t="shared" si="3"/>
        <v>0</v>
      </c>
      <c r="J21" s="24">
        <f t="shared" si="4"/>
        <v>1</v>
      </c>
      <c r="K21" s="29">
        <f t="shared" si="5"/>
        <v>1</v>
      </c>
      <c r="L21" s="29">
        <f t="shared" si="6"/>
        <v>1</v>
      </c>
      <c r="M21" s="29">
        <f t="shared" si="7"/>
        <v>1</v>
      </c>
      <c r="N21" s="29">
        <f t="shared" si="8"/>
        <v>1</v>
      </c>
      <c r="O21" s="29">
        <f t="shared" si="9"/>
        <v>0</v>
      </c>
      <c r="P21" s="17">
        <f t="shared" si="10"/>
        <v>0</v>
      </c>
      <c r="Q21" s="4">
        <f t="shared" si="11"/>
        <v>1</v>
      </c>
      <c r="R21" s="29">
        <f t="shared" si="12"/>
        <v>0</v>
      </c>
      <c r="S21" s="30">
        <f t="shared" si="13"/>
        <v>0</v>
      </c>
      <c r="T21" s="4">
        <f t="shared" si="14"/>
        <v>1</v>
      </c>
      <c r="U21" s="29">
        <f t="shared" si="15"/>
        <v>0</v>
      </c>
      <c r="V21" s="30">
        <f t="shared" si="16"/>
        <v>0</v>
      </c>
    </row>
    <row r="22">
      <c r="A22" s="24" t="s">
        <v>78</v>
      </c>
      <c r="B22" s="28">
        <v>20.0</v>
      </c>
      <c r="C22" s="25" t="s">
        <v>102</v>
      </c>
      <c r="D22" s="28">
        <v>1.0</v>
      </c>
      <c r="E22" s="28">
        <v>1.0</v>
      </c>
      <c r="F22" s="24" t="s">
        <v>93</v>
      </c>
      <c r="G22" s="29">
        <f t="shared" si="1"/>
        <v>1</v>
      </c>
      <c r="H22" s="29">
        <f t="shared" si="2"/>
        <v>3</v>
      </c>
      <c r="I22" s="29">
        <f t="shared" si="3"/>
        <v>0</v>
      </c>
      <c r="J22" s="24">
        <f t="shared" si="4"/>
        <v>1</v>
      </c>
      <c r="K22" s="29">
        <f t="shared" si="5"/>
        <v>1</v>
      </c>
      <c r="L22" s="29">
        <f t="shared" si="6"/>
        <v>1</v>
      </c>
      <c r="M22" s="29">
        <f t="shared" si="7"/>
        <v>1</v>
      </c>
      <c r="N22" s="29">
        <f t="shared" si="8"/>
        <v>1</v>
      </c>
      <c r="O22" s="29">
        <f t="shared" si="9"/>
        <v>0</v>
      </c>
      <c r="P22" s="17">
        <f t="shared" si="10"/>
        <v>0</v>
      </c>
      <c r="Q22" s="4">
        <f t="shared" si="11"/>
        <v>1</v>
      </c>
      <c r="R22" s="29">
        <f t="shared" si="12"/>
        <v>0</v>
      </c>
      <c r="S22" s="30">
        <f t="shared" si="13"/>
        <v>0</v>
      </c>
      <c r="T22" s="4">
        <f t="shared" si="14"/>
        <v>1</v>
      </c>
      <c r="U22" s="29">
        <f t="shared" si="15"/>
        <v>0</v>
      </c>
      <c r="V22" s="30">
        <f t="shared" si="16"/>
        <v>0</v>
      </c>
    </row>
    <row r="23">
      <c r="A23" s="24" t="s">
        <v>78</v>
      </c>
      <c r="B23" s="28">
        <v>21.0</v>
      </c>
      <c r="C23" s="25" t="s">
        <v>103</v>
      </c>
      <c r="D23" s="28">
        <v>1.0</v>
      </c>
      <c r="E23" s="28">
        <v>1.0</v>
      </c>
      <c r="F23" s="24" t="s">
        <v>93</v>
      </c>
      <c r="G23" s="29">
        <f t="shared" si="1"/>
        <v>1</v>
      </c>
      <c r="H23" s="29">
        <f t="shared" si="2"/>
        <v>3</v>
      </c>
      <c r="I23" s="29">
        <f t="shared" si="3"/>
        <v>0</v>
      </c>
      <c r="J23" s="24">
        <f t="shared" si="4"/>
        <v>1</v>
      </c>
      <c r="K23" s="29">
        <f t="shared" si="5"/>
        <v>1</v>
      </c>
      <c r="L23" s="29">
        <f t="shared" si="6"/>
        <v>1</v>
      </c>
      <c r="M23" s="29">
        <f t="shared" si="7"/>
        <v>1</v>
      </c>
      <c r="N23" s="29">
        <f t="shared" si="8"/>
        <v>1</v>
      </c>
      <c r="O23" s="29">
        <f t="shared" si="9"/>
        <v>0</v>
      </c>
      <c r="P23" s="17">
        <f t="shared" si="10"/>
        <v>0</v>
      </c>
      <c r="Q23" s="4">
        <f t="shared" si="11"/>
        <v>1</v>
      </c>
      <c r="R23" s="29">
        <f t="shared" si="12"/>
        <v>0</v>
      </c>
      <c r="S23" s="30">
        <f t="shared" si="13"/>
        <v>0</v>
      </c>
      <c r="T23" s="4">
        <f t="shared" si="14"/>
        <v>1</v>
      </c>
      <c r="U23" s="29">
        <f t="shared" si="15"/>
        <v>0</v>
      </c>
      <c r="V23" s="30">
        <f t="shared" si="16"/>
        <v>0</v>
      </c>
    </row>
    <row r="24">
      <c r="A24" s="24" t="s">
        <v>78</v>
      </c>
      <c r="B24" s="28">
        <v>22.0</v>
      </c>
      <c r="C24" s="25" t="s">
        <v>104</v>
      </c>
      <c r="D24" s="28">
        <v>0.0</v>
      </c>
      <c r="E24" s="28">
        <v>1.0</v>
      </c>
      <c r="F24" s="24" t="s">
        <v>93</v>
      </c>
      <c r="G24" s="29">
        <f t="shared" si="1"/>
        <v>1</v>
      </c>
      <c r="H24" s="29">
        <f t="shared" si="2"/>
        <v>2</v>
      </c>
      <c r="I24" s="29">
        <f t="shared" si="3"/>
        <v>1</v>
      </c>
      <c r="J24" s="24">
        <f t="shared" si="4"/>
        <v>0.3333333333</v>
      </c>
      <c r="K24" s="29">
        <f t="shared" si="5"/>
        <v>0</v>
      </c>
      <c r="L24" s="29">
        <f t="shared" si="6"/>
        <v>0</v>
      </c>
      <c r="M24" s="29">
        <f t="shared" si="7"/>
        <v>1</v>
      </c>
      <c r="N24" s="29">
        <f t="shared" si="8"/>
        <v>0</v>
      </c>
      <c r="O24" s="29">
        <f t="shared" si="9"/>
        <v>1</v>
      </c>
      <c r="P24" s="17">
        <f t="shared" si="10"/>
        <v>0</v>
      </c>
      <c r="Q24" s="4">
        <f t="shared" si="11"/>
        <v>0</v>
      </c>
      <c r="R24" s="29">
        <f t="shared" si="12"/>
        <v>1</v>
      </c>
      <c r="S24" s="30">
        <f t="shared" si="13"/>
        <v>0</v>
      </c>
      <c r="T24" s="4">
        <f t="shared" si="14"/>
        <v>1</v>
      </c>
      <c r="U24" s="29">
        <f t="shared" si="15"/>
        <v>0</v>
      </c>
      <c r="V24" s="30">
        <f t="shared" si="16"/>
        <v>0</v>
      </c>
    </row>
    <row r="25">
      <c r="A25" s="24" t="s">
        <v>78</v>
      </c>
      <c r="B25" s="28">
        <v>23.0</v>
      </c>
      <c r="C25" s="25" t="s">
        <v>105</v>
      </c>
      <c r="D25" s="28">
        <v>1.0</v>
      </c>
      <c r="E25" s="28">
        <v>1.0</v>
      </c>
      <c r="F25" s="24" t="s">
        <v>93</v>
      </c>
      <c r="G25" s="29">
        <f t="shared" si="1"/>
        <v>1</v>
      </c>
      <c r="H25" s="29">
        <f t="shared" si="2"/>
        <v>3</v>
      </c>
      <c r="I25" s="29">
        <f t="shared" si="3"/>
        <v>0</v>
      </c>
      <c r="J25" s="24">
        <f t="shared" si="4"/>
        <v>1</v>
      </c>
      <c r="K25" s="29">
        <f t="shared" si="5"/>
        <v>1</v>
      </c>
      <c r="L25" s="29">
        <f t="shared" si="6"/>
        <v>1</v>
      </c>
      <c r="M25" s="29">
        <f t="shared" si="7"/>
        <v>1</v>
      </c>
      <c r="N25" s="29">
        <f t="shared" si="8"/>
        <v>1</v>
      </c>
      <c r="O25" s="29">
        <f t="shared" si="9"/>
        <v>0</v>
      </c>
      <c r="P25" s="17">
        <f t="shared" si="10"/>
        <v>0</v>
      </c>
      <c r="Q25" s="4">
        <f t="shared" si="11"/>
        <v>1</v>
      </c>
      <c r="R25" s="29">
        <f t="shared" si="12"/>
        <v>0</v>
      </c>
      <c r="S25" s="30">
        <f t="shared" si="13"/>
        <v>0</v>
      </c>
      <c r="T25" s="4">
        <f t="shared" si="14"/>
        <v>1</v>
      </c>
      <c r="U25" s="29">
        <f t="shared" si="15"/>
        <v>0</v>
      </c>
      <c r="V25" s="30">
        <f t="shared" si="16"/>
        <v>0</v>
      </c>
    </row>
    <row r="26">
      <c r="A26" s="24" t="s">
        <v>78</v>
      </c>
      <c r="B26" s="28">
        <v>24.0</v>
      </c>
      <c r="C26" s="25" t="s">
        <v>106</v>
      </c>
      <c r="D26" s="28">
        <v>1.0</v>
      </c>
      <c r="E26" s="28">
        <v>1.0</v>
      </c>
      <c r="F26" s="24" t="s">
        <v>93</v>
      </c>
      <c r="G26" s="29">
        <f t="shared" si="1"/>
        <v>1</v>
      </c>
      <c r="H26" s="29">
        <f t="shared" si="2"/>
        <v>3</v>
      </c>
      <c r="I26" s="29">
        <f t="shared" si="3"/>
        <v>0</v>
      </c>
      <c r="J26" s="24">
        <f t="shared" si="4"/>
        <v>1</v>
      </c>
      <c r="K26" s="29">
        <f t="shared" si="5"/>
        <v>1</v>
      </c>
      <c r="L26" s="29">
        <f t="shared" si="6"/>
        <v>1</v>
      </c>
      <c r="M26" s="29">
        <f t="shared" si="7"/>
        <v>1</v>
      </c>
      <c r="N26" s="29">
        <f t="shared" si="8"/>
        <v>1</v>
      </c>
      <c r="O26" s="29">
        <f t="shared" si="9"/>
        <v>0</v>
      </c>
      <c r="P26" s="17">
        <f t="shared" si="10"/>
        <v>0</v>
      </c>
      <c r="Q26" s="4">
        <f t="shared" si="11"/>
        <v>1</v>
      </c>
      <c r="R26" s="29">
        <f t="shared" si="12"/>
        <v>0</v>
      </c>
      <c r="S26" s="30">
        <f t="shared" si="13"/>
        <v>0</v>
      </c>
      <c r="T26" s="4">
        <f t="shared" si="14"/>
        <v>1</v>
      </c>
      <c r="U26" s="29">
        <f t="shared" si="15"/>
        <v>0</v>
      </c>
      <c r="V26" s="30">
        <f t="shared" si="16"/>
        <v>0</v>
      </c>
    </row>
    <row r="27">
      <c r="A27" s="24" t="s">
        <v>78</v>
      </c>
      <c r="B27" s="28">
        <v>25.0</v>
      </c>
      <c r="C27" s="25" t="s">
        <v>107</v>
      </c>
      <c r="D27" s="28">
        <v>1.0</v>
      </c>
      <c r="E27" s="28">
        <v>1.0</v>
      </c>
      <c r="F27" s="24" t="s">
        <v>80</v>
      </c>
      <c r="G27" s="29">
        <f t="shared" si="1"/>
        <v>1</v>
      </c>
      <c r="H27" s="29">
        <f t="shared" si="2"/>
        <v>3</v>
      </c>
      <c r="I27" s="29">
        <f t="shared" si="3"/>
        <v>0</v>
      </c>
      <c r="J27" s="24">
        <f t="shared" si="4"/>
        <v>1</v>
      </c>
      <c r="K27" s="29">
        <f t="shared" si="5"/>
        <v>1</v>
      </c>
      <c r="L27" s="29">
        <f t="shared" si="6"/>
        <v>1</v>
      </c>
      <c r="M27" s="29">
        <f t="shared" si="7"/>
        <v>1</v>
      </c>
      <c r="N27" s="29">
        <f t="shared" si="8"/>
        <v>1</v>
      </c>
      <c r="O27" s="29">
        <f t="shared" si="9"/>
        <v>0</v>
      </c>
      <c r="P27" s="17">
        <f t="shared" si="10"/>
        <v>0</v>
      </c>
      <c r="Q27" s="4">
        <f t="shared" si="11"/>
        <v>1</v>
      </c>
      <c r="R27" s="29">
        <f t="shared" si="12"/>
        <v>0</v>
      </c>
      <c r="S27" s="30">
        <f t="shared" si="13"/>
        <v>0</v>
      </c>
      <c r="T27" s="4">
        <f t="shared" si="14"/>
        <v>1</v>
      </c>
      <c r="U27" s="29">
        <f t="shared" si="15"/>
        <v>0</v>
      </c>
      <c r="V27" s="30">
        <f t="shared" si="16"/>
        <v>0</v>
      </c>
    </row>
    <row r="28">
      <c r="A28" s="24" t="s">
        <v>78</v>
      </c>
      <c r="B28" s="28">
        <v>26.0</v>
      </c>
      <c r="C28" s="25" t="s">
        <v>108</v>
      </c>
      <c r="D28" s="28">
        <v>1.0</v>
      </c>
      <c r="E28" s="28">
        <v>1.0</v>
      </c>
      <c r="F28" s="24" t="s">
        <v>80</v>
      </c>
      <c r="G28" s="29">
        <f t="shared" si="1"/>
        <v>1</v>
      </c>
      <c r="H28" s="29">
        <f t="shared" si="2"/>
        <v>3</v>
      </c>
      <c r="I28" s="29">
        <f t="shared" si="3"/>
        <v>0</v>
      </c>
      <c r="J28" s="24">
        <f t="shared" si="4"/>
        <v>1</v>
      </c>
      <c r="K28" s="29">
        <f t="shared" si="5"/>
        <v>1</v>
      </c>
      <c r="L28" s="29">
        <f t="shared" si="6"/>
        <v>1</v>
      </c>
      <c r="M28" s="29">
        <f t="shared" si="7"/>
        <v>1</v>
      </c>
      <c r="N28" s="29">
        <f t="shared" si="8"/>
        <v>1</v>
      </c>
      <c r="O28" s="29">
        <f t="shared" si="9"/>
        <v>0</v>
      </c>
      <c r="P28" s="17">
        <f t="shared" si="10"/>
        <v>0</v>
      </c>
      <c r="Q28" s="4">
        <f t="shared" si="11"/>
        <v>1</v>
      </c>
      <c r="R28" s="29">
        <f t="shared" si="12"/>
        <v>0</v>
      </c>
      <c r="S28" s="30">
        <f t="shared" si="13"/>
        <v>0</v>
      </c>
      <c r="T28" s="4">
        <f t="shared" si="14"/>
        <v>1</v>
      </c>
      <c r="U28" s="29">
        <f t="shared" si="15"/>
        <v>0</v>
      </c>
      <c r="V28" s="30">
        <f t="shared" si="16"/>
        <v>0</v>
      </c>
    </row>
    <row r="29">
      <c r="A29" s="24" t="s">
        <v>78</v>
      </c>
      <c r="B29" s="28">
        <v>27.0</v>
      </c>
      <c r="C29" s="25" t="s">
        <v>109</v>
      </c>
      <c r="D29" s="28">
        <v>1.0</v>
      </c>
      <c r="E29" s="28">
        <v>1.0</v>
      </c>
      <c r="F29" s="24" t="s">
        <v>80</v>
      </c>
      <c r="G29" s="29">
        <f t="shared" si="1"/>
        <v>1</v>
      </c>
      <c r="H29" s="29">
        <f t="shared" si="2"/>
        <v>3</v>
      </c>
      <c r="I29" s="29">
        <f t="shared" si="3"/>
        <v>0</v>
      </c>
      <c r="J29" s="24">
        <f t="shared" si="4"/>
        <v>1</v>
      </c>
      <c r="K29" s="29">
        <f t="shared" si="5"/>
        <v>1</v>
      </c>
      <c r="L29" s="29">
        <f t="shared" si="6"/>
        <v>1</v>
      </c>
      <c r="M29" s="29">
        <f t="shared" si="7"/>
        <v>1</v>
      </c>
      <c r="N29" s="29">
        <f t="shared" si="8"/>
        <v>1</v>
      </c>
      <c r="O29" s="29">
        <f t="shared" si="9"/>
        <v>0</v>
      </c>
      <c r="P29" s="17">
        <f t="shared" si="10"/>
        <v>0</v>
      </c>
      <c r="Q29" s="4">
        <f t="shared" si="11"/>
        <v>1</v>
      </c>
      <c r="R29" s="29">
        <f t="shared" si="12"/>
        <v>0</v>
      </c>
      <c r="S29" s="30">
        <f t="shared" si="13"/>
        <v>0</v>
      </c>
      <c r="T29" s="4">
        <f t="shared" si="14"/>
        <v>1</v>
      </c>
      <c r="U29" s="29">
        <f t="shared" si="15"/>
        <v>0</v>
      </c>
      <c r="V29" s="30">
        <f t="shared" si="16"/>
        <v>0</v>
      </c>
    </row>
    <row r="30">
      <c r="A30" s="24" t="s">
        <v>78</v>
      </c>
      <c r="B30" s="28">
        <v>28.0</v>
      </c>
      <c r="C30" s="25" t="s">
        <v>110</v>
      </c>
      <c r="D30" s="28">
        <v>1.0</v>
      </c>
      <c r="E30" s="28">
        <v>1.0</v>
      </c>
      <c r="F30" s="24" t="s">
        <v>93</v>
      </c>
      <c r="G30" s="29">
        <f t="shared" si="1"/>
        <v>1</v>
      </c>
      <c r="H30" s="29">
        <f t="shared" si="2"/>
        <v>3</v>
      </c>
      <c r="I30" s="29">
        <f t="shared" si="3"/>
        <v>0</v>
      </c>
      <c r="J30" s="24">
        <f t="shared" si="4"/>
        <v>1</v>
      </c>
      <c r="K30" s="29">
        <f t="shared" si="5"/>
        <v>1</v>
      </c>
      <c r="L30" s="29">
        <f t="shared" si="6"/>
        <v>1</v>
      </c>
      <c r="M30" s="29">
        <f t="shared" si="7"/>
        <v>1</v>
      </c>
      <c r="N30" s="29">
        <f t="shared" si="8"/>
        <v>1</v>
      </c>
      <c r="O30" s="29">
        <f t="shared" si="9"/>
        <v>0</v>
      </c>
      <c r="P30" s="17">
        <f t="shared" si="10"/>
        <v>0</v>
      </c>
      <c r="Q30" s="4">
        <f t="shared" si="11"/>
        <v>1</v>
      </c>
      <c r="R30" s="29">
        <f t="shared" si="12"/>
        <v>0</v>
      </c>
      <c r="S30" s="30">
        <f t="shared" si="13"/>
        <v>0</v>
      </c>
      <c r="T30" s="4">
        <f t="shared" si="14"/>
        <v>1</v>
      </c>
      <c r="U30" s="29">
        <f t="shared" si="15"/>
        <v>0</v>
      </c>
      <c r="V30" s="30">
        <f t="shared" si="16"/>
        <v>0</v>
      </c>
    </row>
    <row r="31">
      <c r="A31" s="24" t="s">
        <v>78</v>
      </c>
      <c r="B31" s="28">
        <v>29.0</v>
      </c>
      <c r="C31" s="25" t="s">
        <v>111</v>
      </c>
      <c r="D31" s="28">
        <v>1.0</v>
      </c>
      <c r="E31" s="28">
        <v>1.0</v>
      </c>
      <c r="F31" s="24" t="s">
        <v>93</v>
      </c>
      <c r="G31" s="29">
        <f t="shared" si="1"/>
        <v>1</v>
      </c>
      <c r="H31" s="29">
        <f t="shared" si="2"/>
        <v>3</v>
      </c>
      <c r="I31" s="29">
        <f t="shared" si="3"/>
        <v>0</v>
      </c>
      <c r="J31" s="24">
        <f t="shared" si="4"/>
        <v>1</v>
      </c>
      <c r="K31" s="29">
        <f t="shared" si="5"/>
        <v>1</v>
      </c>
      <c r="L31" s="29">
        <f t="shared" si="6"/>
        <v>1</v>
      </c>
      <c r="M31" s="29">
        <f t="shared" si="7"/>
        <v>1</v>
      </c>
      <c r="N31" s="29">
        <f t="shared" si="8"/>
        <v>1</v>
      </c>
      <c r="O31" s="29">
        <f t="shared" si="9"/>
        <v>0</v>
      </c>
      <c r="P31" s="17">
        <f t="shared" si="10"/>
        <v>0</v>
      </c>
      <c r="Q31" s="4">
        <f t="shared" si="11"/>
        <v>1</v>
      </c>
      <c r="R31" s="29">
        <f t="shared" si="12"/>
        <v>0</v>
      </c>
      <c r="S31" s="30">
        <f t="shared" si="13"/>
        <v>0</v>
      </c>
      <c r="T31" s="4">
        <f t="shared" si="14"/>
        <v>1</v>
      </c>
      <c r="U31" s="29">
        <f t="shared" si="15"/>
        <v>0</v>
      </c>
      <c r="V31" s="30">
        <f t="shared" si="16"/>
        <v>0</v>
      </c>
    </row>
    <row r="32">
      <c r="A32" s="24" t="s">
        <v>78</v>
      </c>
      <c r="B32" s="28">
        <v>30.0</v>
      </c>
      <c r="C32" s="25" t="s">
        <v>112</v>
      </c>
      <c r="D32" s="28">
        <v>1.0</v>
      </c>
      <c r="E32" s="28">
        <v>1.0</v>
      </c>
      <c r="F32" s="24" t="s">
        <v>93</v>
      </c>
      <c r="G32" s="29">
        <f t="shared" si="1"/>
        <v>1</v>
      </c>
      <c r="H32" s="29">
        <f t="shared" si="2"/>
        <v>3</v>
      </c>
      <c r="I32" s="29">
        <f t="shared" si="3"/>
        <v>0</v>
      </c>
      <c r="J32" s="24">
        <f t="shared" si="4"/>
        <v>1</v>
      </c>
      <c r="K32" s="29">
        <f t="shared" si="5"/>
        <v>1</v>
      </c>
      <c r="L32" s="29">
        <f t="shared" si="6"/>
        <v>1</v>
      </c>
      <c r="M32" s="29">
        <f t="shared" si="7"/>
        <v>1</v>
      </c>
      <c r="N32" s="29">
        <f t="shared" si="8"/>
        <v>1</v>
      </c>
      <c r="O32" s="29">
        <f t="shared" si="9"/>
        <v>0</v>
      </c>
      <c r="P32" s="17">
        <f t="shared" si="10"/>
        <v>0</v>
      </c>
      <c r="Q32" s="4">
        <f t="shared" si="11"/>
        <v>1</v>
      </c>
      <c r="R32" s="29">
        <f t="shared" si="12"/>
        <v>0</v>
      </c>
      <c r="S32" s="30">
        <f t="shared" si="13"/>
        <v>0</v>
      </c>
      <c r="T32" s="4">
        <f t="shared" si="14"/>
        <v>1</v>
      </c>
      <c r="U32" s="29">
        <f t="shared" si="15"/>
        <v>0</v>
      </c>
      <c r="V32" s="30">
        <f t="shared" si="16"/>
        <v>0</v>
      </c>
    </row>
    <row r="33">
      <c r="A33" s="24" t="s">
        <v>78</v>
      </c>
      <c r="B33" s="28">
        <v>31.0</v>
      </c>
      <c r="C33" s="25" t="s">
        <v>113</v>
      </c>
      <c r="D33" s="28">
        <v>1.0</v>
      </c>
      <c r="E33" s="28">
        <v>1.0</v>
      </c>
      <c r="F33" s="24" t="s">
        <v>114</v>
      </c>
      <c r="G33" s="29">
        <f t="shared" si="1"/>
        <v>0</v>
      </c>
      <c r="H33" s="29">
        <f t="shared" si="2"/>
        <v>2</v>
      </c>
      <c r="I33" s="29">
        <f t="shared" si="3"/>
        <v>1</v>
      </c>
      <c r="J33" s="24">
        <f t="shared" si="4"/>
        <v>0.3333333333</v>
      </c>
      <c r="K33" s="29">
        <f t="shared" si="5"/>
        <v>1</v>
      </c>
      <c r="L33" s="29">
        <f t="shared" si="6"/>
        <v>0</v>
      </c>
      <c r="M33" s="29">
        <f t="shared" si="7"/>
        <v>0</v>
      </c>
      <c r="N33" s="29">
        <f t="shared" si="8"/>
        <v>1</v>
      </c>
      <c r="O33" s="29">
        <f t="shared" si="9"/>
        <v>0</v>
      </c>
      <c r="P33" s="17">
        <f t="shared" si="10"/>
        <v>0</v>
      </c>
      <c r="Q33" s="4">
        <f t="shared" si="11"/>
        <v>0</v>
      </c>
      <c r="R33" s="29">
        <f t="shared" si="12"/>
        <v>0</v>
      </c>
      <c r="S33" s="30">
        <f t="shared" si="13"/>
        <v>1</v>
      </c>
      <c r="T33" s="4">
        <f t="shared" si="14"/>
        <v>0</v>
      </c>
      <c r="U33" s="29">
        <f t="shared" si="15"/>
        <v>0</v>
      </c>
      <c r="V33" s="30">
        <f t="shared" si="16"/>
        <v>1</v>
      </c>
    </row>
    <row r="34">
      <c r="A34" s="24" t="s">
        <v>78</v>
      </c>
      <c r="B34" s="28">
        <v>32.0</v>
      </c>
      <c r="C34" s="25" t="s">
        <v>115</v>
      </c>
      <c r="D34" s="28">
        <v>0.0</v>
      </c>
      <c r="E34" s="28">
        <v>0.0</v>
      </c>
      <c r="F34" s="24" t="s">
        <v>93</v>
      </c>
      <c r="G34" s="29">
        <f t="shared" si="1"/>
        <v>1</v>
      </c>
      <c r="H34" s="29">
        <f t="shared" si="2"/>
        <v>1</v>
      </c>
      <c r="I34" s="29">
        <f t="shared" si="3"/>
        <v>2</v>
      </c>
      <c r="J34" s="24">
        <f t="shared" si="4"/>
        <v>0.3333333333</v>
      </c>
      <c r="K34" s="29">
        <f t="shared" si="5"/>
        <v>1</v>
      </c>
      <c r="L34" s="29">
        <f t="shared" si="6"/>
        <v>0</v>
      </c>
      <c r="M34" s="29">
        <f t="shared" si="7"/>
        <v>0</v>
      </c>
      <c r="N34" s="29">
        <f t="shared" si="8"/>
        <v>0</v>
      </c>
      <c r="O34" s="29">
        <f t="shared" si="9"/>
        <v>0</v>
      </c>
      <c r="P34" s="17">
        <f t="shared" si="10"/>
        <v>0</v>
      </c>
      <c r="Q34" s="4">
        <f t="shared" si="11"/>
        <v>0</v>
      </c>
      <c r="R34" s="29">
        <f t="shared" si="12"/>
        <v>1</v>
      </c>
      <c r="S34" s="30">
        <f t="shared" si="13"/>
        <v>0</v>
      </c>
      <c r="T34" s="4">
        <f t="shared" si="14"/>
        <v>0</v>
      </c>
      <c r="U34" s="29">
        <f t="shared" si="15"/>
        <v>1</v>
      </c>
      <c r="V34" s="30">
        <f t="shared" si="16"/>
        <v>0</v>
      </c>
    </row>
    <row r="35">
      <c r="A35" s="24" t="s">
        <v>78</v>
      </c>
      <c r="B35" s="28">
        <v>33.0</v>
      </c>
      <c r="C35" s="25" t="s">
        <v>116</v>
      </c>
      <c r="D35" s="28">
        <v>1.0</v>
      </c>
      <c r="E35" s="28">
        <v>1.0</v>
      </c>
      <c r="F35" s="24" t="s">
        <v>80</v>
      </c>
      <c r="G35" s="29">
        <f t="shared" si="1"/>
        <v>1</v>
      </c>
      <c r="H35" s="29">
        <f t="shared" si="2"/>
        <v>3</v>
      </c>
      <c r="I35" s="29">
        <f t="shared" si="3"/>
        <v>0</v>
      </c>
      <c r="J35" s="24">
        <f t="shared" si="4"/>
        <v>1</v>
      </c>
      <c r="K35" s="29">
        <f t="shared" si="5"/>
        <v>1</v>
      </c>
      <c r="L35" s="29">
        <f t="shared" si="6"/>
        <v>1</v>
      </c>
      <c r="M35" s="29">
        <f t="shared" si="7"/>
        <v>1</v>
      </c>
      <c r="N35" s="29">
        <f t="shared" si="8"/>
        <v>1</v>
      </c>
      <c r="O35" s="29">
        <f t="shared" si="9"/>
        <v>0</v>
      </c>
      <c r="P35" s="17">
        <f t="shared" si="10"/>
        <v>0</v>
      </c>
      <c r="Q35" s="4">
        <f t="shared" si="11"/>
        <v>1</v>
      </c>
      <c r="R35" s="29">
        <f t="shared" si="12"/>
        <v>0</v>
      </c>
      <c r="S35" s="30">
        <f t="shared" si="13"/>
        <v>0</v>
      </c>
      <c r="T35" s="4">
        <f t="shared" si="14"/>
        <v>1</v>
      </c>
      <c r="U35" s="29">
        <f t="shared" si="15"/>
        <v>0</v>
      </c>
      <c r="V35" s="30">
        <f t="shared" si="16"/>
        <v>0</v>
      </c>
    </row>
    <row r="36">
      <c r="A36" s="24" t="s">
        <v>78</v>
      </c>
      <c r="B36" s="28">
        <v>34.0</v>
      </c>
      <c r="C36" s="25" t="s">
        <v>117</v>
      </c>
      <c r="D36" s="28">
        <v>1.0</v>
      </c>
      <c r="E36" s="28">
        <v>1.0</v>
      </c>
      <c r="F36" s="24" t="s">
        <v>80</v>
      </c>
      <c r="G36" s="29">
        <f t="shared" si="1"/>
        <v>1</v>
      </c>
      <c r="H36" s="29">
        <f t="shared" si="2"/>
        <v>3</v>
      </c>
      <c r="I36" s="29">
        <f t="shared" si="3"/>
        <v>0</v>
      </c>
      <c r="J36" s="24">
        <f t="shared" si="4"/>
        <v>1</v>
      </c>
      <c r="K36" s="29">
        <f t="shared" si="5"/>
        <v>1</v>
      </c>
      <c r="L36" s="29">
        <f t="shared" si="6"/>
        <v>1</v>
      </c>
      <c r="M36" s="29">
        <f t="shared" si="7"/>
        <v>1</v>
      </c>
      <c r="N36" s="29">
        <f t="shared" si="8"/>
        <v>1</v>
      </c>
      <c r="O36" s="29">
        <f t="shared" si="9"/>
        <v>0</v>
      </c>
      <c r="P36" s="17">
        <f t="shared" si="10"/>
        <v>0</v>
      </c>
      <c r="Q36" s="4">
        <f t="shared" si="11"/>
        <v>1</v>
      </c>
      <c r="R36" s="29">
        <f t="shared" si="12"/>
        <v>0</v>
      </c>
      <c r="S36" s="30">
        <f t="shared" si="13"/>
        <v>0</v>
      </c>
      <c r="T36" s="4">
        <f t="shared" si="14"/>
        <v>1</v>
      </c>
      <c r="U36" s="29">
        <f t="shared" si="15"/>
        <v>0</v>
      </c>
      <c r="V36" s="30">
        <f t="shared" si="16"/>
        <v>0</v>
      </c>
    </row>
    <row r="37">
      <c r="A37" s="24" t="s">
        <v>78</v>
      </c>
      <c r="B37" s="28">
        <v>35.0</v>
      </c>
      <c r="C37" s="25" t="s">
        <v>118</v>
      </c>
      <c r="D37" s="28">
        <v>1.0</v>
      </c>
      <c r="E37" s="31">
        <v>1.0</v>
      </c>
      <c r="F37" s="24" t="s">
        <v>93</v>
      </c>
      <c r="G37" s="29">
        <f t="shared" si="1"/>
        <v>1</v>
      </c>
      <c r="H37" s="29">
        <f t="shared" si="2"/>
        <v>3</v>
      </c>
      <c r="I37" s="29">
        <f t="shared" si="3"/>
        <v>0</v>
      </c>
      <c r="J37" s="24">
        <f t="shared" si="4"/>
        <v>1</v>
      </c>
      <c r="K37" s="29">
        <f t="shared" si="5"/>
        <v>1</v>
      </c>
      <c r="L37" s="29">
        <f t="shared" si="6"/>
        <v>1</v>
      </c>
      <c r="M37" s="29">
        <f t="shared" si="7"/>
        <v>1</v>
      </c>
      <c r="N37" s="29">
        <f t="shared" si="8"/>
        <v>1</v>
      </c>
      <c r="O37" s="29">
        <f t="shared" si="9"/>
        <v>0</v>
      </c>
      <c r="P37" s="17">
        <f t="shared" si="10"/>
        <v>0</v>
      </c>
      <c r="Q37" s="4">
        <f t="shared" si="11"/>
        <v>1</v>
      </c>
      <c r="R37" s="29">
        <f t="shared" si="12"/>
        <v>0</v>
      </c>
      <c r="S37" s="30">
        <f t="shared" si="13"/>
        <v>0</v>
      </c>
      <c r="T37" s="4">
        <f t="shared" si="14"/>
        <v>1</v>
      </c>
      <c r="U37" s="29">
        <f t="shared" si="15"/>
        <v>0</v>
      </c>
      <c r="V37" s="30">
        <f t="shared" si="16"/>
        <v>0</v>
      </c>
    </row>
    <row r="38">
      <c r="A38" s="24" t="s">
        <v>78</v>
      </c>
      <c r="B38" s="28">
        <v>36.0</v>
      </c>
      <c r="C38" s="25" t="s">
        <v>119</v>
      </c>
      <c r="D38" s="28">
        <v>1.0</v>
      </c>
      <c r="E38" s="28">
        <v>1.0</v>
      </c>
      <c r="F38" s="24" t="s">
        <v>80</v>
      </c>
      <c r="G38" s="29">
        <f t="shared" si="1"/>
        <v>1</v>
      </c>
      <c r="H38" s="29">
        <f t="shared" si="2"/>
        <v>3</v>
      </c>
      <c r="I38" s="29">
        <f t="shared" si="3"/>
        <v>0</v>
      </c>
      <c r="J38" s="24">
        <f t="shared" si="4"/>
        <v>1</v>
      </c>
      <c r="K38" s="29">
        <f t="shared" si="5"/>
        <v>1</v>
      </c>
      <c r="L38" s="29">
        <f t="shared" si="6"/>
        <v>1</v>
      </c>
      <c r="M38" s="29">
        <f t="shared" si="7"/>
        <v>1</v>
      </c>
      <c r="N38" s="29">
        <f t="shared" si="8"/>
        <v>1</v>
      </c>
      <c r="O38" s="29">
        <f t="shared" si="9"/>
        <v>0</v>
      </c>
      <c r="P38" s="17">
        <f t="shared" si="10"/>
        <v>0</v>
      </c>
      <c r="Q38" s="4">
        <f t="shared" si="11"/>
        <v>1</v>
      </c>
      <c r="R38" s="29">
        <f t="shared" si="12"/>
        <v>0</v>
      </c>
      <c r="S38" s="30">
        <f t="shared" si="13"/>
        <v>0</v>
      </c>
      <c r="T38" s="4">
        <f t="shared" si="14"/>
        <v>1</v>
      </c>
      <c r="U38" s="29">
        <f t="shared" si="15"/>
        <v>0</v>
      </c>
      <c r="V38" s="30">
        <f t="shared" si="16"/>
        <v>0</v>
      </c>
    </row>
    <row r="39">
      <c r="A39" s="24" t="s">
        <v>78</v>
      </c>
      <c r="B39" s="28">
        <v>37.0</v>
      </c>
      <c r="C39" s="25" t="s">
        <v>120</v>
      </c>
      <c r="D39" s="28">
        <v>1.0</v>
      </c>
      <c r="E39" s="28">
        <v>1.0</v>
      </c>
      <c r="F39" s="24" t="s">
        <v>80</v>
      </c>
      <c r="G39" s="29">
        <f t="shared" si="1"/>
        <v>1</v>
      </c>
      <c r="H39" s="29">
        <f t="shared" si="2"/>
        <v>3</v>
      </c>
      <c r="I39" s="29">
        <f t="shared" si="3"/>
        <v>0</v>
      </c>
      <c r="J39" s="24">
        <f t="shared" si="4"/>
        <v>1</v>
      </c>
      <c r="K39" s="29">
        <f t="shared" si="5"/>
        <v>1</v>
      </c>
      <c r="L39" s="29">
        <f t="shared" si="6"/>
        <v>1</v>
      </c>
      <c r="M39" s="29">
        <f t="shared" si="7"/>
        <v>1</v>
      </c>
      <c r="N39" s="29">
        <f t="shared" si="8"/>
        <v>1</v>
      </c>
      <c r="O39" s="29">
        <f t="shared" si="9"/>
        <v>0</v>
      </c>
      <c r="P39" s="17">
        <f t="shared" si="10"/>
        <v>0</v>
      </c>
      <c r="Q39" s="4">
        <f t="shared" si="11"/>
        <v>1</v>
      </c>
      <c r="R39" s="29">
        <f t="shared" si="12"/>
        <v>0</v>
      </c>
      <c r="S39" s="30">
        <f t="shared" si="13"/>
        <v>0</v>
      </c>
      <c r="T39" s="4">
        <f t="shared" si="14"/>
        <v>1</v>
      </c>
      <c r="U39" s="29">
        <f t="shared" si="15"/>
        <v>0</v>
      </c>
      <c r="V39" s="30">
        <f t="shared" si="16"/>
        <v>0</v>
      </c>
    </row>
    <row r="40">
      <c r="A40" s="24" t="s">
        <v>78</v>
      </c>
      <c r="B40" s="28">
        <v>38.0</v>
      </c>
      <c r="C40" s="25" t="s">
        <v>121</v>
      </c>
      <c r="D40" s="28">
        <v>1.0</v>
      </c>
      <c r="E40" s="28">
        <v>1.0</v>
      </c>
      <c r="F40" s="24" t="s">
        <v>122</v>
      </c>
      <c r="G40" s="29">
        <f t="shared" si="1"/>
        <v>0</v>
      </c>
      <c r="H40" s="29">
        <f t="shared" si="2"/>
        <v>2</v>
      </c>
      <c r="I40" s="29">
        <f t="shared" si="3"/>
        <v>1</v>
      </c>
      <c r="J40" s="24">
        <f t="shared" si="4"/>
        <v>0.3333333333</v>
      </c>
      <c r="K40" s="29">
        <f t="shared" si="5"/>
        <v>1</v>
      </c>
      <c r="L40" s="29">
        <f t="shared" si="6"/>
        <v>0</v>
      </c>
      <c r="M40" s="29">
        <f t="shared" si="7"/>
        <v>0</v>
      </c>
      <c r="N40" s="29">
        <f t="shared" si="8"/>
        <v>1</v>
      </c>
      <c r="O40" s="29">
        <f t="shared" si="9"/>
        <v>0</v>
      </c>
      <c r="P40" s="17">
        <f t="shared" si="10"/>
        <v>0</v>
      </c>
      <c r="Q40" s="4">
        <f t="shared" si="11"/>
        <v>0</v>
      </c>
      <c r="R40" s="29">
        <f t="shared" si="12"/>
        <v>0</v>
      </c>
      <c r="S40" s="30">
        <f t="shared" si="13"/>
        <v>1</v>
      </c>
      <c r="T40" s="4">
        <f t="shared" si="14"/>
        <v>0</v>
      </c>
      <c r="U40" s="29">
        <f t="shared" si="15"/>
        <v>0</v>
      </c>
      <c r="V40" s="30">
        <f t="shared" si="16"/>
        <v>1</v>
      </c>
    </row>
    <row r="41">
      <c r="A41" s="24" t="s">
        <v>78</v>
      </c>
      <c r="B41" s="28">
        <v>39.0</v>
      </c>
      <c r="C41" s="25" t="s">
        <v>123</v>
      </c>
      <c r="D41" s="28">
        <v>0.0</v>
      </c>
      <c r="E41" s="28">
        <v>1.0</v>
      </c>
      <c r="F41" s="24" t="s">
        <v>124</v>
      </c>
      <c r="G41" s="29">
        <f t="shared" si="1"/>
        <v>0</v>
      </c>
      <c r="H41" s="29">
        <f t="shared" si="2"/>
        <v>1</v>
      </c>
      <c r="I41" s="29">
        <f t="shared" si="3"/>
        <v>2</v>
      </c>
      <c r="J41" s="24">
        <f t="shared" si="4"/>
        <v>0.3333333333</v>
      </c>
      <c r="K41" s="29">
        <f t="shared" si="5"/>
        <v>0</v>
      </c>
      <c r="L41" s="29">
        <f t="shared" si="6"/>
        <v>1</v>
      </c>
      <c r="M41" s="29">
        <f t="shared" si="7"/>
        <v>0</v>
      </c>
      <c r="N41" s="29">
        <f t="shared" si="8"/>
        <v>0</v>
      </c>
      <c r="O41" s="29">
        <f t="shared" si="9"/>
        <v>1</v>
      </c>
      <c r="P41" s="17">
        <f t="shared" si="10"/>
        <v>0</v>
      </c>
      <c r="Q41" s="4">
        <f t="shared" si="11"/>
        <v>0</v>
      </c>
      <c r="R41" s="29">
        <f t="shared" si="12"/>
        <v>0</v>
      </c>
      <c r="S41" s="30">
        <f t="shared" si="13"/>
        <v>0</v>
      </c>
      <c r="T41" s="4">
        <f t="shared" si="14"/>
        <v>0</v>
      </c>
      <c r="U41" s="29">
        <f t="shared" si="15"/>
        <v>0</v>
      </c>
      <c r="V41" s="30">
        <f t="shared" si="16"/>
        <v>1</v>
      </c>
    </row>
    <row r="42">
      <c r="A42" s="24" t="s">
        <v>78</v>
      </c>
      <c r="B42" s="28">
        <v>40.0</v>
      </c>
      <c r="C42" s="25" t="s">
        <v>125</v>
      </c>
      <c r="D42" s="28">
        <v>1.0</v>
      </c>
      <c r="E42" s="28">
        <v>1.0</v>
      </c>
      <c r="F42" s="24" t="s">
        <v>80</v>
      </c>
      <c r="G42" s="29">
        <f t="shared" si="1"/>
        <v>1</v>
      </c>
      <c r="H42" s="29">
        <f t="shared" si="2"/>
        <v>3</v>
      </c>
      <c r="I42" s="29">
        <f t="shared" si="3"/>
        <v>0</v>
      </c>
      <c r="J42" s="24">
        <f t="shared" si="4"/>
        <v>1</v>
      </c>
      <c r="K42" s="29">
        <f t="shared" si="5"/>
        <v>1</v>
      </c>
      <c r="L42" s="29">
        <f t="shared" si="6"/>
        <v>1</v>
      </c>
      <c r="M42" s="29">
        <f t="shared" si="7"/>
        <v>1</v>
      </c>
      <c r="N42" s="29">
        <f t="shared" si="8"/>
        <v>1</v>
      </c>
      <c r="O42" s="29">
        <f t="shared" si="9"/>
        <v>0</v>
      </c>
      <c r="P42" s="17">
        <f t="shared" si="10"/>
        <v>0</v>
      </c>
      <c r="Q42" s="4">
        <f t="shared" si="11"/>
        <v>1</v>
      </c>
      <c r="R42" s="29">
        <f t="shared" si="12"/>
        <v>0</v>
      </c>
      <c r="S42" s="30">
        <f t="shared" si="13"/>
        <v>0</v>
      </c>
      <c r="T42" s="4">
        <f t="shared" si="14"/>
        <v>1</v>
      </c>
      <c r="U42" s="29">
        <f t="shared" si="15"/>
        <v>0</v>
      </c>
      <c r="V42" s="30">
        <f t="shared" si="16"/>
        <v>0</v>
      </c>
    </row>
    <row r="43">
      <c r="A43" s="24" t="s">
        <v>78</v>
      </c>
      <c r="B43" s="28">
        <v>41.0</v>
      </c>
      <c r="C43" s="25" t="s">
        <v>126</v>
      </c>
      <c r="D43" s="28">
        <v>1.0</v>
      </c>
      <c r="E43" s="28">
        <v>1.0</v>
      </c>
      <c r="F43" s="24" t="s">
        <v>80</v>
      </c>
      <c r="G43" s="29">
        <f t="shared" si="1"/>
        <v>1</v>
      </c>
      <c r="H43" s="29">
        <f t="shared" si="2"/>
        <v>3</v>
      </c>
      <c r="I43" s="29">
        <f t="shared" si="3"/>
        <v>0</v>
      </c>
      <c r="J43" s="24">
        <f t="shared" si="4"/>
        <v>1</v>
      </c>
      <c r="K43" s="29">
        <f t="shared" si="5"/>
        <v>1</v>
      </c>
      <c r="L43" s="29">
        <f t="shared" si="6"/>
        <v>1</v>
      </c>
      <c r="M43" s="29">
        <f t="shared" si="7"/>
        <v>1</v>
      </c>
      <c r="N43" s="29">
        <f t="shared" si="8"/>
        <v>1</v>
      </c>
      <c r="O43" s="29">
        <f t="shared" si="9"/>
        <v>0</v>
      </c>
      <c r="P43" s="17">
        <f t="shared" si="10"/>
        <v>0</v>
      </c>
      <c r="Q43" s="4">
        <f t="shared" si="11"/>
        <v>1</v>
      </c>
      <c r="R43" s="29">
        <f t="shared" si="12"/>
        <v>0</v>
      </c>
      <c r="S43" s="30">
        <f t="shared" si="13"/>
        <v>0</v>
      </c>
      <c r="T43" s="4">
        <f t="shared" si="14"/>
        <v>1</v>
      </c>
      <c r="U43" s="29">
        <f t="shared" si="15"/>
        <v>0</v>
      </c>
      <c r="V43" s="30">
        <f t="shared" si="16"/>
        <v>0</v>
      </c>
    </row>
    <row r="44">
      <c r="A44" s="24" t="s">
        <v>78</v>
      </c>
      <c r="B44" s="28">
        <v>42.0</v>
      </c>
      <c r="C44" s="25" t="s">
        <v>127</v>
      </c>
      <c r="D44" s="28">
        <v>1.0</v>
      </c>
      <c r="E44" s="28">
        <v>1.0</v>
      </c>
      <c r="F44" s="24" t="s">
        <v>80</v>
      </c>
      <c r="G44" s="29">
        <f t="shared" si="1"/>
        <v>1</v>
      </c>
      <c r="H44" s="29">
        <f t="shared" si="2"/>
        <v>3</v>
      </c>
      <c r="I44" s="29">
        <f t="shared" si="3"/>
        <v>0</v>
      </c>
      <c r="J44" s="24">
        <f t="shared" si="4"/>
        <v>1</v>
      </c>
      <c r="K44" s="29">
        <f t="shared" si="5"/>
        <v>1</v>
      </c>
      <c r="L44" s="29">
        <f t="shared" si="6"/>
        <v>1</v>
      </c>
      <c r="M44" s="29">
        <f t="shared" si="7"/>
        <v>1</v>
      </c>
      <c r="N44" s="29">
        <f t="shared" si="8"/>
        <v>1</v>
      </c>
      <c r="O44" s="29">
        <f t="shared" si="9"/>
        <v>0</v>
      </c>
      <c r="P44" s="17">
        <f t="shared" si="10"/>
        <v>0</v>
      </c>
      <c r="Q44" s="4">
        <f t="shared" si="11"/>
        <v>1</v>
      </c>
      <c r="R44" s="29">
        <f t="shared" si="12"/>
        <v>0</v>
      </c>
      <c r="S44" s="30">
        <f t="shared" si="13"/>
        <v>0</v>
      </c>
      <c r="T44" s="4">
        <f t="shared" si="14"/>
        <v>1</v>
      </c>
      <c r="U44" s="29">
        <f t="shared" si="15"/>
        <v>0</v>
      </c>
      <c r="V44" s="30">
        <f t="shared" si="16"/>
        <v>0</v>
      </c>
    </row>
    <row r="45">
      <c r="A45" s="24" t="s">
        <v>78</v>
      </c>
      <c r="B45" s="28">
        <v>43.0</v>
      </c>
      <c r="C45" s="25" t="s">
        <v>128</v>
      </c>
      <c r="D45" s="28">
        <v>1.0</v>
      </c>
      <c r="E45" s="28">
        <v>1.0</v>
      </c>
      <c r="F45" s="24" t="s">
        <v>80</v>
      </c>
      <c r="G45" s="29">
        <f t="shared" si="1"/>
        <v>1</v>
      </c>
      <c r="H45" s="29">
        <f t="shared" si="2"/>
        <v>3</v>
      </c>
      <c r="I45" s="29">
        <f t="shared" si="3"/>
        <v>0</v>
      </c>
      <c r="J45" s="24">
        <f t="shared" si="4"/>
        <v>1</v>
      </c>
      <c r="K45" s="29">
        <f t="shared" si="5"/>
        <v>1</v>
      </c>
      <c r="L45" s="29">
        <f t="shared" si="6"/>
        <v>1</v>
      </c>
      <c r="M45" s="29">
        <f t="shared" si="7"/>
        <v>1</v>
      </c>
      <c r="N45" s="29">
        <f t="shared" si="8"/>
        <v>1</v>
      </c>
      <c r="O45" s="29">
        <f t="shared" si="9"/>
        <v>0</v>
      </c>
      <c r="P45" s="17">
        <f t="shared" si="10"/>
        <v>0</v>
      </c>
      <c r="Q45" s="4">
        <f t="shared" si="11"/>
        <v>1</v>
      </c>
      <c r="R45" s="29">
        <f t="shared" si="12"/>
        <v>0</v>
      </c>
      <c r="S45" s="30">
        <f t="shared" si="13"/>
        <v>0</v>
      </c>
      <c r="T45" s="4">
        <f t="shared" si="14"/>
        <v>1</v>
      </c>
      <c r="U45" s="29">
        <f t="shared" si="15"/>
        <v>0</v>
      </c>
      <c r="V45" s="30">
        <f t="shared" si="16"/>
        <v>0</v>
      </c>
    </row>
    <row r="46">
      <c r="A46" s="24" t="s">
        <v>78</v>
      </c>
      <c r="B46" s="28">
        <v>44.0</v>
      </c>
      <c r="C46" s="25" t="s">
        <v>129</v>
      </c>
      <c r="D46" s="28">
        <v>1.0</v>
      </c>
      <c r="E46" s="28">
        <v>1.0</v>
      </c>
      <c r="F46" s="24" t="s">
        <v>93</v>
      </c>
      <c r="G46" s="29">
        <f t="shared" si="1"/>
        <v>1</v>
      </c>
      <c r="H46" s="29">
        <f t="shared" si="2"/>
        <v>3</v>
      </c>
      <c r="I46" s="29">
        <f t="shared" si="3"/>
        <v>0</v>
      </c>
      <c r="J46" s="24">
        <f t="shared" si="4"/>
        <v>1</v>
      </c>
      <c r="K46" s="29">
        <f t="shared" si="5"/>
        <v>1</v>
      </c>
      <c r="L46" s="29">
        <f t="shared" si="6"/>
        <v>1</v>
      </c>
      <c r="M46" s="29">
        <f t="shared" si="7"/>
        <v>1</v>
      </c>
      <c r="N46" s="29">
        <f t="shared" si="8"/>
        <v>1</v>
      </c>
      <c r="O46" s="29">
        <f t="shared" si="9"/>
        <v>0</v>
      </c>
      <c r="P46" s="17">
        <f t="shared" si="10"/>
        <v>0</v>
      </c>
      <c r="Q46" s="4">
        <f t="shared" si="11"/>
        <v>1</v>
      </c>
      <c r="R46" s="29">
        <f t="shared" si="12"/>
        <v>0</v>
      </c>
      <c r="S46" s="30">
        <f t="shared" si="13"/>
        <v>0</v>
      </c>
      <c r="T46" s="4">
        <f t="shared" si="14"/>
        <v>1</v>
      </c>
      <c r="U46" s="29">
        <f t="shared" si="15"/>
        <v>0</v>
      </c>
      <c r="V46" s="30">
        <f t="shared" si="16"/>
        <v>0</v>
      </c>
    </row>
    <row r="47">
      <c r="A47" s="24" t="s">
        <v>78</v>
      </c>
      <c r="B47" s="28">
        <v>45.0</v>
      </c>
      <c r="C47" s="25" t="s">
        <v>130</v>
      </c>
      <c r="D47" s="28">
        <v>1.0</v>
      </c>
      <c r="E47" s="28">
        <v>1.0</v>
      </c>
      <c r="F47" s="24" t="s">
        <v>93</v>
      </c>
      <c r="G47" s="29">
        <f t="shared" si="1"/>
        <v>1</v>
      </c>
      <c r="H47" s="29">
        <f t="shared" si="2"/>
        <v>3</v>
      </c>
      <c r="I47" s="29">
        <f t="shared" si="3"/>
        <v>0</v>
      </c>
      <c r="J47" s="24">
        <f t="shared" si="4"/>
        <v>1</v>
      </c>
      <c r="K47" s="29">
        <f t="shared" si="5"/>
        <v>1</v>
      </c>
      <c r="L47" s="29">
        <f t="shared" si="6"/>
        <v>1</v>
      </c>
      <c r="M47" s="29">
        <f t="shared" si="7"/>
        <v>1</v>
      </c>
      <c r="N47" s="29">
        <f t="shared" si="8"/>
        <v>1</v>
      </c>
      <c r="O47" s="29">
        <f t="shared" si="9"/>
        <v>0</v>
      </c>
      <c r="P47" s="17">
        <f t="shared" si="10"/>
        <v>0</v>
      </c>
      <c r="Q47" s="4">
        <f t="shared" si="11"/>
        <v>1</v>
      </c>
      <c r="R47" s="29">
        <f t="shared" si="12"/>
        <v>0</v>
      </c>
      <c r="S47" s="30">
        <f t="shared" si="13"/>
        <v>0</v>
      </c>
      <c r="T47" s="4">
        <f t="shared" si="14"/>
        <v>1</v>
      </c>
      <c r="U47" s="29">
        <f t="shared" si="15"/>
        <v>0</v>
      </c>
      <c r="V47" s="30">
        <f t="shared" si="16"/>
        <v>0</v>
      </c>
    </row>
    <row r="48">
      <c r="A48" s="24" t="s">
        <v>78</v>
      </c>
      <c r="B48" s="28">
        <v>46.0</v>
      </c>
      <c r="C48" s="25" t="s">
        <v>131</v>
      </c>
      <c r="D48" s="28">
        <v>1.0</v>
      </c>
      <c r="E48" s="28">
        <v>1.0</v>
      </c>
      <c r="F48" s="24" t="s">
        <v>93</v>
      </c>
      <c r="G48" s="29">
        <f t="shared" si="1"/>
        <v>1</v>
      </c>
      <c r="H48" s="29">
        <f t="shared" si="2"/>
        <v>3</v>
      </c>
      <c r="I48" s="29">
        <f t="shared" si="3"/>
        <v>0</v>
      </c>
      <c r="J48" s="24">
        <f t="shared" si="4"/>
        <v>1</v>
      </c>
      <c r="K48" s="29">
        <f t="shared" si="5"/>
        <v>1</v>
      </c>
      <c r="L48" s="29">
        <f t="shared" si="6"/>
        <v>1</v>
      </c>
      <c r="M48" s="29">
        <f t="shared" si="7"/>
        <v>1</v>
      </c>
      <c r="N48" s="29">
        <f t="shared" si="8"/>
        <v>1</v>
      </c>
      <c r="O48" s="29">
        <f t="shared" si="9"/>
        <v>0</v>
      </c>
      <c r="P48" s="17">
        <f t="shared" si="10"/>
        <v>0</v>
      </c>
      <c r="Q48" s="4">
        <f t="shared" si="11"/>
        <v>1</v>
      </c>
      <c r="R48" s="29">
        <f t="shared" si="12"/>
        <v>0</v>
      </c>
      <c r="S48" s="30">
        <f t="shared" si="13"/>
        <v>0</v>
      </c>
      <c r="T48" s="4">
        <f t="shared" si="14"/>
        <v>1</v>
      </c>
      <c r="U48" s="29">
        <f t="shared" si="15"/>
        <v>0</v>
      </c>
      <c r="V48" s="30">
        <f t="shared" si="16"/>
        <v>0</v>
      </c>
    </row>
    <row r="49">
      <c r="A49" s="24" t="s">
        <v>78</v>
      </c>
      <c r="B49" s="28">
        <v>47.0</v>
      </c>
      <c r="C49" s="25" t="s">
        <v>132</v>
      </c>
      <c r="D49" s="28">
        <v>0.0</v>
      </c>
      <c r="E49" s="28">
        <v>0.0</v>
      </c>
      <c r="F49" s="24" t="s">
        <v>124</v>
      </c>
      <c r="G49" s="29">
        <f t="shared" si="1"/>
        <v>0</v>
      </c>
      <c r="H49" s="29">
        <f t="shared" si="2"/>
        <v>0</v>
      </c>
      <c r="I49" s="29">
        <f t="shared" si="3"/>
        <v>3</v>
      </c>
      <c r="J49" s="24">
        <f t="shared" si="4"/>
        <v>1</v>
      </c>
      <c r="K49" s="29">
        <f t="shared" si="5"/>
        <v>1</v>
      </c>
      <c r="L49" s="29">
        <f t="shared" si="6"/>
        <v>1</v>
      </c>
      <c r="M49" s="29">
        <f t="shared" si="7"/>
        <v>1</v>
      </c>
      <c r="N49" s="29">
        <f t="shared" si="8"/>
        <v>0</v>
      </c>
      <c r="O49" s="29">
        <f t="shared" si="9"/>
        <v>0</v>
      </c>
      <c r="P49" s="17">
        <f t="shared" si="10"/>
        <v>0</v>
      </c>
      <c r="Q49" s="4">
        <f t="shared" si="11"/>
        <v>0</v>
      </c>
      <c r="R49" s="29">
        <f t="shared" si="12"/>
        <v>0</v>
      </c>
      <c r="S49" s="30">
        <f t="shared" si="13"/>
        <v>0</v>
      </c>
      <c r="T49" s="4">
        <f t="shared" si="14"/>
        <v>0</v>
      </c>
      <c r="U49" s="29">
        <f t="shared" si="15"/>
        <v>0</v>
      </c>
      <c r="V49" s="30">
        <f t="shared" si="16"/>
        <v>0</v>
      </c>
    </row>
    <row r="50">
      <c r="A50" s="24" t="s">
        <v>78</v>
      </c>
      <c r="B50" s="28">
        <v>48.0</v>
      </c>
      <c r="C50" s="25" t="s">
        <v>133</v>
      </c>
      <c r="D50" s="28">
        <v>1.0</v>
      </c>
      <c r="E50" s="28">
        <v>1.0</v>
      </c>
      <c r="F50" s="24" t="s">
        <v>80</v>
      </c>
      <c r="G50" s="29">
        <f t="shared" si="1"/>
        <v>1</v>
      </c>
      <c r="H50" s="29">
        <f t="shared" si="2"/>
        <v>3</v>
      </c>
      <c r="I50" s="29">
        <f t="shared" si="3"/>
        <v>0</v>
      </c>
      <c r="J50" s="24">
        <f t="shared" si="4"/>
        <v>1</v>
      </c>
      <c r="K50" s="29">
        <f t="shared" si="5"/>
        <v>1</v>
      </c>
      <c r="L50" s="29">
        <f t="shared" si="6"/>
        <v>1</v>
      </c>
      <c r="M50" s="29">
        <f t="shared" si="7"/>
        <v>1</v>
      </c>
      <c r="N50" s="29">
        <f t="shared" si="8"/>
        <v>1</v>
      </c>
      <c r="O50" s="29">
        <f t="shared" si="9"/>
        <v>0</v>
      </c>
      <c r="P50" s="17">
        <f t="shared" si="10"/>
        <v>0</v>
      </c>
      <c r="Q50" s="4">
        <f t="shared" si="11"/>
        <v>1</v>
      </c>
      <c r="R50" s="29">
        <f t="shared" si="12"/>
        <v>0</v>
      </c>
      <c r="S50" s="30">
        <f t="shared" si="13"/>
        <v>0</v>
      </c>
      <c r="T50" s="4">
        <f t="shared" si="14"/>
        <v>1</v>
      </c>
      <c r="U50" s="29">
        <f t="shared" si="15"/>
        <v>0</v>
      </c>
      <c r="V50" s="30">
        <f t="shared" si="16"/>
        <v>0</v>
      </c>
    </row>
    <row r="51">
      <c r="A51" s="24" t="s">
        <v>78</v>
      </c>
      <c r="B51" s="28">
        <v>49.0</v>
      </c>
      <c r="C51" s="25" t="s">
        <v>134</v>
      </c>
      <c r="D51" s="28">
        <v>1.0</v>
      </c>
      <c r="E51" s="28">
        <v>1.0</v>
      </c>
      <c r="F51" s="24" t="s">
        <v>80</v>
      </c>
      <c r="G51" s="29">
        <f t="shared" si="1"/>
        <v>1</v>
      </c>
      <c r="H51" s="29">
        <f t="shared" si="2"/>
        <v>3</v>
      </c>
      <c r="I51" s="29">
        <f t="shared" si="3"/>
        <v>0</v>
      </c>
      <c r="J51" s="24">
        <f t="shared" si="4"/>
        <v>1</v>
      </c>
      <c r="K51" s="29">
        <f t="shared" si="5"/>
        <v>1</v>
      </c>
      <c r="L51" s="29">
        <f t="shared" si="6"/>
        <v>1</v>
      </c>
      <c r="M51" s="29">
        <f t="shared" si="7"/>
        <v>1</v>
      </c>
      <c r="N51" s="29">
        <f t="shared" si="8"/>
        <v>1</v>
      </c>
      <c r="O51" s="29">
        <f t="shared" si="9"/>
        <v>0</v>
      </c>
      <c r="P51" s="17">
        <f t="shared" si="10"/>
        <v>0</v>
      </c>
      <c r="Q51" s="4">
        <f t="shared" si="11"/>
        <v>1</v>
      </c>
      <c r="R51" s="29">
        <f t="shared" si="12"/>
        <v>0</v>
      </c>
      <c r="S51" s="30">
        <f t="shared" si="13"/>
        <v>0</v>
      </c>
      <c r="T51" s="4">
        <f t="shared" si="14"/>
        <v>1</v>
      </c>
      <c r="U51" s="29">
        <f t="shared" si="15"/>
        <v>0</v>
      </c>
      <c r="V51" s="30">
        <f t="shared" si="16"/>
        <v>0</v>
      </c>
    </row>
    <row r="52">
      <c r="A52" s="24" t="s">
        <v>78</v>
      </c>
      <c r="B52" s="28">
        <v>50.0</v>
      </c>
      <c r="C52" s="25" t="s">
        <v>135</v>
      </c>
      <c r="D52" s="28">
        <v>1.0</v>
      </c>
      <c r="E52" s="28">
        <v>1.0</v>
      </c>
      <c r="F52" s="24" t="s">
        <v>80</v>
      </c>
      <c r="G52" s="29">
        <f t="shared" si="1"/>
        <v>1</v>
      </c>
      <c r="H52" s="29">
        <f t="shared" si="2"/>
        <v>3</v>
      </c>
      <c r="I52" s="29">
        <f t="shared" si="3"/>
        <v>0</v>
      </c>
      <c r="J52" s="24">
        <f t="shared" si="4"/>
        <v>1</v>
      </c>
      <c r="K52" s="29">
        <f t="shared" si="5"/>
        <v>1</v>
      </c>
      <c r="L52" s="29">
        <f t="shared" si="6"/>
        <v>1</v>
      </c>
      <c r="M52" s="29">
        <f t="shared" si="7"/>
        <v>1</v>
      </c>
      <c r="N52" s="29">
        <f t="shared" si="8"/>
        <v>1</v>
      </c>
      <c r="O52" s="29">
        <f t="shared" si="9"/>
        <v>0</v>
      </c>
      <c r="P52" s="17">
        <f t="shared" si="10"/>
        <v>0</v>
      </c>
      <c r="Q52" s="4">
        <f t="shared" si="11"/>
        <v>1</v>
      </c>
      <c r="R52" s="29">
        <f t="shared" si="12"/>
        <v>0</v>
      </c>
      <c r="S52" s="30">
        <f t="shared" si="13"/>
        <v>0</v>
      </c>
      <c r="T52" s="4">
        <f t="shared" si="14"/>
        <v>1</v>
      </c>
      <c r="U52" s="29">
        <f t="shared" si="15"/>
        <v>0</v>
      </c>
      <c r="V52" s="30">
        <f t="shared" si="16"/>
        <v>0</v>
      </c>
    </row>
    <row r="53">
      <c r="A53" s="24" t="s">
        <v>78</v>
      </c>
      <c r="B53" s="28">
        <v>51.0</v>
      </c>
      <c r="C53" s="25" t="s">
        <v>136</v>
      </c>
      <c r="D53" s="28">
        <v>1.0</v>
      </c>
      <c r="E53" s="28">
        <v>1.0</v>
      </c>
      <c r="F53" s="24" t="s">
        <v>93</v>
      </c>
      <c r="G53" s="29">
        <f t="shared" si="1"/>
        <v>1</v>
      </c>
      <c r="H53" s="29">
        <f t="shared" si="2"/>
        <v>3</v>
      </c>
      <c r="I53" s="29">
        <f t="shared" si="3"/>
        <v>0</v>
      </c>
      <c r="J53" s="24">
        <f t="shared" si="4"/>
        <v>1</v>
      </c>
      <c r="K53" s="29">
        <f t="shared" si="5"/>
        <v>1</v>
      </c>
      <c r="L53" s="29">
        <f t="shared" si="6"/>
        <v>1</v>
      </c>
      <c r="M53" s="29">
        <f t="shared" si="7"/>
        <v>1</v>
      </c>
      <c r="N53" s="29">
        <f t="shared" si="8"/>
        <v>1</v>
      </c>
      <c r="O53" s="29">
        <f t="shared" si="9"/>
        <v>0</v>
      </c>
      <c r="P53" s="17">
        <f t="shared" si="10"/>
        <v>0</v>
      </c>
      <c r="Q53" s="4">
        <f t="shared" si="11"/>
        <v>1</v>
      </c>
      <c r="R53" s="29">
        <f t="shared" si="12"/>
        <v>0</v>
      </c>
      <c r="S53" s="30">
        <f t="shared" si="13"/>
        <v>0</v>
      </c>
      <c r="T53" s="4">
        <f t="shared" si="14"/>
        <v>1</v>
      </c>
      <c r="U53" s="29">
        <f t="shared" si="15"/>
        <v>0</v>
      </c>
      <c r="V53" s="30">
        <f t="shared" si="16"/>
        <v>0</v>
      </c>
    </row>
    <row r="54">
      <c r="A54" s="24" t="s">
        <v>78</v>
      </c>
      <c r="B54" s="28">
        <v>52.0</v>
      </c>
      <c r="C54" s="25" t="s">
        <v>137</v>
      </c>
      <c r="D54" s="28">
        <v>0.0</v>
      </c>
      <c r="E54" s="28">
        <v>0.0</v>
      </c>
      <c r="F54" s="24" t="s">
        <v>124</v>
      </c>
      <c r="G54" s="29">
        <f t="shared" si="1"/>
        <v>0</v>
      </c>
      <c r="H54" s="29">
        <f t="shared" si="2"/>
        <v>0</v>
      </c>
      <c r="I54" s="29">
        <f t="shared" si="3"/>
        <v>3</v>
      </c>
      <c r="J54" s="24">
        <f t="shared" si="4"/>
        <v>1</v>
      </c>
      <c r="K54" s="29">
        <f t="shared" si="5"/>
        <v>1</v>
      </c>
      <c r="L54" s="29">
        <f t="shared" si="6"/>
        <v>1</v>
      </c>
      <c r="M54" s="29">
        <f t="shared" si="7"/>
        <v>1</v>
      </c>
      <c r="N54" s="29">
        <f t="shared" si="8"/>
        <v>0</v>
      </c>
      <c r="O54" s="29">
        <f t="shared" si="9"/>
        <v>0</v>
      </c>
      <c r="P54" s="17">
        <f t="shared" si="10"/>
        <v>0</v>
      </c>
      <c r="Q54" s="4">
        <f t="shared" si="11"/>
        <v>0</v>
      </c>
      <c r="R54" s="29">
        <f t="shared" si="12"/>
        <v>0</v>
      </c>
      <c r="S54" s="30">
        <f t="shared" si="13"/>
        <v>0</v>
      </c>
      <c r="T54" s="4">
        <f t="shared" si="14"/>
        <v>0</v>
      </c>
      <c r="U54" s="29">
        <f t="shared" si="15"/>
        <v>0</v>
      </c>
      <c r="V54" s="30">
        <f t="shared" si="16"/>
        <v>0</v>
      </c>
    </row>
    <row r="55">
      <c r="A55" s="24" t="s">
        <v>78</v>
      </c>
      <c r="B55" s="28">
        <v>53.0</v>
      </c>
      <c r="C55" s="25" t="s">
        <v>138</v>
      </c>
      <c r="D55" s="28">
        <v>1.0</v>
      </c>
      <c r="E55" s="28">
        <v>1.0</v>
      </c>
      <c r="F55" s="24" t="s">
        <v>80</v>
      </c>
      <c r="G55" s="29">
        <f t="shared" si="1"/>
        <v>1</v>
      </c>
      <c r="H55" s="29">
        <f t="shared" si="2"/>
        <v>3</v>
      </c>
      <c r="I55" s="29">
        <f t="shared" si="3"/>
        <v>0</v>
      </c>
      <c r="J55" s="24">
        <f t="shared" si="4"/>
        <v>1</v>
      </c>
      <c r="K55" s="29">
        <f t="shared" si="5"/>
        <v>1</v>
      </c>
      <c r="L55" s="29">
        <f t="shared" si="6"/>
        <v>1</v>
      </c>
      <c r="M55" s="29">
        <f t="shared" si="7"/>
        <v>1</v>
      </c>
      <c r="N55" s="29">
        <f t="shared" si="8"/>
        <v>1</v>
      </c>
      <c r="O55" s="29">
        <f t="shared" si="9"/>
        <v>0</v>
      </c>
      <c r="P55" s="17">
        <f t="shared" si="10"/>
        <v>0</v>
      </c>
      <c r="Q55" s="4">
        <f t="shared" si="11"/>
        <v>1</v>
      </c>
      <c r="R55" s="29">
        <f t="shared" si="12"/>
        <v>0</v>
      </c>
      <c r="S55" s="30">
        <f t="shared" si="13"/>
        <v>0</v>
      </c>
      <c r="T55" s="4">
        <f t="shared" si="14"/>
        <v>1</v>
      </c>
      <c r="U55" s="29">
        <f t="shared" si="15"/>
        <v>0</v>
      </c>
      <c r="V55" s="30">
        <f t="shared" si="16"/>
        <v>0</v>
      </c>
    </row>
    <row r="56">
      <c r="A56" s="24" t="s">
        <v>78</v>
      </c>
      <c r="B56" s="28">
        <v>54.0</v>
      </c>
      <c r="C56" s="25" t="s">
        <v>139</v>
      </c>
      <c r="D56" s="28">
        <v>1.0</v>
      </c>
      <c r="E56" s="28">
        <v>1.0</v>
      </c>
      <c r="F56" s="24" t="s">
        <v>80</v>
      </c>
      <c r="G56" s="29">
        <f t="shared" si="1"/>
        <v>1</v>
      </c>
      <c r="H56" s="29">
        <f t="shared" si="2"/>
        <v>3</v>
      </c>
      <c r="I56" s="29">
        <f t="shared" si="3"/>
        <v>0</v>
      </c>
      <c r="J56" s="24">
        <f t="shared" si="4"/>
        <v>1</v>
      </c>
      <c r="K56" s="29">
        <f t="shared" si="5"/>
        <v>1</v>
      </c>
      <c r="L56" s="29">
        <f t="shared" si="6"/>
        <v>1</v>
      </c>
      <c r="M56" s="29">
        <f t="shared" si="7"/>
        <v>1</v>
      </c>
      <c r="N56" s="29">
        <f t="shared" si="8"/>
        <v>1</v>
      </c>
      <c r="O56" s="29">
        <f t="shared" si="9"/>
        <v>0</v>
      </c>
      <c r="P56" s="17">
        <f t="shared" si="10"/>
        <v>0</v>
      </c>
      <c r="Q56" s="4">
        <f t="shared" si="11"/>
        <v>1</v>
      </c>
      <c r="R56" s="29">
        <f t="shared" si="12"/>
        <v>0</v>
      </c>
      <c r="S56" s="30">
        <f t="shared" si="13"/>
        <v>0</v>
      </c>
      <c r="T56" s="4">
        <f t="shared" si="14"/>
        <v>1</v>
      </c>
      <c r="U56" s="29">
        <f t="shared" si="15"/>
        <v>0</v>
      </c>
      <c r="V56" s="30">
        <f t="shared" si="16"/>
        <v>0</v>
      </c>
    </row>
    <row r="57">
      <c r="A57" s="24" t="s">
        <v>78</v>
      </c>
      <c r="B57" s="28">
        <v>55.0</v>
      </c>
      <c r="C57" s="25" t="s">
        <v>140</v>
      </c>
      <c r="D57" s="28">
        <v>1.0</v>
      </c>
      <c r="E57" s="28">
        <v>1.0</v>
      </c>
      <c r="F57" s="24" t="s">
        <v>80</v>
      </c>
      <c r="G57" s="29">
        <f t="shared" si="1"/>
        <v>1</v>
      </c>
      <c r="H57" s="29">
        <f t="shared" si="2"/>
        <v>3</v>
      </c>
      <c r="I57" s="29">
        <f t="shared" si="3"/>
        <v>0</v>
      </c>
      <c r="J57" s="24">
        <f t="shared" si="4"/>
        <v>1</v>
      </c>
      <c r="K57" s="29">
        <f t="shared" si="5"/>
        <v>1</v>
      </c>
      <c r="L57" s="29">
        <f t="shared" si="6"/>
        <v>1</v>
      </c>
      <c r="M57" s="29">
        <f t="shared" si="7"/>
        <v>1</v>
      </c>
      <c r="N57" s="29">
        <f t="shared" si="8"/>
        <v>1</v>
      </c>
      <c r="O57" s="29">
        <f t="shared" si="9"/>
        <v>0</v>
      </c>
      <c r="P57" s="17">
        <f t="shared" si="10"/>
        <v>0</v>
      </c>
      <c r="Q57" s="4">
        <f t="shared" si="11"/>
        <v>1</v>
      </c>
      <c r="R57" s="29">
        <f t="shared" si="12"/>
        <v>0</v>
      </c>
      <c r="S57" s="30">
        <f t="shared" si="13"/>
        <v>0</v>
      </c>
      <c r="T57" s="4">
        <f t="shared" si="14"/>
        <v>1</v>
      </c>
      <c r="U57" s="29">
        <f t="shared" si="15"/>
        <v>0</v>
      </c>
      <c r="V57" s="30">
        <f t="shared" si="16"/>
        <v>0</v>
      </c>
    </row>
    <row r="58">
      <c r="A58" s="24" t="s">
        <v>78</v>
      </c>
      <c r="B58" s="28">
        <v>56.0</v>
      </c>
      <c r="C58" s="25" t="s">
        <v>141</v>
      </c>
      <c r="D58" s="28">
        <v>1.0</v>
      </c>
      <c r="E58" s="28">
        <v>1.0</v>
      </c>
      <c r="F58" s="24" t="s">
        <v>80</v>
      </c>
      <c r="G58" s="29">
        <f t="shared" si="1"/>
        <v>1</v>
      </c>
      <c r="H58" s="29">
        <f t="shared" si="2"/>
        <v>3</v>
      </c>
      <c r="I58" s="29">
        <f t="shared" si="3"/>
        <v>0</v>
      </c>
      <c r="J58" s="24">
        <f t="shared" si="4"/>
        <v>1</v>
      </c>
      <c r="K58" s="29">
        <f t="shared" si="5"/>
        <v>1</v>
      </c>
      <c r="L58" s="29">
        <f t="shared" si="6"/>
        <v>1</v>
      </c>
      <c r="M58" s="29">
        <f t="shared" si="7"/>
        <v>1</v>
      </c>
      <c r="N58" s="29">
        <f t="shared" si="8"/>
        <v>1</v>
      </c>
      <c r="O58" s="29">
        <f t="shared" si="9"/>
        <v>0</v>
      </c>
      <c r="P58" s="17">
        <f t="shared" si="10"/>
        <v>0</v>
      </c>
      <c r="Q58" s="4">
        <f t="shared" si="11"/>
        <v>1</v>
      </c>
      <c r="R58" s="29">
        <f t="shared" si="12"/>
        <v>0</v>
      </c>
      <c r="S58" s="30">
        <f t="shared" si="13"/>
        <v>0</v>
      </c>
      <c r="T58" s="4">
        <f t="shared" si="14"/>
        <v>1</v>
      </c>
      <c r="U58" s="29">
        <f t="shared" si="15"/>
        <v>0</v>
      </c>
      <c r="V58" s="30">
        <f t="shared" si="16"/>
        <v>0</v>
      </c>
    </row>
    <row r="59">
      <c r="A59" s="24" t="s">
        <v>78</v>
      </c>
      <c r="B59" s="28">
        <v>57.0</v>
      </c>
      <c r="C59" s="25" t="s">
        <v>142</v>
      </c>
      <c r="D59" s="28">
        <v>1.0</v>
      </c>
      <c r="E59" s="28">
        <v>1.0</v>
      </c>
      <c r="F59" s="24" t="s">
        <v>93</v>
      </c>
      <c r="G59" s="29">
        <f t="shared" si="1"/>
        <v>1</v>
      </c>
      <c r="H59" s="29">
        <f t="shared" si="2"/>
        <v>3</v>
      </c>
      <c r="I59" s="29">
        <f t="shared" si="3"/>
        <v>0</v>
      </c>
      <c r="J59" s="24">
        <f t="shared" si="4"/>
        <v>1</v>
      </c>
      <c r="K59" s="29">
        <f t="shared" si="5"/>
        <v>1</v>
      </c>
      <c r="L59" s="29">
        <f t="shared" si="6"/>
        <v>1</v>
      </c>
      <c r="M59" s="29">
        <f t="shared" si="7"/>
        <v>1</v>
      </c>
      <c r="N59" s="29">
        <f t="shared" si="8"/>
        <v>1</v>
      </c>
      <c r="O59" s="29">
        <f t="shared" si="9"/>
        <v>0</v>
      </c>
      <c r="P59" s="17">
        <f t="shared" si="10"/>
        <v>0</v>
      </c>
      <c r="Q59" s="4">
        <f t="shared" si="11"/>
        <v>1</v>
      </c>
      <c r="R59" s="29">
        <f t="shared" si="12"/>
        <v>0</v>
      </c>
      <c r="S59" s="30">
        <f t="shared" si="13"/>
        <v>0</v>
      </c>
      <c r="T59" s="4">
        <f t="shared" si="14"/>
        <v>1</v>
      </c>
      <c r="U59" s="29">
        <f t="shared" si="15"/>
        <v>0</v>
      </c>
      <c r="V59" s="30">
        <f t="shared" si="16"/>
        <v>0</v>
      </c>
    </row>
    <row r="60">
      <c r="A60" s="24" t="s">
        <v>78</v>
      </c>
      <c r="B60" s="28">
        <v>58.0</v>
      </c>
      <c r="C60" s="25" t="s">
        <v>143</v>
      </c>
      <c r="D60" s="28">
        <v>1.0</v>
      </c>
      <c r="E60" s="28">
        <v>1.0</v>
      </c>
      <c r="F60" s="24" t="s">
        <v>93</v>
      </c>
      <c r="G60" s="29">
        <f t="shared" si="1"/>
        <v>1</v>
      </c>
      <c r="H60" s="29">
        <f t="shared" si="2"/>
        <v>3</v>
      </c>
      <c r="I60" s="29">
        <f t="shared" si="3"/>
        <v>0</v>
      </c>
      <c r="J60" s="24">
        <f t="shared" si="4"/>
        <v>1</v>
      </c>
      <c r="K60" s="29">
        <f t="shared" si="5"/>
        <v>1</v>
      </c>
      <c r="L60" s="29">
        <f t="shared" si="6"/>
        <v>1</v>
      </c>
      <c r="M60" s="29">
        <f t="shared" si="7"/>
        <v>1</v>
      </c>
      <c r="N60" s="29">
        <f t="shared" si="8"/>
        <v>1</v>
      </c>
      <c r="O60" s="29">
        <f t="shared" si="9"/>
        <v>0</v>
      </c>
      <c r="P60" s="17">
        <f t="shared" si="10"/>
        <v>0</v>
      </c>
      <c r="Q60" s="4">
        <f t="shared" si="11"/>
        <v>1</v>
      </c>
      <c r="R60" s="29">
        <f t="shared" si="12"/>
        <v>0</v>
      </c>
      <c r="S60" s="30">
        <f t="shared" si="13"/>
        <v>0</v>
      </c>
      <c r="T60" s="4">
        <f t="shared" si="14"/>
        <v>1</v>
      </c>
      <c r="U60" s="29">
        <f t="shared" si="15"/>
        <v>0</v>
      </c>
      <c r="V60" s="30">
        <f t="shared" si="16"/>
        <v>0</v>
      </c>
    </row>
    <row r="61">
      <c r="A61" s="24" t="s">
        <v>78</v>
      </c>
      <c r="B61" s="28">
        <v>59.0</v>
      </c>
      <c r="C61" s="25" t="s">
        <v>144</v>
      </c>
      <c r="D61" s="28">
        <v>1.0</v>
      </c>
      <c r="E61" s="28">
        <v>1.0</v>
      </c>
      <c r="F61" s="24" t="s">
        <v>93</v>
      </c>
      <c r="G61" s="29">
        <f t="shared" si="1"/>
        <v>1</v>
      </c>
      <c r="H61" s="29">
        <f t="shared" si="2"/>
        <v>3</v>
      </c>
      <c r="I61" s="29">
        <f t="shared" si="3"/>
        <v>0</v>
      </c>
      <c r="J61" s="24">
        <f t="shared" si="4"/>
        <v>1</v>
      </c>
      <c r="K61" s="29">
        <f t="shared" si="5"/>
        <v>1</v>
      </c>
      <c r="L61" s="29">
        <f t="shared" si="6"/>
        <v>1</v>
      </c>
      <c r="M61" s="29">
        <f t="shared" si="7"/>
        <v>1</v>
      </c>
      <c r="N61" s="29">
        <f t="shared" si="8"/>
        <v>1</v>
      </c>
      <c r="O61" s="29">
        <f t="shared" si="9"/>
        <v>0</v>
      </c>
      <c r="P61" s="17">
        <f t="shared" si="10"/>
        <v>0</v>
      </c>
      <c r="Q61" s="4">
        <f t="shared" si="11"/>
        <v>1</v>
      </c>
      <c r="R61" s="29">
        <f t="shared" si="12"/>
        <v>0</v>
      </c>
      <c r="S61" s="30">
        <f t="shared" si="13"/>
        <v>0</v>
      </c>
      <c r="T61" s="4">
        <f t="shared" si="14"/>
        <v>1</v>
      </c>
      <c r="U61" s="29">
        <f t="shared" si="15"/>
        <v>0</v>
      </c>
      <c r="V61" s="30">
        <f t="shared" si="16"/>
        <v>0</v>
      </c>
    </row>
    <row r="62">
      <c r="A62" s="24" t="s">
        <v>78</v>
      </c>
      <c r="B62" s="28">
        <v>60.0</v>
      </c>
      <c r="C62" s="25" t="s">
        <v>145</v>
      </c>
      <c r="D62" s="28">
        <v>1.0</v>
      </c>
      <c r="E62" s="28">
        <v>1.0</v>
      </c>
      <c r="F62" s="24" t="s">
        <v>80</v>
      </c>
      <c r="G62" s="29">
        <f t="shared" si="1"/>
        <v>1</v>
      </c>
      <c r="H62" s="29">
        <f t="shared" si="2"/>
        <v>3</v>
      </c>
      <c r="I62" s="29">
        <f t="shared" si="3"/>
        <v>0</v>
      </c>
      <c r="J62" s="24">
        <f t="shared" si="4"/>
        <v>1</v>
      </c>
      <c r="K62" s="29">
        <f t="shared" si="5"/>
        <v>1</v>
      </c>
      <c r="L62" s="29">
        <f t="shared" si="6"/>
        <v>1</v>
      </c>
      <c r="M62" s="29">
        <f t="shared" si="7"/>
        <v>1</v>
      </c>
      <c r="N62" s="29">
        <f t="shared" si="8"/>
        <v>1</v>
      </c>
      <c r="O62" s="29">
        <f t="shared" si="9"/>
        <v>0</v>
      </c>
      <c r="P62" s="17">
        <f t="shared" si="10"/>
        <v>0</v>
      </c>
      <c r="Q62" s="4">
        <f t="shared" si="11"/>
        <v>1</v>
      </c>
      <c r="R62" s="29">
        <f t="shared" si="12"/>
        <v>0</v>
      </c>
      <c r="S62" s="30">
        <f t="shared" si="13"/>
        <v>0</v>
      </c>
      <c r="T62" s="4">
        <f t="shared" si="14"/>
        <v>1</v>
      </c>
      <c r="U62" s="29">
        <f t="shared" si="15"/>
        <v>0</v>
      </c>
      <c r="V62" s="30">
        <f t="shared" si="16"/>
        <v>0</v>
      </c>
    </row>
    <row r="63">
      <c r="A63" s="24" t="s">
        <v>78</v>
      </c>
      <c r="B63" s="28">
        <v>61.0</v>
      </c>
      <c r="C63" s="25" t="s">
        <v>146</v>
      </c>
      <c r="D63" s="28">
        <v>0.0</v>
      </c>
      <c r="E63" s="28">
        <v>0.0</v>
      </c>
      <c r="F63" s="24" t="s">
        <v>147</v>
      </c>
      <c r="G63" s="29">
        <f t="shared" si="1"/>
        <v>0</v>
      </c>
      <c r="H63" s="29">
        <f t="shared" si="2"/>
        <v>0</v>
      </c>
      <c r="I63" s="29">
        <f t="shared" si="3"/>
        <v>3</v>
      </c>
      <c r="J63" s="24">
        <f t="shared" si="4"/>
        <v>1</v>
      </c>
      <c r="K63" s="29">
        <f t="shared" si="5"/>
        <v>1</v>
      </c>
      <c r="L63" s="29">
        <f t="shared" si="6"/>
        <v>1</v>
      </c>
      <c r="M63" s="29">
        <f t="shared" si="7"/>
        <v>1</v>
      </c>
      <c r="N63" s="29">
        <f t="shared" si="8"/>
        <v>0</v>
      </c>
      <c r="O63" s="29">
        <f t="shared" si="9"/>
        <v>0</v>
      </c>
      <c r="P63" s="17">
        <f t="shared" si="10"/>
        <v>0</v>
      </c>
      <c r="Q63" s="4">
        <f t="shared" si="11"/>
        <v>0</v>
      </c>
      <c r="R63" s="29">
        <f t="shared" si="12"/>
        <v>0</v>
      </c>
      <c r="S63" s="30">
        <f t="shared" si="13"/>
        <v>0</v>
      </c>
      <c r="T63" s="4">
        <f t="shared" si="14"/>
        <v>0</v>
      </c>
      <c r="U63" s="29">
        <f t="shared" si="15"/>
        <v>0</v>
      </c>
      <c r="V63" s="30">
        <f t="shared" si="16"/>
        <v>0</v>
      </c>
    </row>
    <row r="64">
      <c r="A64" s="24" t="s">
        <v>78</v>
      </c>
      <c r="B64" s="28">
        <v>62.0</v>
      </c>
      <c r="C64" s="25" t="s">
        <v>148</v>
      </c>
      <c r="D64" s="28">
        <v>0.0</v>
      </c>
      <c r="E64" s="28">
        <v>1.0</v>
      </c>
      <c r="F64" s="24" t="s">
        <v>149</v>
      </c>
      <c r="G64" s="29">
        <f t="shared" si="1"/>
        <v>0</v>
      </c>
      <c r="H64" s="29">
        <f t="shared" si="2"/>
        <v>1</v>
      </c>
      <c r="I64" s="29">
        <f t="shared" si="3"/>
        <v>2</v>
      </c>
      <c r="J64" s="24">
        <f t="shared" si="4"/>
        <v>0.3333333333</v>
      </c>
      <c r="K64" s="29">
        <f t="shared" si="5"/>
        <v>0</v>
      </c>
      <c r="L64" s="29">
        <f t="shared" si="6"/>
        <v>1</v>
      </c>
      <c r="M64" s="29">
        <f t="shared" si="7"/>
        <v>0</v>
      </c>
      <c r="N64" s="29">
        <f t="shared" si="8"/>
        <v>0</v>
      </c>
      <c r="O64" s="29">
        <f t="shared" si="9"/>
        <v>1</v>
      </c>
      <c r="P64" s="17">
        <f t="shared" si="10"/>
        <v>0</v>
      </c>
      <c r="Q64" s="4">
        <f t="shared" si="11"/>
        <v>0</v>
      </c>
      <c r="R64" s="29">
        <f t="shared" si="12"/>
        <v>0</v>
      </c>
      <c r="S64" s="30">
        <f t="shared" si="13"/>
        <v>0</v>
      </c>
      <c r="T64" s="4">
        <f t="shared" si="14"/>
        <v>0</v>
      </c>
      <c r="U64" s="29">
        <f t="shared" si="15"/>
        <v>0</v>
      </c>
      <c r="V64" s="30">
        <f t="shared" si="16"/>
        <v>1</v>
      </c>
    </row>
    <row r="65">
      <c r="A65" s="24" t="s">
        <v>78</v>
      </c>
      <c r="B65" s="28">
        <v>63.0</v>
      </c>
      <c r="C65" s="25" t="s">
        <v>150</v>
      </c>
      <c r="D65" s="28">
        <v>1.0</v>
      </c>
      <c r="E65" s="28">
        <v>1.0</v>
      </c>
      <c r="F65" s="24" t="s">
        <v>93</v>
      </c>
      <c r="G65" s="29">
        <f t="shared" si="1"/>
        <v>1</v>
      </c>
      <c r="H65" s="29">
        <f t="shared" si="2"/>
        <v>3</v>
      </c>
      <c r="I65" s="29">
        <f t="shared" si="3"/>
        <v>0</v>
      </c>
      <c r="J65" s="24">
        <f t="shared" si="4"/>
        <v>1</v>
      </c>
      <c r="K65" s="29">
        <f t="shared" si="5"/>
        <v>1</v>
      </c>
      <c r="L65" s="29">
        <f t="shared" si="6"/>
        <v>1</v>
      </c>
      <c r="M65" s="29">
        <f t="shared" si="7"/>
        <v>1</v>
      </c>
      <c r="N65" s="29">
        <f t="shared" si="8"/>
        <v>1</v>
      </c>
      <c r="O65" s="29">
        <f t="shared" si="9"/>
        <v>0</v>
      </c>
      <c r="P65" s="17">
        <f t="shared" si="10"/>
        <v>0</v>
      </c>
      <c r="Q65" s="4">
        <f t="shared" si="11"/>
        <v>1</v>
      </c>
      <c r="R65" s="29">
        <f t="shared" si="12"/>
        <v>0</v>
      </c>
      <c r="S65" s="30">
        <f t="shared" si="13"/>
        <v>0</v>
      </c>
      <c r="T65" s="4">
        <f t="shared" si="14"/>
        <v>1</v>
      </c>
      <c r="U65" s="29">
        <f t="shared" si="15"/>
        <v>0</v>
      </c>
      <c r="V65" s="30">
        <f t="shared" si="16"/>
        <v>0</v>
      </c>
    </row>
    <row r="66">
      <c r="A66" s="24" t="s">
        <v>78</v>
      </c>
      <c r="B66" s="28">
        <v>64.0</v>
      </c>
      <c r="C66" s="25" t="s">
        <v>151</v>
      </c>
      <c r="D66" s="28">
        <v>1.0</v>
      </c>
      <c r="E66" s="28">
        <v>1.0</v>
      </c>
      <c r="F66" s="24" t="s">
        <v>93</v>
      </c>
      <c r="G66" s="29">
        <f t="shared" si="1"/>
        <v>1</v>
      </c>
      <c r="H66" s="29">
        <f t="shared" si="2"/>
        <v>3</v>
      </c>
      <c r="I66" s="29">
        <f t="shared" si="3"/>
        <v>0</v>
      </c>
      <c r="J66" s="24">
        <f t="shared" si="4"/>
        <v>1</v>
      </c>
      <c r="K66" s="29">
        <f t="shared" si="5"/>
        <v>1</v>
      </c>
      <c r="L66" s="29">
        <f t="shared" si="6"/>
        <v>1</v>
      </c>
      <c r="M66" s="29">
        <f t="shared" si="7"/>
        <v>1</v>
      </c>
      <c r="N66" s="29">
        <f t="shared" si="8"/>
        <v>1</v>
      </c>
      <c r="O66" s="29">
        <f t="shared" si="9"/>
        <v>0</v>
      </c>
      <c r="P66" s="17">
        <f t="shared" si="10"/>
        <v>0</v>
      </c>
      <c r="Q66" s="4">
        <f t="shared" si="11"/>
        <v>1</v>
      </c>
      <c r="R66" s="29">
        <f t="shared" si="12"/>
        <v>0</v>
      </c>
      <c r="S66" s="30">
        <f t="shared" si="13"/>
        <v>0</v>
      </c>
      <c r="T66" s="4">
        <f t="shared" si="14"/>
        <v>1</v>
      </c>
      <c r="U66" s="29">
        <f t="shared" si="15"/>
        <v>0</v>
      </c>
      <c r="V66" s="30">
        <f t="shared" si="16"/>
        <v>0</v>
      </c>
    </row>
    <row r="67">
      <c r="A67" s="24" t="s">
        <v>78</v>
      </c>
      <c r="B67" s="28">
        <v>65.0</v>
      </c>
      <c r="C67" s="25" t="s">
        <v>152</v>
      </c>
      <c r="D67" s="28">
        <v>1.0</v>
      </c>
      <c r="E67" s="28">
        <v>1.0</v>
      </c>
      <c r="F67" s="24" t="s">
        <v>93</v>
      </c>
      <c r="G67" s="29">
        <f t="shared" si="1"/>
        <v>1</v>
      </c>
      <c r="H67" s="29">
        <f t="shared" si="2"/>
        <v>3</v>
      </c>
      <c r="I67" s="29">
        <f t="shared" si="3"/>
        <v>0</v>
      </c>
      <c r="J67" s="24">
        <f t="shared" si="4"/>
        <v>1</v>
      </c>
      <c r="K67" s="29">
        <f t="shared" si="5"/>
        <v>1</v>
      </c>
      <c r="L67" s="29">
        <f t="shared" si="6"/>
        <v>1</v>
      </c>
      <c r="M67" s="29">
        <f t="shared" si="7"/>
        <v>1</v>
      </c>
      <c r="N67" s="29">
        <f t="shared" si="8"/>
        <v>1</v>
      </c>
      <c r="O67" s="29">
        <f t="shared" si="9"/>
        <v>0</v>
      </c>
      <c r="P67" s="17">
        <f t="shared" si="10"/>
        <v>0</v>
      </c>
      <c r="Q67" s="4">
        <f t="shared" si="11"/>
        <v>1</v>
      </c>
      <c r="R67" s="29">
        <f t="shared" si="12"/>
        <v>0</v>
      </c>
      <c r="S67" s="30">
        <f t="shared" si="13"/>
        <v>0</v>
      </c>
      <c r="T67" s="4">
        <f t="shared" si="14"/>
        <v>1</v>
      </c>
      <c r="U67" s="29">
        <f t="shared" si="15"/>
        <v>0</v>
      </c>
      <c r="V67" s="30">
        <f t="shared" si="16"/>
        <v>0</v>
      </c>
    </row>
    <row r="68">
      <c r="A68" s="24" t="s">
        <v>78</v>
      </c>
      <c r="B68" s="28">
        <v>66.0</v>
      </c>
      <c r="C68" s="25" t="s">
        <v>153</v>
      </c>
      <c r="D68" s="28">
        <v>1.0</v>
      </c>
      <c r="E68" s="28">
        <v>1.0</v>
      </c>
      <c r="F68" s="24" t="s">
        <v>93</v>
      </c>
      <c r="G68" s="29">
        <f t="shared" si="1"/>
        <v>1</v>
      </c>
      <c r="H68" s="29">
        <f t="shared" si="2"/>
        <v>3</v>
      </c>
      <c r="I68" s="29">
        <f t="shared" si="3"/>
        <v>0</v>
      </c>
      <c r="J68" s="24">
        <f t="shared" si="4"/>
        <v>1</v>
      </c>
      <c r="K68" s="29">
        <f t="shared" si="5"/>
        <v>1</v>
      </c>
      <c r="L68" s="29">
        <f t="shared" si="6"/>
        <v>1</v>
      </c>
      <c r="M68" s="29">
        <f t="shared" si="7"/>
        <v>1</v>
      </c>
      <c r="N68" s="29">
        <f t="shared" si="8"/>
        <v>1</v>
      </c>
      <c r="O68" s="29">
        <f t="shared" si="9"/>
        <v>0</v>
      </c>
      <c r="P68" s="17">
        <f t="shared" si="10"/>
        <v>0</v>
      </c>
      <c r="Q68" s="4">
        <f t="shared" si="11"/>
        <v>1</v>
      </c>
      <c r="R68" s="29">
        <f t="shared" si="12"/>
        <v>0</v>
      </c>
      <c r="S68" s="30">
        <f t="shared" si="13"/>
        <v>0</v>
      </c>
      <c r="T68" s="4">
        <f t="shared" si="14"/>
        <v>1</v>
      </c>
      <c r="U68" s="29">
        <f t="shared" si="15"/>
        <v>0</v>
      </c>
      <c r="V68" s="30">
        <f t="shared" si="16"/>
        <v>0</v>
      </c>
    </row>
    <row r="69">
      <c r="A69" s="24" t="s">
        <v>78</v>
      </c>
      <c r="B69" s="28">
        <v>67.0</v>
      </c>
      <c r="C69" s="25" t="s">
        <v>154</v>
      </c>
      <c r="D69" s="28">
        <v>1.0</v>
      </c>
      <c r="E69" s="28">
        <v>1.0</v>
      </c>
      <c r="F69" s="24" t="s">
        <v>93</v>
      </c>
      <c r="G69" s="29">
        <f t="shared" si="1"/>
        <v>1</v>
      </c>
      <c r="H69" s="29">
        <f t="shared" si="2"/>
        <v>3</v>
      </c>
      <c r="I69" s="29">
        <f t="shared" si="3"/>
        <v>0</v>
      </c>
      <c r="J69" s="24">
        <f t="shared" si="4"/>
        <v>1</v>
      </c>
      <c r="K69" s="29">
        <f t="shared" si="5"/>
        <v>1</v>
      </c>
      <c r="L69" s="29">
        <f t="shared" si="6"/>
        <v>1</v>
      </c>
      <c r="M69" s="29">
        <f t="shared" si="7"/>
        <v>1</v>
      </c>
      <c r="N69" s="29">
        <f t="shared" si="8"/>
        <v>1</v>
      </c>
      <c r="O69" s="29">
        <f t="shared" si="9"/>
        <v>0</v>
      </c>
      <c r="P69" s="17">
        <f t="shared" si="10"/>
        <v>0</v>
      </c>
      <c r="Q69" s="4">
        <f t="shared" si="11"/>
        <v>1</v>
      </c>
      <c r="R69" s="29">
        <f t="shared" si="12"/>
        <v>0</v>
      </c>
      <c r="S69" s="30">
        <f t="shared" si="13"/>
        <v>0</v>
      </c>
      <c r="T69" s="4">
        <f t="shared" si="14"/>
        <v>1</v>
      </c>
      <c r="U69" s="29">
        <f t="shared" si="15"/>
        <v>0</v>
      </c>
      <c r="V69" s="30">
        <f t="shared" si="16"/>
        <v>0</v>
      </c>
    </row>
    <row r="70">
      <c r="A70" s="24" t="s">
        <v>78</v>
      </c>
      <c r="B70" s="28">
        <v>68.0</v>
      </c>
      <c r="C70" s="25" t="s">
        <v>155</v>
      </c>
      <c r="D70" s="28">
        <v>1.0</v>
      </c>
      <c r="E70" s="28">
        <v>1.0</v>
      </c>
      <c r="F70" s="24" t="s">
        <v>93</v>
      </c>
      <c r="G70" s="29">
        <f t="shared" si="1"/>
        <v>1</v>
      </c>
      <c r="H70" s="29">
        <f t="shared" si="2"/>
        <v>3</v>
      </c>
      <c r="I70" s="29">
        <f t="shared" si="3"/>
        <v>0</v>
      </c>
      <c r="J70" s="24">
        <f t="shared" si="4"/>
        <v>1</v>
      </c>
      <c r="K70" s="29">
        <f t="shared" si="5"/>
        <v>1</v>
      </c>
      <c r="L70" s="29">
        <f t="shared" si="6"/>
        <v>1</v>
      </c>
      <c r="M70" s="29">
        <f t="shared" si="7"/>
        <v>1</v>
      </c>
      <c r="N70" s="29">
        <f t="shared" si="8"/>
        <v>1</v>
      </c>
      <c r="O70" s="29">
        <f t="shared" si="9"/>
        <v>0</v>
      </c>
      <c r="P70" s="17">
        <f t="shared" si="10"/>
        <v>0</v>
      </c>
      <c r="Q70" s="4">
        <f t="shared" si="11"/>
        <v>1</v>
      </c>
      <c r="R70" s="29">
        <f t="shared" si="12"/>
        <v>0</v>
      </c>
      <c r="S70" s="30">
        <f t="shared" si="13"/>
        <v>0</v>
      </c>
      <c r="T70" s="4">
        <f t="shared" si="14"/>
        <v>1</v>
      </c>
      <c r="U70" s="29">
        <f t="shared" si="15"/>
        <v>0</v>
      </c>
      <c r="V70" s="30">
        <f t="shared" si="16"/>
        <v>0</v>
      </c>
    </row>
    <row r="71">
      <c r="A71" s="24" t="s">
        <v>78</v>
      </c>
      <c r="B71" s="28">
        <v>69.0</v>
      </c>
      <c r="C71" s="25" t="s">
        <v>156</v>
      </c>
      <c r="D71" s="28">
        <v>1.0</v>
      </c>
      <c r="E71" s="28">
        <v>1.0</v>
      </c>
      <c r="F71" s="24" t="s">
        <v>157</v>
      </c>
      <c r="G71" s="29">
        <f t="shared" si="1"/>
        <v>0</v>
      </c>
      <c r="H71" s="29">
        <f t="shared" si="2"/>
        <v>2</v>
      </c>
      <c r="I71" s="29">
        <f t="shared" si="3"/>
        <v>1</v>
      </c>
      <c r="J71" s="24">
        <f t="shared" si="4"/>
        <v>0.3333333333</v>
      </c>
      <c r="K71" s="29">
        <f t="shared" si="5"/>
        <v>1</v>
      </c>
      <c r="L71" s="29">
        <f t="shared" si="6"/>
        <v>0</v>
      </c>
      <c r="M71" s="29">
        <f t="shared" si="7"/>
        <v>0</v>
      </c>
      <c r="N71" s="29">
        <f t="shared" si="8"/>
        <v>1</v>
      </c>
      <c r="O71" s="29">
        <f t="shared" si="9"/>
        <v>0</v>
      </c>
      <c r="P71" s="17">
        <f t="shared" si="10"/>
        <v>0</v>
      </c>
      <c r="Q71" s="4">
        <f t="shared" si="11"/>
        <v>0</v>
      </c>
      <c r="R71" s="29">
        <f t="shared" si="12"/>
        <v>0</v>
      </c>
      <c r="S71" s="30">
        <f t="shared" si="13"/>
        <v>1</v>
      </c>
      <c r="T71" s="4">
        <f t="shared" si="14"/>
        <v>0</v>
      </c>
      <c r="U71" s="29">
        <f t="shared" si="15"/>
        <v>0</v>
      </c>
      <c r="V71" s="30">
        <f t="shared" si="16"/>
        <v>1</v>
      </c>
    </row>
    <row r="72">
      <c r="A72" s="24" t="s">
        <v>78</v>
      </c>
      <c r="B72" s="28">
        <v>70.0</v>
      </c>
      <c r="C72" s="25" t="s">
        <v>158</v>
      </c>
      <c r="D72" s="28">
        <v>1.0</v>
      </c>
      <c r="E72" s="28">
        <v>1.0</v>
      </c>
      <c r="F72" s="24" t="s">
        <v>93</v>
      </c>
      <c r="G72" s="29">
        <f t="shared" si="1"/>
        <v>1</v>
      </c>
      <c r="H72" s="29">
        <f t="shared" si="2"/>
        <v>3</v>
      </c>
      <c r="I72" s="29">
        <f t="shared" si="3"/>
        <v>0</v>
      </c>
      <c r="J72" s="24">
        <f t="shared" si="4"/>
        <v>1</v>
      </c>
      <c r="K72" s="29">
        <f t="shared" si="5"/>
        <v>1</v>
      </c>
      <c r="L72" s="29">
        <f t="shared" si="6"/>
        <v>1</v>
      </c>
      <c r="M72" s="29">
        <f t="shared" si="7"/>
        <v>1</v>
      </c>
      <c r="N72" s="29">
        <f t="shared" si="8"/>
        <v>1</v>
      </c>
      <c r="O72" s="29">
        <f t="shared" si="9"/>
        <v>0</v>
      </c>
      <c r="P72" s="17">
        <f t="shared" si="10"/>
        <v>0</v>
      </c>
      <c r="Q72" s="4">
        <f t="shared" si="11"/>
        <v>1</v>
      </c>
      <c r="R72" s="29">
        <f t="shared" si="12"/>
        <v>0</v>
      </c>
      <c r="S72" s="30">
        <f t="shared" si="13"/>
        <v>0</v>
      </c>
      <c r="T72" s="4">
        <f t="shared" si="14"/>
        <v>1</v>
      </c>
      <c r="U72" s="29">
        <f t="shared" si="15"/>
        <v>0</v>
      </c>
      <c r="V72" s="30">
        <f t="shared" si="16"/>
        <v>0</v>
      </c>
    </row>
    <row r="73">
      <c r="A73" s="24" t="s">
        <v>78</v>
      </c>
      <c r="B73" s="28">
        <v>71.0</v>
      </c>
      <c r="C73" s="25" t="s">
        <v>159</v>
      </c>
      <c r="D73" s="28">
        <v>1.0</v>
      </c>
      <c r="E73" s="28">
        <v>1.0</v>
      </c>
      <c r="F73" s="24" t="s">
        <v>93</v>
      </c>
      <c r="G73" s="29">
        <f t="shared" si="1"/>
        <v>1</v>
      </c>
      <c r="H73" s="29">
        <f t="shared" si="2"/>
        <v>3</v>
      </c>
      <c r="I73" s="29">
        <f t="shared" si="3"/>
        <v>0</v>
      </c>
      <c r="J73" s="24">
        <f t="shared" si="4"/>
        <v>1</v>
      </c>
      <c r="K73" s="29">
        <f t="shared" si="5"/>
        <v>1</v>
      </c>
      <c r="L73" s="29">
        <f t="shared" si="6"/>
        <v>1</v>
      </c>
      <c r="M73" s="29">
        <f t="shared" si="7"/>
        <v>1</v>
      </c>
      <c r="N73" s="29">
        <f t="shared" si="8"/>
        <v>1</v>
      </c>
      <c r="O73" s="29">
        <f t="shared" si="9"/>
        <v>0</v>
      </c>
      <c r="P73" s="17">
        <f t="shared" si="10"/>
        <v>0</v>
      </c>
      <c r="Q73" s="4">
        <f t="shared" si="11"/>
        <v>1</v>
      </c>
      <c r="R73" s="29">
        <f t="shared" si="12"/>
        <v>0</v>
      </c>
      <c r="S73" s="30">
        <f t="shared" si="13"/>
        <v>0</v>
      </c>
      <c r="T73" s="4">
        <f t="shared" si="14"/>
        <v>1</v>
      </c>
      <c r="U73" s="29">
        <f t="shared" si="15"/>
        <v>0</v>
      </c>
      <c r="V73" s="30">
        <f t="shared" si="16"/>
        <v>0</v>
      </c>
    </row>
    <row r="74">
      <c r="A74" s="24" t="s">
        <v>78</v>
      </c>
      <c r="B74" s="28">
        <v>72.0</v>
      </c>
      <c r="C74" s="25" t="s">
        <v>160</v>
      </c>
      <c r="D74" s="28">
        <v>1.0</v>
      </c>
      <c r="E74" s="28">
        <v>1.0</v>
      </c>
      <c r="F74" s="24" t="s">
        <v>93</v>
      </c>
      <c r="G74" s="29">
        <f t="shared" si="1"/>
        <v>1</v>
      </c>
      <c r="H74" s="29">
        <f t="shared" si="2"/>
        <v>3</v>
      </c>
      <c r="I74" s="29">
        <f t="shared" si="3"/>
        <v>0</v>
      </c>
      <c r="J74" s="24">
        <f t="shared" si="4"/>
        <v>1</v>
      </c>
      <c r="K74" s="29">
        <f t="shared" si="5"/>
        <v>1</v>
      </c>
      <c r="L74" s="29">
        <f t="shared" si="6"/>
        <v>1</v>
      </c>
      <c r="M74" s="29">
        <f t="shared" si="7"/>
        <v>1</v>
      </c>
      <c r="N74" s="29">
        <f t="shared" si="8"/>
        <v>1</v>
      </c>
      <c r="O74" s="29">
        <f t="shared" si="9"/>
        <v>0</v>
      </c>
      <c r="P74" s="17">
        <f t="shared" si="10"/>
        <v>0</v>
      </c>
      <c r="Q74" s="4">
        <f t="shared" si="11"/>
        <v>1</v>
      </c>
      <c r="R74" s="29">
        <f t="shared" si="12"/>
        <v>0</v>
      </c>
      <c r="S74" s="30">
        <f t="shared" si="13"/>
        <v>0</v>
      </c>
      <c r="T74" s="4">
        <f t="shared" si="14"/>
        <v>1</v>
      </c>
      <c r="U74" s="29">
        <f t="shared" si="15"/>
        <v>0</v>
      </c>
      <c r="V74" s="30">
        <f t="shared" si="16"/>
        <v>0</v>
      </c>
    </row>
    <row r="75">
      <c r="A75" s="24" t="s">
        <v>78</v>
      </c>
      <c r="B75" s="28">
        <v>73.0</v>
      </c>
      <c r="C75" s="25" t="s">
        <v>161</v>
      </c>
      <c r="D75" s="28">
        <v>1.0</v>
      </c>
      <c r="E75" s="28">
        <v>1.0</v>
      </c>
      <c r="F75" s="24" t="s">
        <v>93</v>
      </c>
      <c r="G75" s="29">
        <f t="shared" si="1"/>
        <v>1</v>
      </c>
      <c r="H75" s="29">
        <f t="shared" si="2"/>
        <v>3</v>
      </c>
      <c r="I75" s="29">
        <f t="shared" si="3"/>
        <v>0</v>
      </c>
      <c r="J75" s="24">
        <f t="shared" si="4"/>
        <v>1</v>
      </c>
      <c r="K75" s="29">
        <f t="shared" si="5"/>
        <v>1</v>
      </c>
      <c r="L75" s="29">
        <f t="shared" si="6"/>
        <v>1</v>
      </c>
      <c r="M75" s="29">
        <f t="shared" si="7"/>
        <v>1</v>
      </c>
      <c r="N75" s="29">
        <f t="shared" si="8"/>
        <v>1</v>
      </c>
      <c r="O75" s="29">
        <f t="shared" si="9"/>
        <v>0</v>
      </c>
      <c r="P75" s="17">
        <f t="shared" si="10"/>
        <v>0</v>
      </c>
      <c r="Q75" s="4">
        <f t="shared" si="11"/>
        <v>1</v>
      </c>
      <c r="R75" s="29">
        <f t="shared" si="12"/>
        <v>0</v>
      </c>
      <c r="S75" s="30">
        <f t="shared" si="13"/>
        <v>0</v>
      </c>
      <c r="T75" s="4">
        <f t="shared" si="14"/>
        <v>1</v>
      </c>
      <c r="U75" s="29">
        <f t="shared" si="15"/>
        <v>0</v>
      </c>
      <c r="V75" s="30">
        <f t="shared" si="16"/>
        <v>0</v>
      </c>
    </row>
    <row r="76">
      <c r="A76" s="24" t="s">
        <v>78</v>
      </c>
      <c r="B76" s="28">
        <v>74.0</v>
      </c>
      <c r="C76" s="25" t="s">
        <v>162</v>
      </c>
      <c r="D76" s="28">
        <v>1.0</v>
      </c>
      <c r="E76" s="28">
        <v>1.0</v>
      </c>
      <c r="F76" s="24" t="s">
        <v>93</v>
      </c>
      <c r="G76" s="29">
        <f t="shared" si="1"/>
        <v>1</v>
      </c>
      <c r="H76" s="29">
        <f t="shared" si="2"/>
        <v>3</v>
      </c>
      <c r="I76" s="29">
        <f t="shared" si="3"/>
        <v>0</v>
      </c>
      <c r="J76" s="24">
        <f t="shared" si="4"/>
        <v>1</v>
      </c>
      <c r="K76" s="29">
        <f t="shared" si="5"/>
        <v>1</v>
      </c>
      <c r="L76" s="29">
        <f t="shared" si="6"/>
        <v>1</v>
      </c>
      <c r="M76" s="29">
        <f t="shared" si="7"/>
        <v>1</v>
      </c>
      <c r="N76" s="29">
        <f t="shared" si="8"/>
        <v>1</v>
      </c>
      <c r="O76" s="29">
        <f t="shared" si="9"/>
        <v>0</v>
      </c>
      <c r="P76" s="17">
        <f t="shared" si="10"/>
        <v>0</v>
      </c>
      <c r="Q76" s="4">
        <f t="shared" si="11"/>
        <v>1</v>
      </c>
      <c r="R76" s="29">
        <f t="shared" si="12"/>
        <v>0</v>
      </c>
      <c r="S76" s="30">
        <f t="shared" si="13"/>
        <v>0</v>
      </c>
      <c r="T76" s="4">
        <f t="shared" si="14"/>
        <v>1</v>
      </c>
      <c r="U76" s="29">
        <f t="shared" si="15"/>
        <v>0</v>
      </c>
      <c r="V76" s="30">
        <f t="shared" si="16"/>
        <v>0</v>
      </c>
    </row>
    <row r="77">
      <c r="A77" s="24" t="s">
        <v>78</v>
      </c>
      <c r="B77" s="28">
        <v>75.0</v>
      </c>
      <c r="C77" s="25" t="s">
        <v>163</v>
      </c>
      <c r="D77" s="28">
        <v>1.0</v>
      </c>
      <c r="E77" s="28">
        <v>1.0</v>
      </c>
      <c r="F77" s="24" t="s">
        <v>93</v>
      </c>
      <c r="G77" s="29">
        <f t="shared" si="1"/>
        <v>1</v>
      </c>
      <c r="H77" s="29">
        <f t="shared" si="2"/>
        <v>3</v>
      </c>
      <c r="I77" s="29">
        <f t="shared" si="3"/>
        <v>0</v>
      </c>
      <c r="J77" s="24">
        <f t="shared" si="4"/>
        <v>1</v>
      </c>
      <c r="K77" s="29">
        <f t="shared" si="5"/>
        <v>1</v>
      </c>
      <c r="L77" s="29">
        <f t="shared" si="6"/>
        <v>1</v>
      </c>
      <c r="M77" s="29">
        <f t="shared" si="7"/>
        <v>1</v>
      </c>
      <c r="N77" s="29">
        <f t="shared" si="8"/>
        <v>1</v>
      </c>
      <c r="O77" s="29">
        <f t="shared" si="9"/>
        <v>0</v>
      </c>
      <c r="P77" s="17">
        <f t="shared" si="10"/>
        <v>0</v>
      </c>
      <c r="Q77" s="4">
        <f t="shared" si="11"/>
        <v>1</v>
      </c>
      <c r="R77" s="29">
        <f t="shared" si="12"/>
        <v>0</v>
      </c>
      <c r="S77" s="30">
        <f t="shared" si="13"/>
        <v>0</v>
      </c>
      <c r="T77" s="4">
        <f t="shared" si="14"/>
        <v>1</v>
      </c>
      <c r="U77" s="29">
        <f t="shared" si="15"/>
        <v>0</v>
      </c>
      <c r="V77" s="30">
        <f t="shared" si="16"/>
        <v>0</v>
      </c>
    </row>
    <row r="78">
      <c r="A78" s="24" t="s">
        <v>78</v>
      </c>
      <c r="B78" s="28">
        <v>76.0</v>
      </c>
      <c r="C78" s="25" t="s">
        <v>164</v>
      </c>
      <c r="D78" s="28">
        <v>1.0</v>
      </c>
      <c r="E78" s="28">
        <v>1.0</v>
      </c>
      <c r="F78" s="24" t="s">
        <v>165</v>
      </c>
      <c r="G78" s="29">
        <f t="shared" si="1"/>
        <v>0</v>
      </c>
      <c r="H78" s="29">
        <f t="shared" si="2"/>
        <v>2</v>
      </c>
      <c r="I78" s="29">
        <f t="shared" si="3"/>
        <v>1</v>
      </c>
      <c r="J78" s="24">
        <f t="shared" si="4"/>
        <v>0.3333333333</v>
      </c>
      <c r="K78" s="29">
        <f t="shared" si="5"/>
        <v>1</v>
      </c>
      <c r="L78" s="29">
        <f t="shared" si="6"/>
        <v>0</v>
      </c>
      <c r="M78" s="29">
        <f t="shared" si="7"/>
        <v>0</v>
      </c>
      <c r="N78" s="29">
        <f t="shared" si="8"/>
        <v>1</v>
      </c>
      <c r="O78" s="29">
        <f t="shared" si="9"/>
        <v>0</v>
      </c>
      <c r="P78" s="17">
        <f t="shared" si="10"/>
        <v>0</v>
      </c>
      <c r="Q78" s="4">
        <f t="shared" si="11"/>
        <v>0</v>
      </c>
      <c r="R78" s="29">
        <f t="shared" si="12"/>
        <v>0</v>
      </c>
      <c r="S78" s="30">
        <f t="shared" si="13"/>
        <v>1</v>
      </c>
      <c r="T78" s="4">
        <f t="shared" si="14"/>
        <v>0</v>
      </c>
      <c r="U78" s="29">
        <f t="shared" si="15"/>
        <v>0</v>
      </c>
      <c r="V78" s="30">
        <f t="shared" si="16"/>
        <v>1</v>
      </c>
    </row>
    <row r="79">
      <c r="A79" s="24" t="s">
        <v>78</v>
      </c>
      <c r="B79" s="28">
        <v>77.0</v>
      </c>
      <c r="C79" s="25" t="s">
        <v>166</v>
      </c>
      <c r="D79" s="28">
        <v>1.0</v>
      </c>
      <c r="E79" s="28">
        <v>1.0</v>
      </c>
      <c r="F79" s="24" t="s">
        <v>80</v>
      </c>
      <c r="G79" s="29">
        <f t="shared" si="1"/>
        <v>1</v>
      </c>
      <c r="H79" s="29">
        <f t="shared" si="2"/>
        <v>3</v>
      </c>
      <c r="I79" s="29">
        <f t="shared" si="3"/>
        <v>0</v>
      </c>
      <c r="J79" s="24">
        <f t="shared" si="4"/>
        <v>1</v>
      </c>
      <c r="K79" s="29">
        <f t="shared" si="5"/>
        <v>1</v>
      </c>
      <c r="L79" s="29">
        <f t="shared" si="6"/>
        <v>1</v>
      </c>
      <c r="M79" s="29">
        <f t="shared" si="7"/>
        <v>1</v>
      </c>
      <c r="N79" s="29">
        <f t="shared" si="8"/>
        <v>1</v>
      </c>
      <c r="O79" s="29">
        <f t="shared" si="9"/>
        <v>0</v>
      </c>
      <c r="P79" s="17">
        <f t="shared" si="10"/>
        <v>0</v>
      </c>
      <c r="Q79" s="4">
        <f t="shared" si="11"/>
        <v>1</v>
      </c>
      <c r="R79" s="29">
        <f t="shared" si="12"/>
        <v>0</v>
      </c>
      <c r="S79" s="30">
        <f t="shared" si="13"/>
        <v>0</v>
      </c>
      <c r="T79" s="4">
        <f t="shared" si="14"/>
        <v>1</v>
      </c>
      <c r="U79" s="29">
        <f t="shared" si="15"/>
        <v>0</v>
      </c>
      <c r="V79" s="30">
        <f t="shared" si="16"/>
        <v>0</v>
      </c>
    </row>
    <row r="80">
      <c r="A80" s="24" t="s">
        <v>78</v>
      </c>
      <c r="B80" s="28">
        <v>78.0</v>
      </c>
      <c r="C80" s="25" t="s">
        <v>167</v>
      </c>
      <c r="D80" s="28">
        <v>1.0</v>
      </c>
      <c r="E80" s="28">
        <v>1.0</v>
      </c>
      <c r="F80" s="24" t="s">
        <v>80</v>
      </c>
      <c r="G80" s="29">
        <f t="shared" si="1"/>
        <v>1</v>
      </c>
      <c r="H80" s="29">
        <f t="shared" si="2"/>
        <v>3</v>
      </c>
      <c r="I80" s="29">
        <f t="shared" si="3"/>
        <v>0</v>
      </c>
      <c r="J80" s="24">
        <f t="shared" si="4"/>
        <v>1</v>
      </c>
      <c r="K80" s="29">
        <f t="shared" si="5"/>
        <v>1</v>
      </c>
      <c r="L80" s="29">
        <f t="shared" si="6"/>
        <v>1</v>
      </c>
      <c r="M80" s="29">
        <f t="shared" si="7"/>
        <v>1</v>
      </c>
      <c r="N80" s="29">
        <f t="shared" si="8"/>
        <v>1</v>
      </c>
      <c r="O80" s="29">
        <f t="shared" si="9"/>
        <v>0</v>
      </c>
      <c r="P80" s="17">
        <f t="shared" si="10"/>
        <v>0</v>
      </c>
      <c r="Q80" s="4">
        <f t="shared" si="11"/>
        <v>1</v>
      </c>
      <c r="R80" s="29">
        <f t="shared" si="12"/>
        <v>0</v>
      </c>
      <c r="S80" s="30">
        <f t="shared" si="13"/>
        <v>0</v>
      </c>
      <c r="T80" s="4">
        <f t="shared" si="14"/>
        <v>1</v>
      </c>
      <c r="U80" s="29">
        <f t="shared" si="15"/>
        <v>0</v>
      </c>
      <c r="V80" s="30">
        <f t="shared" si="16"/>
        <v>0</v>
      </c>
    </row>
    <row r="81">
      <c r="A81" s="24" t="s">
        <v>78</v>
      </c>
      <c r="B81" s="28">
        <v>79.0</v>
      </c>
      <c r="C81" s="25" t="s">
        <v>168</v>
      </c>
      <c r="D81" s="28">
        <v>1.0</v>
      </c>
      <c r="E81" s="28">
        <v>1.0</v>
      </c>
      <c r="F81" s="24" t="s">
        <v>80</v>
      </c>
      <c r="G81" s="29">
        <f t="shared" si="1"/>
        <v>1</v>
      </c>
      <c r="H81" s="29">
        <f t="shared" si="2"/>
        <v>3</v>
      </c>
      <c r="I81" s="29">
        <f t="shared" si="3"/>
        <v>0</v>
      </c>
      <c r="J81" s="24">
        <f t="shared" si="4"/>
        <v>1</v>
      </c>
      <c r="K81" s="29">
        <f t="shared" si="5"/>
        <v>1</v>
      </c>
      <c r="L81" s="29">
        <f t="shared" si="6"/>
        <v>1</v>
      </c>
      <c r="M81" s="29">
        <f t="shared" si="7"/>
        <v>1</v>
      </c>
      <c r="N81" s="29">
        <f t="shared" si="8"/>
        <v>1</v>
      </c>
      <c r="O81" s="29">
        <f t="shared" si="9"/>
        <v>0</v>
      </c>
      <c r="P81" s="17">
        <f t="shared" si="10"/>
        <v>0</v>
      </c>
      <c r="Q81" s="4">
        <f t="shared" si="11"/>
        <v>1</v>
      </c>
      <c r="R81" s="29">
        <f t="shared" si="12"/>
        <v>0</v>
      </c>
      <c r="S81" s="30">
        <f t="shared" si="13"/>
        <v>0</v>
      </c>
      <c r="T81" s="4">
        <f t="shared" si="14"/>
        <v>1</v>
      </c>
      <c r="U81" s="29">
        <f t="shared" si="15"/>
        <v>0</v>
      </c>
      <c r="V81" s="30">
        <f t="shared" si="16"/>
        <v>0</v>
      </c>
    </row>
    <row r="82">
      <c r="A82" s="24" t="s">
        <v>78</v>
      </c>
      <c r="B82" s="28">
        <v>80.0</v>
      </c>
      <c r="C82" s="25" t="s">
        <v>169</v>
      </c>
      <c r="D82" s="28">
        <v>1.0</v>
      </c>
      <c r="E82" s="28">
        <v>1.0</v>
      </c>
      <c r="F82" s="24" t="s">
        <v>149</v>
      </c>
      <c r="G82" s="29">
        <f t="shared" si="1"/>
        <v>0</v>
      </c>
      <c r="H82" s="29">
        <f t="shared" si="2"/>
        <v>2</v>
      </c>
      <c r="I82" s="29">
        <f t="shared" si="3"/>
        <v>1</v>
      </c>
      <c r="J82" s="24">
        <f t="shared" si="4"/>
        <v>0.3333333333</v>
      </c>
      <c r="K82" s="29">
        <f t="shared" si="5"/>
        <v>1</v>
      </c>
      <c r="L82" s="29">
        <f t="shared" si="6"/>
        <v>0</v>
      </c>
      <c r="M82" s="29">
        <f t="shared" si="7"/>
        <v>0</v>
      </c>
      <c r="N82" s="29">
        <f t="shared" si="8"/>
        <v>1</v>
      </c>
      <c r="O82" s="29">
        <f t="shared" si="9"/>
        <v>0</v>
      </c>
      <c r="P82" s="17">
        <f t="shared" si="10"/>
        <v>0</v>
      </c>
      <c r="Q82" s="4">
        <f t="shared" si="11"/>
        <v>0</v>
      </c>
      <c r="R82" s="29">
        <f t="shared" si="12"/>
        <v>0</v>
      </c>
      <c r="S82" s="30">
        <f t="shared" si="13"/>
        <v>1</v>
      </c>
      <c r="T82" s="4">
        <f t="shared" si="14"/>
        <v>0</v>
      </c>
      <c r="U82" s="29">
        <f t="shared" si="15"/>
        <v>0</v>
      </c>
      <c r="V82" s="30">
        <f t="shared" si="16"/>
        <v>1</v>
      </c>
    </row>
    <row r="83">
      <c r="A83" s="24" t="s">
        <v>78</v>
      </c>
      <c r="B83" s="28">
        <v>81.0</v>
      </c>
      <c r="C83" s="25" t="s">
        <v>170</v>
      </c>
      <c r="D83" s="28">
        <v>1.0</v>
      </c>
      <c r="E83" s="28">
        <v>1.0</v>
      </c>
      <c r="F83" s="24" t="s">
        <v>93</v>
      </c>
      <c r="G83" s="29">
        <f t="shared" si="1"/>
        <v>1</v>
      </c>
      <c r="H83" s="29">
        <f t="shared" si="2"/>
        <v>3</v>
      </c>
      <c r="I83" s="29">
        <f t="shared" si="3"/>
        <v>0</v>
      </c>
      <c r="J83" s="24">
        <f t="shared" si="4"/>
        <v>1</v>
      </c>
      <c r="K83" s="29">
        <f t="shared" si="5"/>
        <v>1</v>
      </c>
      <c r="L83" s="29">
        <f t="shared" si="6"/>
        <v>1</v>
      </c>
      <c r="M83" s="29">
        <f t="shared" si="7"/>
        <v>1</v>
      </c>
      <c r="N83" s="29">
        <f t="shared" si="8"/>
        <v>1</v>
      </c>
      <c r="O83" s="29">
        <f t="shared" si="9"/>
        <v>0</v>
      </c>
      <c r="P83" s="17">
        <f t="shared" si="10"/>
        <v>0</v>
      </c>
      <c r="Q83" s="4">
        <f t="shared" si="11"/>
        <v>1</v>
      </c>
      <c r="R83" s="29">
        <f t="shared" si="12"/>
        <v>0</v>
      </c>
      <c r="S83" s="30">
        <f t="shared" si="13"/>
        <v>0</v>
      </c>
      <c r="T83" s="4">
        <f t="shared" si="14"/>
        <v>1</v>
      </c>
      <c r="U83" s="29">
        <f t="shared" si="15"/>
        <v>0</v>
      </c>
      <c r="V83" s="30">
        <f t="shared" si="16"/>
        <v>0</v>
      </c>
    </row>
    <row r="84">
      <c r="A84" s="24" t="s">
        <v>78</v>
      </c>
      <c r="B84" s="28">
        <v>82.0</v>
      </c>
      <c r="C84" s="25" t="s">
        <v>171</v>
      </c>
      <c r="D84" s="28">
        <v>1.0</v>
      </c>
      <c r="E84" s="28">
        <v>1.0</v>
      </c>
      <c r="F84" s="24" t="s">
        <v>93</v>
      </c>
      <c r="G84" s="29">
        <f t="shared" si="1"/>
        <v>1</v>
      </c>
      <c r="H84" s="29">
        <f t="shared" si="2"/>
        <v>3</v>
      </c>
      <c r="I84" s="29">
        <f t="shared" si="3"/>
        <v>0</v>
      </c>
      <c r="J84" s="24">
        <f t="shared" si="4"/>
        <v>1</v>
      </c>
      <c r="K84" s="29">
        <f t="shared" si="5"/>
        <v>1</v>
      </c>
      <c r="L84" s="29">
        <f t="shared" si="6"/>
        <v>1</v>
      </c>
      <c r="M84" s="29">
        <f t="shared" si="7"/>
        <v>1</v>
      </c>
      <c r="N84" s="29">
        <f t="shared" si="8"/>
        <v>1</v>
      </c>
      <c r="O84" s="29">
        <f t="shared" si="9"/>
        <v>0</v>
      </c>
      <c r="P84" s="17">
        <f t="shared" si="10"/>
        <v>0</v>
      </c>
      <c r="Q84" s="4">
        <f t="shared" si="11"/>
        <v>1</v>
      </c>
      <c r="R84" s="29">
        <f t="shared" si="12"/>
        <v>0</v>
      </c>
      <c r="S84" s="30">
        <f t="shared" si="13"/>
        <v>0</v>
      </c>
      <c r="T84" s="4">
        <f t="shared" si="14"/>
        <v>1</v>
      </c>
      <c r="U84" s="29">
        <f t="shared" si="15"/>
        <v>0</v>
      </c>
      <c r="V84" s="30">
        <f t="shared" si="16"/>
        <v>0</v>
      </c>
    </row>
    <row r="85">
      <c r="A85" s="24" t="s">
        <v>78</v>
      </c>
      <c r="B85" s="28">
        <v>83.0</v>
      </c>
      <c r="C85" s="25" t="s">
        <v>172</v>
      </c>
      <c r="D85" s="28">
        <v>1.0</v>
      </c>
      <c r="E85" s="28">
        <v>1.0</v>
      </c>
      <c r="F85" s="24" t="s">
        <v>93</v>
      </c>
      <c r="G85" s="29">
        <f t="shared" si="1"/>
        <v>1</v>
      </c>
      <c r="H85" s="29">
        <f t="shared" si="2"/>
        <v>3</v>
      </c>
      <c r="I85" s="29">
        <f t="shared" si="3"/>
        <v>0</v>
      </c>
      <c r="J85" s="24">
        <f t="shared" si="4"/>
        <v>1</v>
      </c>
      <c r="K85" s="29">
        <f t="shared" si="5"/>
        <v>1</v>
      </c>
      <c r="L85" s="29">
        <f t="shared" si="6"/>
        <v>1</v>
      </c>
      <c r="M85" s="29">
        <f t="shared" si="7"/>
        <v>1</v>
      </c>
      <c r="N85" s="29">
        <f t="shared" si="8"/>
        <v>1</v>
      </c>
      <c r="O85" s="29">
        <f t="shared" si="9"/>
        <v>0</v>
      </c>
      <c r="P85" s="17">
        <f t="shared" si="10"/>
        <v>0</v>
      </c>
      <c r="Q85" s="4">
        <f t="shared" si="11"/>
        <v>1</v>
      </c>
      <c r="R85" s="29">
        <f t="shared" si="12"/>
        <v>0</v>
      </c>
      <c r="S85" s="30">
        <f t="shared" si="13"/>
        <v>0</v>
      </c>
      <c r="T85" s="4">
        <f t="shared" si="14"/>
        <v>1</v>
      </c>
      <c r="U85" s="29">
        <f t="shared" si="15"/>
        <v>0</v>
      </c>
      <c r="V85" s="30">
        <f t="shared" si="16"/>
        <v>0</v>
      </c>
    </row>
    <row r="86">
      <c r="A86" s="24" t="s">
        <v>78</v>
      </c>
      <c r="B86" s="28">
        <v>84.0</v>
      </c>
      <c r="C86" s="25" t="s">
        <v>173</v>
      </c>
      <c r="D86" s="28">
        <v>1.0</v>
      </c>
      <c r="E86" s="28">
        <v>1.0</v>
      </c>
      <c r="F86" s="24" t="s">
        <v>93</v>
      </c>
      <c r="G86" s="29">
        <f t="shared" si="1"/>
        <v>1</v>
      </c>
      <c r="H86" s="29">
        <f t="shared" si="2"/>
        <v>3</v>
      </c>
      <c r="I86" s="29">
        <f t="shared" si="3"/>
        <v>0</v>
      </c>
      <c r="J86" s="24">
        <f t="shared" si="4"/>
        <v>1</v>
      </c>
      <c r="K86" s="29">
        <f t="shared" si="5"/>
        <v>1</v>
      </c>
      <c r="L86" s="29">
        <f t="shared" si="6"/>
        <v>1</v>
      </c>
      <c r="M86" s="29">
        <f t="shared" si="7"/>
        <v>1</v>
      </c>
      <c r="N86" s="29">
        <f t="shared" si="8"/>
        <v>1</v>
      </c>
      <c r="O86" s="29">
        <f t="shared" si="9"/>
        <v>0</v>
      </c>
      <c r="P86" s="17">
        <f t="shared" si="10"/>
        <v>0</v>
      </c>
      <c r="Q86" s="4">
        <f t="shared" si="11"/>
        <v>1</v>
      </c>
      <c r="R86" s="29">
        <f t="shared" si="12"/>
        <v>0</v>
      </c>
      <c r="S86" s="30">
        <f t="shared" si="13"/>
        <v>0</v>
      </c>
      <c r="T86" s="4">
        <f t="shared" si="14"/>
        <v>1</v>
      </c>
      <c r="U86" s="29">
        <f t="shared" si="15"/>
        <v>0</v>
      </c>
      <c r="V86" s="30">
        <f t="shared" si="16"/>
        <v>0</v>
      </c>
    </row>
    <row r="87">
      <c r="A87" s="24" t="s">
        <v>78</v>
      </c>
      <c r="B87" s="28">
        <v>85.0</v>
      </c>
      <c r="C87" s="25" t="s">
        <v>174</v>
      </c>
      <c r="D87" s="28">
        <v>1.0</v>
      </c>
      <c r="E87" s="28">
        <v>1.0</v>
      </c>
      <c r="F87" s="24" t="s">
        <v>93</v>
      </c>
      <c r="G87" s="29">
        <f t="shared" si="1"/>
        <v>1</v>
      </c>
      <c r="H87" s="29">
        <f t="shared" si="2"/>
        <v>3</v>
      </c>
      <c r="I87" s="29">
        <f t="shared" si="3"/>
        <v>0</v>
      </c>
      <c r="J87" s="24">
        <f t="shared" si="4"/>
        <v>1</v>
      </c>
      <c r="K87" s="29">
        <f t="shared" si="5"/>
        <v>1</v>
      </c>
      <c r="L87" s="29">
        <f t="shared" si="6"/>
        <v>1</v>
      </c>
      <c r="M87" s="29">
        <f t="shared" si="7"/>
        <v>1</v>
      </c>
      <c r="N87" s="29">
        <f t="shared" si="8"/>
        <v>1</v>
      </c>
      <c r="O87" s="29">
        <f t="shared" si="9"/>
        <v>0</v>
      </c>
      <c r="P87" s="17">
        <f t="shared" si="10"/>
        <v>0</v>
      </c>
      <c r="Q87" s="4">
        <f t="shared" si="11"/>
        <v>1</v>
      </c>
      <c r="R87" s="29">
        <f t="shared" si="12"/>
        <v>0</v>
      </c>
      <c r="S87" s="30">
        <f t="shared" si="13"/>
        <v>0</v>
      </c>
      <c r="T87" s="4">
        <f t="shared" si="14"/>
        <v>1</v>
      </c>
      <c r="U87" s="29">
        <f t="shared" si="15"/>
        <v>0</v>
      </c>
      <c r="V87" s="30">
        <f t="shared" si="16"/>
        <v>0</v>
      </c>
    </row>
    <row r="88">
      <c r="A88" s="24" t="s">
        <v>78</v>
      </c>
      <c r="B88" s="28">
        <v>86.0</v>
      </c>
      <c r="C88" s="25" t="s">
        <v>175</v>
      </c>
      <c r="D88" s="28">
        <v>1.0</v>
      </c>
      <c r="E88" s="28">
        <v>1.0</v>
      </c>
      <c r="F88" s="24" t="s">
        <v>93</v>
      </c>
      <c r="G88" s="29">
        <f t="shared" si="1"/>
        <v>1</v>
      </c>
      <c r="H88" s="29">
        <f t="shared" si="2"/>
        <v>3</v>
      </c>
      <c r="I88" s="29">
        <f t="shared" si="3"/>
        <v>0</v>
      </c>
      <c r="J88" s="24">
        <f t="shared" si="4"/>
        <v>1</v>
      </c>
      <c r="K88" s="29">
        <f t="shared" si="5"/>
        <v>1</v>
      </c>
      <c r="L88" s="29">
        <f t="shared" si="6"/>
        <v>1</v>
      </c>
      <c r="M88" s="29">
        <f t="shared" si="7"/>
        <v>1</v>
      </c>
      <c r="N88" s="29">
        <f t="shared" si="8"/>
        <v>1</v>
      </c>
      <c r="O88" s="29">
        <f t="shared" si="9"/>
        <v>0</v>
      </c>
      <c r="P88" s="17">
        <f t="shared" si="10"/>
        <v>0</v>
      </c>
      <c r="Q88" s="4">
        <f t="shared" si="11"/>
        <v>1</v>
      </c>
      <c r="R88" s="29">
        <f t="shared" si="12"/>
        <v>0</v>
      </c>
      <c r="S88" s="30">
        <f t="shared" si="13"/>
        <v>0</v>
      </c>
      <c r="T88" s="4">
        <f t="shared" si="14"/>
        <v>1</v>
      </c>
      <c r="U88" s="29">
        <f t="shared" si="15"/>
        <v>0</v>
      </c>
      <c r="V88" s="30">
        <f t="shared" si="16"/>
        <v>0</v>
      </c>
    </row>
    <row r="89">
      <c r="A89" s="24" t="s">
        <v>78</v>
      </c>
      <c r="B89" s="28">
        <v>87.0</v>
      </c>
      <c r="C89" s="25" t="s">
        <v>176</v>
      </c>
      <c r="D89" s="28">
        <v>1.0</v>
      </c>
      <c r="E89" s="28">
        <v>1.0</v>
      </c>
      <c r="F89" s="24" t="s">
        <v>157</v>
      </c>
      <c r="G89" s="29">
        <f t="shared" si="1"/>
        <v>0</v>
      </c>
      <c r="H89" s="29">
        <f t="shared" si="2"/>
        <v>2</v>
      </c>
      <c r="I89" s="29">
        <f t="shared" si="3"/>
        <v>1</v>
      </c>
      <c r="J89" s="24">
        <f t="shared" si="4"/>
        <v>0.3333333333</v>
      </c>
      <c r="K89" s="29">
        <f t="shared" si="5"/>
        <v>1</v>
      </c>
      <c r="L89" s="29">
        <f t="shared" si="6"/>
        <v>0</v>
      </c>
      <c r="M89" s="29">
        <f t="shared" si="7"/>
        <v>0</v>
      </c>
      <c r="N89" s="29">
        <f t="shared" si="8"/>
        <v>1</v>
      </c>
      <c r="O89" s="29">
        <f t="shared" si="9"/>
        <v>0</v>
      </c>
      <c r="P89" s="17">
        <f t="shared" si="10"/>
        <v>0</v>
      </c>
      <c r="Q89" s="4">
        <f t="shared" si="11"/>
        <v>0</v>
      </c>
      <c r="R89" s="29">
        <f t="shared" si="12"/>
        <v>0</v>
      </c>
      <c r="S89" s="30">
        <f t="shared" si="13"/>
        <v>1</v>
      </c>
      <c r="T89" s="4">
        <f t="shared" si="14"/>
        <v>0</v>
      </c>
      <c r="U89" s="29">
        <f t="shared" si="15"/>
        <v>0</v>
      </c>
      <c r="V89" s="30">
        <f t="shared" si="16"/>
        <v>1</v>
      </c>
    </row>
    <row r="90">
      <c r="A90" s="24" t="s">
        <v>78</v>
      </c>
      <c r="B90" s="28">
        <v>88.0</v>
      </c>
      <c r="C90" s="25" t="s">
        <v>177</v>
      </c>
      <c r="D90" s="28">
        <v>1.0</v>
      </c>
      <c r="E90" s="28">
        <v>1.0</v>
      </c>
      <c r="F90" s="24" t="s">
        <v>178</v>
      </c>
      <c r="G90" s="29">
        <f t="shared" si="1"/>
        <v>0</v>
      </c>
      <c r="H90" s="29">
        <f t="shared" si="2"/>
        <v>2</v>
      </c>
      <c r="I90" s="29">
        <f t="shared" si="3"/>
        <v>1</v>
      </c>
      <c r="J90" s="24">
        <f t="shared" si="4"/>
        <v>0.3333333333</v>
      </c>
      <c r="K90" s="29">
        <f t="shared" si="5"/>
        <v>1</v>
      </c>
      <c r="L90" s="29">
        <f t="shared" si="6"/>
        <v>0</v>
      </c>
      <c r="M90" s="29">
        <f t="shared" si="7"/>
        <v>0</v>
      </c>
      <c r="N90" s="29">
        <f t="shared" si="8"/>
        <v>1</v>
      </c>
      <c r="O90" s="29">
        <f t="shared" si="9"/>
        <v>0</v>
      </c>
      <c r="P90" s="17">
        <f t="shared" si="10"/>
        <v>0</v>
      </c>
      <c r="Q90" s="4">
        <f t="shared" si="11"/>
        <v>0</v>
      </c>
      <c r="R90" s="29">
        <f t="shared" si="12"/>
        <v>0</v>
      </c>
      <c r="S90" s="30">
        <f t="shared" si="13"/>
        <v>1</v>
      </c>
      <c r="T90" s="4">
        <f t="shared" si="14"/>
        <v>0</v>
      </c>
      <c r="U90" s="29">
        <f t="shared" si="15"/>
        <v>0</v>
      </c>
      <c r="V90" s="30">
        <f t="shared" si="16"/>
        <v>1</v>
      </c>
    </row>
    <row r="91">
      <c r="A91" s="24" t="s">
        <v>78</v>
      </c>
      <c r="B91" s="28">
        <v>89.0</v>
      </c>
      <c r="C91" s="25" t="s">
        <v>179</v>
      </c>
      <c r="D91" s="28">
        <v>1.0</v>
      </c>
      <c r="E91" s="28">
        <v>1.0</v>
      </c>
      <c r="F91" s="24" t="s">
        <v>93</v>
      </c>
      <c r="G91" s="29">
        <f t="shared" si="1"/>
        <v>1</v>
      </c>
      <c r="H91" s="29">
        <f t="shared" si="2"/>
        <v>3</v>
      </c>
      <c r="I91" s="29">
        <f t="shared" si="3"/>
        <v>0</v>
      </c>
      <c r="J91" s="24">
        <f t="shared" si="4"/>
        <v>1</v>
      </c>
      <c r="K91" s="29">
        <f t="shared" si="5"/>
        <v>1</v>
      </c>
      <c r="L91" s="29">
        <f t="shared" si="6"/>
        <v>1</v>
      </c>
      <c r="M91" s="29">
        <f t="shared" si="7"/>
        <v>1</v>
      </c>
      <c r="N91" s="29">
        <f t="shared" si="8"/>
        <v>1</v>
      </c>
      <c r="O91" s="29">
        <f t="shared" si="9"/>
        <v>0</v>
      </c>
      <c r="P91" s="17">
        <f t="shared" si="10"/>
        <v>0</v>
      </c>
      <c r="Q91" s="4">
        <f t="shared" si="11"/>
        <v>1</v>
      </c>
      <c r="R91" s="29">
        <f t="shared" si="12"/>
        <v>0</v>
      </c>
      <c r="S91" s="30">
        <f t="shared" si="13"/>
        <v>0</v>
      </c>
      <c r="T91" s="4">
        <f t="shared" si="14"/>
        <v>1</v>
      </c>
      <c r="U91" s="29">
        <f t="shared" si="15"/>
        <v>0</v>
      </c>
      <c r="V91" s="30">
        <f t="shared" si="16"/>
        <v>0</v>
      </c>
    </row>
    <row r="92">
      <c r="A92" s="24" t="s">
        <v>78</v>
      </c>
      <c r="B92" s="28">
        <v>90.0</v>
      </c>
      <c r="C92" s="25" t="s">
        <v>180</v>
      </c>
      <c r="D92" s="28">
        <v>1.0</v>
      </c>
      <c r="E92" s="28">
        <v>1.0</v>
      </c>
      <c r="F92" s="24" t="s">
        <v>93</v>
      </c>
      <c r="G92" s="29">
        <f t="shared" si="1"/>
        <v>1</v>
      </c>
      <c r="H92" s="29">
        <f t="shared" si="2"/>
        <v>3</v>
      </c>
      <c r="I92" s="29">
        <f t="shared" si="3"/>
        <v>0</v>
      </c>
      <c r="J92" s="24">
        <f t="shared" si="4"/>
        <v>1</v>
      </c>
      <c r="K92" s="29">
        <f t="shared" si="5"/>
        <v>1</v>
      </c>
      <c r="L92" s="29">
        <f t="shared" si="6"/>
        <v>1</v>
      </c>
      <c r="M92" s="29">
        <f t="shared" si="7"/>
        <v>1</v>
      </c>
      <c r="N92" s="29">
        <f t="shared" si="8"/>
        <v>1</v>
      </c>
      <c r="O92" s="29">
        <f t="shared" si="9"/>
        <v>0</v>
      </c>
      <c r="P92" s="17">
        <f t="shared" si="10"/>
        <v>0</v>
      </c>
      <c r="Q92" s="4">
        <f t="shared" si="11"/>
        <v>1</v>
      </c>
      <c r="R92" s="29">
        <f t="shared" si="12"/>
        <v>0</v>
      </c>
      <c r="S92" s="30">
        <f t="shared" si="13"/>
        <v>0</v>
      </c>
      <c r="T92" s="4">
        <f t="shared" si="14"/>
        <v>1</v>
      </c>
      <c r="U92" s="29">
        <f t="shared" si="15"/>
        <v>0</v>
      </c>
      <c r="V92" s="30">
        <f t="shared" si="16"/>
        <v>0</v>
      </c>
    </row>
    <row r="93">
      <c r="A93" s="24" t="s">
        <v>78</v>
      </c>
      <c r="B93" s="28">
        <v>91.0</v>
      </c>
      <c r="C93" s="25" t="s">
        <v>181</v>
      </c>
      <c r="D93" s="28">
        <v>1.0</v>
      </c>
      <c r="E93" s="28">
        <v>1.0</v>
      </c>
      <c r="F93" s="24" t="s">
        <v>93</v>
      </c>
      <c r="G93" s="29">
        <f t="shared" si="1"/>
        <v>1</v>
      </c>
      <c r="H93" s="29">
        <f t="shared" si="2"/>
        <v>3</v>
      </c>
      <c r="I93" s="29">
        <f t="shared" si="3"/>
        <v>0</v>
      </c>
      <c r="J93" s="24">
        <f t="shared" si="4"/>
        <v>1</v>
      </c>
      <c r="K93" s="29">
        <f t="shared" si="5"/>
        <v>1</v>
      </c>
      <c r="L93" s="29">
        <f t="shared" si="6"/>
        <v>1</v>
      </c>
      <c r="M93" s="29">
        <f t="shared" si="7"/>
        <v>1</v>
      </c>
      <c r="N93" s="29">
        <f t="shared" si="8"/>
        <v>1</v>
      </c>
      <c r="O93" s="29">
        <f t="shared" si="9"/>
        <v>0</v>
      </c>
      <c r="P93" s="17">
        <f t="shared" si="10"/>
        <v>0</v>
      </c>
      <c r="Q93" s="4">
        <f t="shared" si="11"/>
        <v>1</v>
      </c>
      <c r="R93" s="29">
        <f t="shared" si="12"/>
        <v>0</v>
      </c>
      <c r="S93" s="30">
        <f t="shared" si="13"/>
        <v>0</v>
      </c>
      <c r="T93" s="4">
        <f t="shared" si="14"/>
        <v>1</v>
      </c>
      <c r="U93" s="29">
        <f t="shared" si="15"/>
        <v>0</v>
      </c>
      <c r="V93" s="30">
        <f t="shared" si="16"/>
        <v>0</v>
      </c>
    </row>
    <row r="94">
      <c r="A94" s="24" t="s">
        <v>78</v>
      </c>
      <c r="B94" s="28">
        <v>92.0</v>
      </c>
      <c r="C94" s="25" t="s">
        <v>182</v>
      </c>
      <c r="D94" s="28">
        <v>1.0</v>
      </c>
      <c r="E94" s="28">
        <v>1.0</v>
      </c>
      <c r="F94" s="24" t="s">
        <v>93</v>
      </c>
      <c r="G94" s="29">
        <f t="shared" si="1"/>
        <v>1</v>
      </c>
      <c r="H94" s="29">
        <f t="shared" si="2"/>
        <v>3</v>
      </c>
      <c r="I94" s="29">
        <f t="shared" si="3"/>
        <v>0</v>
      </c>
      <c r="J94" s="24">
        <f t="shared" si="4"/>
        <v>1</v>
      </c>
      <c r="K94" s="29">
        <f t="shared" si="5"/>
        <v>1</v>
      </c>
      <c r="L94" s="29">
        <f t="shared" si="6"/>
        <v>1</v>
      </c>
      <c r="M94" s="29">
        <f t="shared" si="7"/>
        <v>1</v>
      </c>
      <c r="N94" s="29">
        <f t="shared" si="8"/>
        <v>1</v>
      </c>
      <c r="O94" s="29">
        <f t="shared" si="9"/>
        <v>0</v>
      </c>
      <c r="P94" s="17">
        <f t="shared" si="10"/>
        <v>0</v>
      </c>
      <c r="Q94" s="4">
        <f t="shared" si="11"/>
        <v>1</v>
      </c>
      <c r="R94" s="29">
        <f t="shared" si="12"/>
        <v>0</v>
      </c>
      <c r="S94" s="30">
        <f t="shared" si="13"/>
        <v>0</v>
      </c>
      <c r="T94" s="4">
        <f t="shared" si="14"/>
        <v>1</v>
      </c>
      <c r="U94" s="29">
        <f t="shared" si="15"/>
        <v>0</v>
      </c>
      <c r="V94" s="30">
        <f t="shared" si="16"/>
        <v>0</v>
      </c>
    </row>
    <row r="95">
      <c r="A95" s="24" t="s">
        <v>78</v>
      </c>
      <c r="B95" s="28">
        <v>93.0</v>
      </c>
      <c r="C95" s="25" t="s">
        <v>183</v>
      </c>
      <c r="D95" s="28">
        <v>1.0</v>
      </c>
      <c r="E95" s="28">
        <v>1.0</v>
      </c>
      <c r="F95" s="24" t="s">
        <v>93</v>
      </c>
      <c r="G95" s="29">
        <f t="shared" si="1"/>
        <v>1</v>
      </c>
      <c r="H95" s="29">
        <f t="shared" si="2"/>
        <v>3</v>
      </c>
      <c r="I95" s="29">
        <f t="shared" si="3"/>
        <v>0</v>
      </c>
      <c r="J95" s="24">
        <f t="shared" si="4"/>
        <v>1</v>
      </c>
      <c r="K95" s="29">
        <f t="shared" si="5"/>
        <v>1</v>
      </c>
      <c r="L95" s="29">
        <f t="shared" si="6"/>
        <v>1</v>
      </c>
      <c r="M95" s="29">
        <f t="shared" si="7"/>
        <v>1</v>
      </c>
      <c r="N95" s="29">
        <f t="shared" si="8"/>
        <v>1</v>
      </c>
      <c r="O95" s="29">
        <f t="shared" si="9"/>
        <v>0</v>
      </c>
      <c r="P95" s="17">
        <f t="shared" si="10"/>
        <v>0</v>
      </c>
      <c r="Q95" s="4">
        <f t="shared" si="11"/>
        <v>1</v>
      </c>
      <c r="R95" s="29">
        <f t="shared" si="12"/>
        <v>0</v>
      </c>
      <c r="S95" s="30">
        <f t="shared" si="13"/>
        <v>0</v>
      </c>
      <c r="T95" s="4">
        <f t="shared" si="14"/>
        <v>1</v>
      </c>
      <c r="U95" s="29">
        <f t="shared" si="15"/>
        <v>0</v>
      </c>
      <c r="V95" s="30">
        <f t="shared" si="16"/>
        <v>0</v>
      </c>
    </row>
    <row r="96">
      <c r="A96" s="24" t="s">
        <v>78</v>
      </c>
      <c r="B96" s="28">
        <v>94.0</v>
      </c>
      <c r="C96" s="25" t="s">
        <v>184</v>
      </c>
      <c r="D96" s="28">
        <v>1.0</v>
      </c>
      <c r="E96" s="28">
        <v>1.0</v>
      </c>
      <c r="F96" s="24" t="s">
        <v>93</v>
      </c>
      <c r="G96" s="29">
        <f t="shared" si="1"/>
        <v>1</v>
      </c>
      <c r="H96" s="29">
        <f t="shared" si="2"/>
        <v>3</v>
      </c>
      <c r="I96" s="29">
        <f t="shared" si="3"/>
        <v>0</v>
      </c>
      <c r="J96" s="24">
        <f t="shared" si="4"/>
        <v>1</v>
      </c>
      <c r="K96" s="29">
        <f t="shared" si="5"/>
        <v>1</v>
      </c>
      <c r="L96" s="29">
        <f t="shared" si="6"/>
        <v>1</v>
      </c>
      <c r="M96" s="29">
        <f t="shared" si="7"/>
        <v>1</v>
      </c>
      <c r="N96" s="29">
        <f t="shared" si="8"/>
        <v>1</v>
      </c>
      <c r="O96" s="29">
        <f t="shared" si="9"/>
        <v>0</v>
      </c>
      <c r="P96" s="17">
        <f t="shared" si="10"/>
        <v>0</v>
      </c>
      <c r="Q96" s="4">
        <f t="shared" si="11"/>
        <v>1</v>
      </c>
      <c r="R96" s="29">
        <f t="shared" si="12"/>
        <v>0</v>
      </c>
      <c r="S96" s="30">
        <f t="shared" si="13"/>
        <v>0</v>
      </c>
      <c r="T96" s="4">
        <f t="shared" si="14"/>
        <v>1</v>
      </c>
      <c r="U96" s="29">
        <f t="shared" si="15"/>
        <v>0</v>
      </c>
      <c r="V96" s="30">
        <f t="shared" si="16"/>
        <v>0</v>
      </c>
    </row>
    <row r="97">
      <c r="A97" s="24" t="s">
        <v>78</v>
      </c>
      <c r="B97" s="28">
        <v>95.0</v>
      </c>
      <c r="C97" s="25" t="s">
        <v>185</v>
      </c>
      <c r="D97" s="28">
        <v>1.0</v>
      </c>
      <c r="E97" s="28">
        <v>1.0</v>
      </c>
      <c r="F97" s="24" t="s">
        <v>93</v>
      </c>
      <c r="G97" s="29">
        <f t="shared" si="1"/>
        <v>1</v>
      </c>
      <c r="H97" s="29">
        <f t="shared" si="2"/>
        <v>3</v>
      </c>
      <c r="I97" s="29">
        <f t="shared" si="3"/>
        <v>0</v>
      </c>
      <c r="J97" s="24">
        <f t="shared" si="4"/>
        <v>1</v>
      </c>
      <c r="K97" s="29">
        <f t="shared" si="5"/>
        <v>1</v>
      </c>
      <c r="L97" s="29">
        <f t="shared" si="6"/>
        <v>1</v>
      </c>
      <c r="M97" s="29">
        <f t="shared" si="7"/>
        <v>1</v>
      </c>
      <c r="N97" s="29">
        <f t="shared" si="8"/>
        <v>1</v>
      </c>
      <c r="O97" s="29">
        <f t="shared" si="9"/>
        <v>0</v>
      </c>
      <c r="P97" s="17">
        <f t="shared" si="10"/>
        <v>0</v>
      </c>
      <c r="Q97" s="4">
        <f t="shared" si="11"/>
        <v>1</v>
      </c>
      <c r="R97" s="29">
        <f t="shared" si="12"/>
        <v>0</v>
      </c>
      <c r="S97" s="30">
        <f t="shared" si="13"/>
        <v>0</v>
      </c>
      <c r="T97" s="4">
        <f t="shared" si="14"/>
        <v>1</v>
      </c>
      <c r="U97" s="29">
        <f t="shared" si="15"/>
        <v>0</v>
      </c>
      <c r="V97" s="30">
        <f t="shared" si="16"/>
        <v>0</v>
      </c>
    </row>
    <row r="98">
      <c r="A98" s="24" t="s">
        <v>78</v>
      </c>
      <c r="B98" s="28">
        <v>96.0</v>
      </c>
      <c r="C98" s="25" t="s">
        <v>186</v>
      </c>
      <c r="D98" s="28">
        <v>1.0</v>
      </c>
      <c r="E98" s="28">
        <v>1.0</v>
      </c>
      <c r="F98" s="24" t="s">
        <v>93</v>
      </c>
      <c r="G98" s="29">
        <f t="shared" si="1"/>
        <v>1</v>
      </c>
      <c r="H98" s="29">
        <f t="shared" si="2"/>
        <v>3</v>
      </c>
      <c r="I98" s="29">
        <f t="shared" si="3"/>
        <v>0</v>
      </c>
      <c r="J98" s="24">
        <f t="shared" si="4"/>
        <v>1</v>
      </c>
      <c r="K98" s="29">
        <f t="shared" si="5"/>
        <v>1</v>
      </c>
      <c r="L98" s="29">
        <f t="shared" si="6"/>
        <v>1</v>
      </c>
      <c r="M98" s="29">
        <f t="shared" si="7"/>
        <v>1</v>
      </c>
      <c r="N98" s="29">
        <f t="shared" si="8"/>
        <v>1</v>
      </c>
      <c r="O98" s="29">
        <f t="shared" si="9"/>
        <v>0</v>
      </c>
      <c r="P98" s="17">
        <f t="shared" si="10"/>
        <v>0</v>
      </c>
      <c r="Q98" s="4">
        <f t="shared" si="11"/>
        <v>1</v>
      </c>
      <c r="R98" s="29">
        <f t="shared" si="12"/>
        <v>0</v>
      </c>
      <c r="S98" s="30">
        <f t="shared" si="13"/>
        <v>0</v>
      </c>
      <c r="T98" s="4">
        <f t="shared" si="14"/>
        <v>1</v>
      </c>
      <c r="U98" s="29">
        <f t="shared" si="15"/>
        <v>0</v>
      </c>
      <c r="V98" s="30">
        <f t="shared" si="16"/>
        <v>0</v>
      </c>
    </row>
    <row r="99">
      <c r="A99" s="24" t="s">
        <v>78</v>
      </c>
      <c r="B99" s="28">
        <v>97.0</v>
      </c>
      <c r="C99" s="25" t="s">
        <v>187</v>
      </c>
      <c r="D99" s="28">
        <v>1.0</v>
      </c>
      <c r="E99" s="28">
        <v>1.0</v>
      </c>
      <c r="F99" s="24" t="s">
        <v>93</v>
      </c>
      <c r="G99" s="29">
        <f t="shared" si="1"/>
        <v>1</v>
      </c>
      <c r="H99" s="29">
        <f t="shared" si="2"/>
        <v>3</v>
      </c>
      <c r="I99" s="29">
        <f t="shared" si="3"/>
        <v>0</v>
      </c>
      <c r="J99" s="24">
        <f t="shared" si="4"/>
        <v>1</v>
      </c>
      <c r="K99" s="29">
        <f t="shared" si="5"/>
        <v>1</v>
      </c>
      <c r="L99" s="29">
        <f t="shared" si="6"/>
        <v>1</v>
      </c>
      <c r="M99" s="29">
        <f t="shared" si="7"/>
        <v>1</v>
      </c>
      <c r="N99" s="29">
        <f t="shared" si="8"/>
        <v>1</v>
      </c>
      <c r="O99" s="29">
        <f t="shared" si="9"/>
        <v>0</v>
      </c>
      <c r="P99" s="17">
        <f t="shared" si="10"/>
        <v>0</v>
      </c>
      <c r="Q99" s="4">
        <f t="shared" si="11"/>
        <v>1</v>
      </c>
      <c r="R99" s="29">
        <f t="shared" si="12"/>
        <v>0</v>
      </c>
      <c r="S99" s="30">
        <f t="shared" si="13"/>
        <v>0</v>
      </c>
      <c r="T99" s="4">
        <f t="shared" si="14"/>
        <v>1</v>
      </c>
      <c r="U99" s="29">
        <f t="shared" si="15"/>
        <v>0</v>
      </c>
      <c r="V99" s="30">
        <f t="shared" si="16"/>
        <v>0</v>
      </c>
    </row>
    <row r="100">
      <c r="A100" s="24" t="s">
        <v>78</v>
      </c>
      <c r="B100" s="28">
        <v>98.0</v>
      </c>
      <c r="C100" s="25" t="s">
        <v>188</v>
      </c>
      <c r="D100" s="28">
        <v>1.0</v>
      </c>
      <c r="E100" s="28">
        <v>1.0</v>
      </c>
      <c r="F100" s="24" t="s">
        <v>93</v>
      </c>
      <c r="G100" s="29">
        <f t="shared" si="1"/>
        <v>1</v>
      </c>
      <c r="H100" s="29">
        <f t="shared" si="2"/>
        <v>3</v>
      </c>
      <c r="I100" s="29">
        <f t="shared" si="3"/>
        <v>0</v>
      </c>
      <c r="J100" s="24">
        <f t="shared" si="4"/>
        <v>1</v>
      </c>
      <c r="K100" s="29">
        <f t="shared" si="5"/>
        <v>1</v>
      </c>
      <c r="L100" s="29">
        <f t="shared" si="6"/>
        <v>1</v>
      </c>
      <c r="M100" s="29">
        <f t="shared" si="7"/>
        <v>1</v>
      </c>
      <c r="N100" s="29">
        <f t="shared" si="8"/>
        <v>1</v>
      </c>
      <c r="O100" s="29">
        <f t="shared" si="9"/>
        <v>0</v>
      </c>
      <c r="P100" s="17">
        <f t="shared" si="10"/>
        <v>0</v>
      </c>
      <c r="Q100" s="4">
        <f t="shared" si="11"/>
        <v>1</v>
      </c>
      <c r="R100" s="29">
        <f t="shared" si="12"/>
        <v>0</v>
      </c>
      <c r="S100" s="30">
        <f t="shared" si="13"/>
        <v>0</v>
      </c>
      <c r="T100" s="4">
        <f t="shared" si="14"/>
        <v>1</v>
      </c>
      <c r="U100" s="29">
        <f t="shared" si="15"/>
        <v>0</v>
      </c>
      <c r="V100" s="30">
        <f t="shared" si="16"/>
        <v>0</v>
      </c>
    </row>
    <row r="101">
      <c r="A101" s="24" t="s">
        <v>78</v>
      </c>
      <c r="B101" s="28">
        <v>99.0</v>
      </c>
      <c r="C101" s="25" t="s">
        <v>189</v>
      </c>
      <c r="D101" s="28">
        <v>1.0</v>
      </c>
      <c r="E101" s="28">
        <v>1.0</v>
      </c>
      <c r="F101" s="24" t="s">
        <v>93</v>
      </c>
      <c r="G101" s="29">
        <f t="shared" si="1"/>
        <v>1</v>
      </c>
      <c r="H101" s="29">
        <f t="shared" si="2"/>
        <v>3</v>
      </c>
      <c r="I101" s="29">
        <f t="shared" si="3"/>
        <v>0</v>
      </c>
      <c r="J101" s="24">
        <f t="shared" si="4"/>
        <v>1</v>
      </c>
      <c r="K101" s="29">
        <f t="shared" si="5"/>
        <v>1</v>
      </c>
      <c r="L101" s="29">
        <f t="shared" si="6"/>
        <v>1</v>
      </c>
      <c r="M101" s="29">
        <f t="shared" si="7"/>
        <v>1</v>
      </c>
      <c r="N101" s="29">
        <f t="shared" si="8"/>
        <v>1</v>
      </c>
      <c r="O101" s="29">
        <f t="shared" si="9"/>
        <v>0</v>
      </c>
      <c r="P101" s="17">
        <f t="shared" si="10"/>
        <v>0</v>
      </c>
      <c r="Q101" s="4">
        <f t="shared" si="11"/>
        <v>1</v>
      </c>
      <c r="R101" s="29">
        <f t="shared" si="12"/>
        <v>0</v>
      </c>
      <c r="S101" s="30">
        <f t="shared" si="13"/>
        <v>0</v>
      </c>
      <c r="T101" s="4">
        <f t="shared" si="14"/>
        <v>1</v>
      </c>
      <c r="U101" s="29">
        <f t="shared" si="15"/>
        <v>0</v>
      </c>
      <c r="V101" s="30">
        <f t="shared" si="16"/>
        <v>0</v>
      </c>
    </row>
    <row r="102">
      <c r="C102" s="32"/>
      <c r="E102" s="24"/>
      <c r="G102" s="26" t="s">
        <v>190</v>
      </c>
      <c r="H102" s="24">
        <f t="shared" ref="H102:I102" si="17">SUM(H2:H101) / (100*3)</f>
        <v>0.9033333333</v>
      </c>
      <c r="I102" s="24">
        <f t="shared" si="17"/>
        <v>0.09666666667</v>
      </c>
      <c r="J102" s="24"/>
      <c r="Q102" s="4"/>
      <c r="S102" s="30"/>
    </row>
    <row r="103">
      <c r="C103" s="32"/>
      <c r="E103" s="24"/>
      <c r="G103" s="26" t="s">
        <v>16</v>
      </c>
      <c r="H103" s="24">
        <f> H102^2 + I102^2</f>
        <v>0.8253555556</v>
      </c>
      <c r="I103" s="24"/>
      <c r="J103" s="24"/>
      <c r="Q103" s="4"/>
      <c r="S103" s="30"/>
    </row>
    <row r="104">
      <c r="C104" s="32"/>
      <c r="E104" s="24"/>
      <c r="G104" s="26" t="s">
        <v>191</v>
      </c>
      <c r="H104" s="24">
        <f> (AVERAGE(J2:J101) - H103)/(1-H103)</f>
        <v>0.3892352717</v>
      </c>
      <c r="I104" s="24"/>
      <c r="J104" s="24"/>
      <c r="Q104" s="4"/>
      <c r="S104" s="30"/>
    </row>
    <row r="105">
      <c r="C105" s="32"/>
      <c r="E105" s="24"/>
      <c r="J105" s="24"/>
      <c r="Q105" s="4"/>
      <c r="S105" s="30"/>
    </row>
    <row r="106">
      <c r="C106" s="32"/>
      <c r="E106" s="24"/>
      <c r="J106" s="24"/>
      <c r="Q106" s="4"/>
      <c r="S106" s="30"/>
    </row>
    <row r="107">
      <c r="C107" s="32"/>
      <c r="E107" s="24"/>
      <c r="J107" s="24"/>
      <c r="Q107" s="4"/>
      <c r="S107" s="30"/>
    </row>
    <row r="108">
      <c r="C108" s="32"/>
      <c r="E108" s="24"/>
      <c r="J108" s="24"/>
      <c r="Q108" s="4"/>
      <c r="S108" s="30"/>
    </row>
    <row r="109">
      <c r="C109" s="32"/>
      <c r="E109" s="24"/>
      <c r="J109" s="24"/>
      <c r="Q109" s="4"/>
      <c r="S109" s="30"/>
    </row>
    <row r="110">
      <c r="C110" s="32"/>
      <c r="E110" s="24"/>
      <c r="J110" s="24"/>
      <c r="Q110" s="4"/>
      <c r="S110" s="30"/>
    </row>
    <row r="111">
      <c r="C111" s="32"/>
      <c r="E111" s="24"/>
      <c r="J111" s="24"/>
      <c r="Q111" s="4"/>
      <c r="S111" s="30"/>
    </row>
    <row r="112">
      <c r="C112" s="32"/>
      <c r="E112" s="24"/>
      <c r="J112" s="24"/>
      <c r="Q112" s="4"/>
      <c r="S112" s="30"/>
    </row>
    <row r="113">
      <c r="C113" s="32"/>
      <c r="E113" s="24"/>
      <c r="J113" s="24"/>
      <c r="Q113" s="4"/>
      <c r="S113" s="30"/>
    </row>
    <row r="114">
      <c r="C114" s="32"/>
      <c r="E114" s="24"/>
      <c r="J114" s="24"/>
      <c r="Q114" s="4"/>
      <c r="S114" s="30"/>
    </row>
    <row r="115">
      <c r="C115" s="32"/>
      <c r="E115" s="24"/>
      <c r="J115" s="24"/>
      <c r="Q115" s="4"/>
      <c r="S115" s="30"/>
    </row>
    <row r="116">
      <c r="C116" s="32"/>
      <c r="E116" s="24"/>
      <c r="J116" s="24"/>
      <c r="Q116" s="4"/>
      <c r="S116" s="30"/>
    </row>
    <row r="117">
      <c r="C117" s="32"/>
      <c r="E117" s="24"/>
      <c r="J117" s="24"/>
      <c r="Q117" s="4"/>
      <c r="S117" s="30"/>
    </row>
    <row r="118">
      <c r="C118" s="32"/>
      <c r="E118" s="24"/>
      <c r="J118" s="24"/>
      <c r="Q118" s="4"/>
      <c r="S118" s="30"/>
    </row>
    <row r="119">
      <c r="C119" s="32"/>
      <c r="E119" s="24"/>
      <c r="J119" s="24"/>
      <c r="Q119" s="4"/>
      <c r="S119" s="30"/>
    </row>
    <row r="120">
      <c r="C120" s="32"/>
      <c r="E120" s="24"/>
      <c r="J120" s="24"/>
      <c r="Q120" s="4"/>
      <c r="S120" s="30"/>
    </row>
    <row r="121">
      <c r="C121" s="32"/>
      <c r="E121" s="24"/>
      <c r="J121" s="24"/>
      <c r="Q121" s="4"/>
      <c r="S121" s="30"/>
    </row>
    <row r="122">
      <c r="C122" s="32"/>
      <c r="E122" s="24"/>
      <c r="J122" s="24"/>
      <c r="Q122" s="4"/>
      <c r="S122" s="30"/>
    </row>
    <row r="123">
      <c r="C123" s="32"/>
      <c r="E123" s="24"/>
      <c r="J123" s="24"/>
      <c r="Q123" s="4"/>
      <c r="S123" s="30"/>
    </row>
    <row r="124">
      <c r="C124" s="32"/>
      <c r="E124" s="24"/>
      <c r="J124" s="24"/>
      <c r="Q124" s="4"/>
      <c r="S124" s="30"/>
    </row>
    <row r="125">
      <c r="C125" s="32"/>
      <c r="E125" s="24"/>
      <c r="J125" s="24"/>
      <c r="Q125" s="4"/>
      <c r="S125" s="30"/>
    </row>
    <row r="126">
      <c r="C126" s="32"/>
      <c r="E126" s="24"/>
      <c r="J126" s="24"/>
      <c r="Q126" s="4"/>
      <c r="S126" s="30"/>
    </row>
    <row r="127">
      <c r="C127" s="32"/>
      <c r="E127" s="24"/>
      <c r="J127" s="24"/>
      <c r="Q127" s="4"/>
      <c r="S127" s="30"/>
    </row>
    <row r="128">
      <c r="C128" s="32"/>
      <c r="E128" s="24"/>
      <c r="J128" s="24"/>
      <c r="Q128" s="4"/>
      <c r="S128" s="30"/>
    </row>
    <row r="129">
      <c r="C129" s="32"/>
      <c r="E129" s="24"/>
      <c r="J129" s="24"/>
      <c r="Q129" s="4"/>
      <c r="S129" s="30"/>
    </row>
    <row r="130">
      <c r="C130" s="32"/>
      <c r="E130" s="24"/>
      <c r="J130" s="24"/>
      <c r="Q130" s="4"/>
      <c r="S130" s="30"/>
    </row>
    <row r="131">
      <c r="C131" s="32"/>
      <c r="E131" s="24"/>
      <c r="J131" s="24"/>
      <c r="Q131" s="4"/>
      <c r="S131" s="30"/>
    </row>
    <row r="132">
      <c r="C132" s="32"/>
      <c r="E132" s="24"/>
      <c r="J132" s="24"/>
      <c r="Q132" s="4"/>
      <c r="S132" s="30"/>
    </row>
    <row r="133">
      <c r="C133" s="32"/>
      <c r="E133" s="24"/>
      <c r="J133" s="24"/>
      <c r="Q133" s="4"/>
      <c r="S133" s="30"/>
    </row>
    <row r="134">
      <c r="C134" s="32"/>
      <c r="E134" s="24"/>
      <c r="J134" s="24"/>
      <c r="Q134" s="4"/>
      <c r="S134" s="30"/>
    </row>
    <row r="135">
      <c r="C135" s="32"/>
      <c r="E135" s="24"/>
      <c r="J135" s="24"/>
      <c r="Q135" s="4"/>
      <c r="S135" s="30"/>
    </row>
    <row r="136">
      <c r="C136" s="32"/>
      <c r="E136" s="24"/>
      <c r="J136" s="24"/>
      <c r="Q136" s="4"/>
      <c r="S136" s="30"/>
    </row>
    <row r="137">
      <c r="C137" s="32"/>
      <c r="E137" s="24"/>
      <c r="J137" s="24"/>
      <c r="Q137" s="4"/>
      <c r="S137" s="30"/>
    </row>
    <row r="138">
      <c r="C138" s="32"/>
      <c r="E138" s="24"/>
      <c r="J138" s="24"/>
      <c r="Q138" s="4"/>
      <c r="S138" s="30"/>
    </row>
    <row r="139">
      <c r="C139" s="32"/>
      <c r="E139" s="24"/>
      <c r="J139" s="24"/>
      <c r="Q139" s="4"/>
      <c r="S139" s="30"/>
    </row>
    <row r="140">
      <c r="C140" s="32"/>
      <c r="E140" s="24"/>
      <c r="J140" s="24"/>
      <c r="Q140" s="4"/>
      <c r="S140" s="30"/>
    </row>
    <row r="141">
      <c r="C141" s="32"/>
      <c r="E141" s="24"/>
      <c r="J141" s="24"/>
      <c r="Q141" s="4"/>
      <c r="S141" s="30"/>
    </row>
    <row r="142">
      <c r="C142" s="32"/>
      <c r="E142" s="24"/>
      <c r="J142" s="24"/>
      <c r="Q142" s="4"/>
      <c r="S142" s="30"/>
    </row>
    <row r="143">
      <c r="C143" s="32"/>
      <c r="E143" s="24"/>
      <c r="J143" s="24"/>
      <c r="Q143" s="4"/>
      <c r="S143" s="30"/>
    </row>
    <row r="144">
      <c r="C144" s="32"/>
      <c r="E144" s="24"/>
      <c r="J144" s="24"/>
      <c r="Q144" s="4"/>
      <c r="S144" s="30"/>
    </row>
    <row r="145">
      <c r="C145" s="32"/>
      <c r="E145" s="24"/>
      <c r="J145" s="24"/>
      <c r="Q145" s="4"/>
      <c r="S145" s="30"/>
    </row>
    <row r="146">
      <c r="C146" s="32"/>
      <c r="E146" s="24"/>
      <c r="J146" s="24"/>
      <c r="Q146" s="4"/>
      <c r="S146" s="30"/>
    </row>
    <row r="147">
      <c r="C147" s="32"/>
      <c r="E147" s="24"/>
      <c r="J147" s="24"/>
      <c r="Q147" s="4"/>
      <c r="S147" s="30"/>
    </row>
    <row r="148">
      <c r="C148" s="32"/>
      <c r="E148" s="24"/>
      <c r="J148" s="24"/>
      <c r="Q148" s="4"/>
      <c r="S148" s="30"/>
    </row>
    <row r="149">
      <c r="C149" s="32"/>
      <c r="E149" s="24"/>
      <c r="J149" s="24"/>
      <c r="Q149" s="4"/>
      <c r="S149" s="30"/>
    </row>
    <row r="150">
      <c r="C150" s="32"/>
      <c r="E150" s="24"/>
      <c r="J150" s="24"/>
      <c r="Q150" s="4"/>
      <c r="S150" s="30"/>
    </row>
    <row r="151">
      <c r="C151" s="32"/>
      <c r="E151" s="24"/>
      <c r="J151" s="24"/>
      <c r="Q151" s="4"/>
      <c r="S151" s="30"/>
    </row>
    <row r="152">
      <c r="C152" s="32"/>
      <c r="E152" s="24"/>
      <c r="J152" s="24"/>
      <c r="Q152" s="4"/>
      <c r="S152" s="30"/>
    </row>
    <row r="153">
      <c r="C153" s="32"/>
      <c r="E153" s="24"/>
      <c r="J153" s="24"/>
      <c r="Q153" s="4"/>
      <c r="S153" s="30"/>
    </row>
    <row r="154">
      <c r="C154" s="32"/>
      <c r="E154" s="24"/>
      <c r="J154" s="24"/>
      <c r="Q154" s="4"/>
      <c r="S154" s="30"/>
    </row>
    <row r="155">
      <c r="C155" s="32"/>
      <c r="E155" s="24"/>
      <c r="J155" s="24"/>
      <c r="Q155" s="4"/>
      <c r="S155" s="30"/>
    </row>
    <row r="156">
      <c r="C156" s="32"/>
      <c r="E156" s="24"/>
      <c r="J156" s="24"/>
      <c r="Q156" s="4"/>
      <c r="S156" s="30"/>
    </row>
    <row r="157">
      <c r="C157" s="32"/>
      <c r="E157" s="24"/>
      <c r="J157" s="24"/>
      <c r="Q157" s="4"/>
      <c r="S157" s="30"/>
    </row>
    <row r="158">
      <c r="C158" s="32"/>
      <c r="E158" s="24"/>
      <c r="J158" s="24"/>
      <c r="Q158" s="4"/>
      <c r="S158" s="30"/>
    </row>
    <row r="159">
      <c r="C159" s="32"/>
      <c r="E159" s="24"/>
      <c r="J159" s="24"/>
      <c r="Q159" s="4"/>
      <c r="S159" s="30"/>
    </row>
    <row r="160">
      <c r="C160" s="32"/>
      <c r="E160" s="24"/>
      <c r="J160" s="24"/>
      <c r="Q160" s="4"/>
      <c r="S160" s="30"/>
    </row>
    <row r="161">
      <c r="C161" s="32"/>
      <c r="E161" s="24"/>
      <c r="J161" s="24"/>
      <c r="Q161" s="4"/>
      <c r="S161" s="30"/>
    </row>
    <row r="162">
      <c r="C162" s="32"/>
      <c r="E162" s="24"/>
      <c r="J162" s="24"/>
      <c r="Q162" s="4"/>
      <c r="S162" s="30"/>
    </row>
    <row r="163">
      <c r="C163" s="32"/>
      <c r="E163" s="24"/>
      <c r="J163" s="24"/>
      <c r="Q163" s="4"/>
      <c r="S163" s="30"/>
    </row>
    <row r="164">
      <c r="C164" s="32"/>
      <c r="E164" s="24"/>
      <c r="J164" s="24"/>
      <c r="Q164" s="4"/>
      <c r="S164" s="30"/>
    </row>
    <row r="165">
      <c r="C165" s="32"/>
      <c r="E165" s="24"/>
      <c r="J165" s="24"/>
      <c r="Q165" s="4"/>
      <c r="S165" s="30"/>
    </row>
    <row r="166">
      <c r="C166" s="32"/>
      <c r="E166" s="24"/>
      <c r="J166" s="24"/>
      <c r="Q166" s="4"/>
      <c r="S166" s="30"/>
    </row>
    <row r="167">
      <c r="C167" s="32"/>
      <c r="E167" s="24"/>
      <c r="J167" s="24"/>
      <c r="Q167" s="4"/>
      <c r="S167" s="30"/>
    </row>
    <row r="168">
      <c r="C168" s="32"/>
      <c r="E168" s="24"/>
      <c r="J168" s="24"/>
      <c r="Q168" s="4"/>
      <c r="S168" s="30"/>
    </row>
    <row r="169">
      <c r="C169" s="32"/>
      <c r="E169" s="24"/>
      <c r="J169" s="24"/>
      <c r="Q169" s="4"/>
      <c r="S169" s="30"/>
    </row>
    <row r="170">
      <c r="C170" s="32"/>
      <c r="E170" s="24"/>
      <c r="J170" s="24"/>
      <c r="Q170" s="4"/>
      <c r="S170" s="30"/>
    </row>
    <row r="171">
      <c r="C171" s="32"/>
      <c r="E171" s="24"/>
      <c r="J171" s="24"/>
      <c r="Q171" s="4"/>
      <c r="S171" s="30"/>
    </row>
    <row r="172">
      <c r="C172" s="32"/>
      <c r="E172" s="24"/>
      <c r="J172" s="24"/>
      <c r="Q172" s="4"/>
      <c r="S172" s="30"/>
    </row>
    <row r="173">
      <c r="C173" s="32"/>
      <c r="E173" s="24"/>
      <c r="J173" s="24"/>
      <c r="Q173" s="4"/>
      <c r="S173" s="30"/>
    </row>
    <row r="174">
      <c r="C174" s="32"/>
      <c r="E174" s="24"/>
      <c r="J174" s="24"/>
      <c r="Q174" s="4"/>
      <c r="S174" s="30"/>
    </row>
    <row r="175">
      <c r="C175" s="32"/>
      <c r="E175" s="24"/>
      <c r="J175" s="24"/>
      <c r="Q175" s="4"/>
      <c r="S175" s="30"/>
    </row>
    <row r="176">
      <c r="C176" s="32"/>
      <c r="E176" s="24"/>
      <c r="J176" s="24"/>
      <c r="Q176" s="4"/>
      <c r="S176" s="30"/>
    </row>
    <row r="177">
      <c r="C177" s="32"/>
      <c r="E177" s="24"/>
      <c r="J177" s="24"/>
      <c r="Q177" s="4"/>
      <c r="S177" s="30"/>
    </row>
    <row r="178">
      <c r="C178" s="32"/>
      <c r="E178" s="24"/>
      <c r="J178" s="24"/>
      <c r="Q178" s="4"/>
      <c r="S178" s="30"/>
    </row>
    <row r="179">
      <c r="C179" s="32"/>
      <c r="E179" s="24"/>
      <c r="J179" s="24"/>
      <c r="Q179" s="4"/>
      <c r="S179" s="30"/>
    </row>
    <row r="180">
      <c r="C180" s="32"/>
      <c r="E180" s="24"/>
      <c r="J180" s="24"/>
      <c r="Q180" s="4"/>
      <c r="S180" s="30"/>
    </row>
    <row r="181">
      <c r="C181" s="32"/>
      <c r="E181" s="24"/>
      <c r="J181" s="24"/>
      <c r="Q181" s="4"/>
      <c r="S181" s="30"/>
    </row>
    <row r="182">
      <c r="C182" s="32"/>
      <c r="E182" s="24"/>
      <c r="J182" s="24"/>
      <c r="Q182" s="4"/>
      <c r="S182" s="30"/>
    </row>
    <row r="183">
      <c r="C183" s="32"/>
      <c r="E183" s="24"/>
      <c r="J183" s="24"/>
      <c r="Q183" s="4"/>
      <c r="S183" s="30"/>
    </row>
    <row r="184">
      <c r="C184" s="32"/>
      <c r="E184" s="24"/>
      <c r="J184" s="24"/>
      <c r="Q184" s="4"/>
      <c r="S184" s="30"/>
    </row>
    <row r="185">
      <c r="C185" s="32"/>
      <c r="E185" s="24"/>
      <c r="J185" s="24"/>
      <c r="Q185" s="4"/>
      <c r="S185" s="30"/>
    </row>
    <row r="186">
      <c r="C186" s="32"/>
      <c r="E186" s="24"/>
      <c r="J186" s="24"/>
      <c r="Q186" s="4"/>
      <c r="S186" s="30"/>
    </row>
    <row r="187">
      <c r="C187" s="32"/>
      <c r="E187" s="24"/>
      <c r="J187" s="24"/>
      <c r="Q187" s="4"/>
      <c r="S187" s="30"/>
    </row>
    <row r="188">
      <c r="C188" s="32"/>
      <c r="E188" s="24"/>
      <c r="J188" s="24"/>
      <c r="Q188" s="4"/>
      <c r="S188" s="30"/>
    </row>
    <row r="189">
      <c r="C189" s="32"/>
      <c r="E189" s="24"/>
      <c r="J189" s="24"/>
      <c r="Q189" s="4"/>
      <c r="S189" s="30"/>
    </row>
    <row r="190">
      <c r="C190" s="32"/>
      <c r="E190" s="24"/>
      <c r="J190" s="24"/>
      <c r="Q190" s="4"/>
      <c r="S190" s="30"/>
    </row>
    <row r="191">
      <c r="C191" s="32"/>
      <c r="E191" s="24"/>
      <c r="J191" s="24"/>
      <c r="Q191" s="4"/>
      <c r="S191" s="30"/>
    </row>
    <row r="192">
      <c r="C192" s="32"/>
      <c r="E192" s="24"/>
      <c r="J192" s="24"/>
      <c r="Q192" s="4"/>
      <c r="S192" s="30"/>
    </row>
    <row r="193">
      <c r="C193" s="32"/>
      <c r="E193" s="24"/>
      <c r="J193" s="24"/>
      <c r="Q193" s="4"/>
      <c r="S193" s="30"/>
    </row>
    <row r="194">
      <c r="C194" s="32"/>
      <c r="E194" s="24"/>
      <c r="J194" s="24"/>
      <c r="Q194" s="4"/>
      <c r="S194" s="30"/>
    </row>
    <row r="195">
      <c r="C195" s="32"/>
      <c r="E195" s="24"/>
      <c r="J195" s="24"/>
      <c r="Q195" s="4"/>
      <c r="S195" s="30"/>
    </row>
    <row r="196">
      <c r="C196" s="32"/>
      <c r="E196" s="24"/>
      <c r="J196" s="24"/>
      <c r="Q196" s="4"/>
      <c r="S196" s="30"/>
    </row>
    <row r="197">
      <c r="C197" s="32"/>
      <c r="E197" s="24"/>
      <c r="J197" s="24"/>
      <c r="Q197" s="4"/>
      <c r="S197" s="30"/>
    </row>
    <row r="198">
      <c r="C198" s="32"/>
      <c r="E198" s="24"/>
      <c r="J198" s="24"/>
      <c r="Q198" s="4"/>
      <c r="S198" s="30"/>
    </row>
    <row r="199">
      <c r="C199" s="32"/>
      <c r="E199" s="24"/>
      <c r="J199" s="24"/>
      <c r="Q199" s="4"/>
      <c r="S199" s="30"/>
    </row>
    <row r="200">
      <c r="C200" s="32"/>
      <c r="E200" s="24"/>
      <c r="J200" s="24"/>
      <c r="Q200" s="4"/>
      <c r="S200" s="30"/>
    </row>
    <row r="201">
      <c r="C201" s="32"/>
      <c r="E201" s="24"/>
      <c r="J201" s="24"/>
      <c r="Q201" s="4"/>
      <c r="S201" s="30"/>
    </row>
    <row r="202">
      <c r="C202" s="32"/>
      <c r="E202" s="24"/>
      <c r="J202" s="24"/>
      <c r="Q202" s="4"/>
      <c r="S202" s="30"/>
    </row>
    <row r="203">
      <c r="C203" s="32"/>
      <c r="E203" s="24"/>
      <c r="J203" s="24"/>
      <c r="Q203" s="4"/>
      <c r="S203" s="30"/>
    </row>
    <row r="204">
      <c r="C204" s="32"/>
      <c r="E204" s="24"/>
      <c r="J204" s="24"/>
      <c r="Q204" s="4"/>
      <c r="S204" s="30"/>
    </row>
    <row r="205">
      <c r="C205" s="32"/>
      <c r="E205" s="24"/>
      <c r="J205" s="24"/>
      <c r="Q205" s="4"/>
      <c r="S205" s="30"/>
    </row>
    <row r="206">
      <c r="C206" s="32"/>
      <c r="E206" s="24"/>
      <c r="J206" s="24"/>
      <c r="Q206" s="4"/>
      <c r="S206" s="30"/>
    </row>
    <row r="207">
      <c r="C207" s="32"/>
      <c r="E207" s="24"/>
      <c r="J207" s="24"/>
      <c r="Q207" s="4"/>
      <c r="S207" s="30"/>
    </row>
    <row r="208">
      <c r="C208" s="32"/>
      <c r="E208" s="24"/>
      <c r="J208" s="24"/>
      <c r="Q208" s="4"/>
      <c r="S208" s="30"/>
    </row>
    <row r="209">
      <c r="C209" s="32"/>
      <c r="E209" s="24"/>
      <c r="J209" s="24"/>
      <c r="Q209" s="4"/>
      <c r="S209" s="30"/>
    </row>
    <row r="210">
      <c r="C210" s="32"/>
      <c r="E210" s="24"/>
      <c r="J210" s="24"/>
      <c r="Q210" s="4"/>
      <c r="S210" s="30"/>
    </row>
    <row r="211">
      <c r="C211" s="32"/>
      <c r="E211" s="24"/>
      <c r="J211" s="24"/>
      <c r="Q211" s="4"/>
      <c r="S211" s="30"/>
    </row>
    <row r="212">
      <c r="C212" s="32"/>
      <c r="E212" s="24"/>
      <c r="J212" s="24"/>
      <c r="Q212" s="4"/>
      <c r="S212" s="30"/>
    </row>
    <row r="213">
      <c r="C213" s="32"/>
      <c r="E213" s="24"/>
      <c r="J213" s="24"/>
      <c r="Q213" s="4"/>
      <c r="S213" s="30"/>
    </row>
    <row r="214">
      <c r="C214" s="32"/>
      <c r="E214" s="24"/>
      <c r="J214" s="24"/>
      <c r="Q214" s="4"/>
      <c r="S214" s="30"/>
    </row>
    <row r="215">
      <c r="C215" s="32"/>
      <c r="E215" s="24"/>
      <c r="J215" s="24"/>
      <c r="Q215" s="4"/>
      <c r="S215" s="30"/>
    </row>
    <row r="216">
      <c r="C216" s="32"/>
      <c r="E216" s="24"/>
      <c r="J216" s="24"/>
      <c r="Q216" s="4"/>
      <c r="S216" s="30"/>
    </row>
    <row r="217">
      <c r="C217" s="32"/>
      <c r="E217" s="24"/>
      <c r="J217" s="24"/>
      <c r="Q217" s="4"/>
      <c r="S217" s="30"/>
    </row>
    <row r="218">
      <c r="C218" s="32"/>
      <c r="E218" s="24"/>
      <c r="J218" s="24"/>
      <c r="Q218" s="4"/>
      <c r="S218" s="30"/>
    </row>
    <row r="219">
      <c r="C219" s="32"/>
      <c r="E219" s="24"/>
      <c r="J219" s="24"/>
      <c r="Q219" s="4"/>
      <c r="S219" s="30"/>
    </row>
    <row r="220">
      <c r="C220" s="32"/>
      <c r="E220" s="24"/>
      <c r="J220" s="24"/>
      <c r="Q220" s="4"/>
      <c r="S220" s="30"/>
    </row>
    <row r="221">
      <c r="C221" s="32"/>
      <c r="E221" s="24"/>
      <c r="J221" s="24"/>
      <c r="Q221" s="4"/>
      <c r="S221" s="30"/>
    </row>
    <row r="222">
      <c r="C222" s="32"/>
      <c r="E222" s="24"/>
      <c r="J222" s="24"/>
      <c r="Q222" s="4"/>
      <c r="S222" s="30"/>
    </row>
    <row r="223">
      <c r="C223" s="32"/>
      <c r="E223" s="24"/>
      <c r="J223" s="24"/>
      <c r="Q223" s="4"/>
      <c r="S223" s="30"/>
    </row>
    <row r="224">
      <c r="C224" s="32"/>
      <c r="E224" s="24"/>
      <c r="J224" s="24"/>
      <c r="Q224" s="4"/>
      <c r="S224" s="30"/>
    </row>
    <row r="225">
      <c r="C225" s="32"/>
      <c r="E225" s="24"/>
      <c r="J225" s="24"/>
      <c r="Q225" s="4"/>
      <c r="S225" s="30"/>
    </row>
    <row r="226">
      <c r="C226" s="32"/>
      <c r="E226" s="24"/>
      <c r="J226" s="24"/>
      <c r="Q226" s="4"/>
      <c r="S226" s="30"/>
    </row>
    <row r="227">
      <c r="C227" s="32"/>
      <c r="E227" s="24"/>
      <c r="J227" s="24"/>
      <c r="Q227" s="4"/>
      <c r="S227" s="30"/>
    </row>
    <row r="228">
      <c r="C228" s="32"/>
      <c r="E228" s="24"/>
      <c r="J228" s="24"/>
      <c r="Q228" s="4"/>
      <c r="S228" s="30"/>
    </row>
    <row r="229">
      <c r="C229" s="32"/>
      <c r="E229" s="24"/>
      <c r="J229" s="24"/>
      <c r="Q229" s="4"/>
      <c r="S229" s="30"/>
    </row>
    <row r="230">
      <c r="C230" s="32"/>
      <c r="E230" s="24"/>
      <c r="J230" s="24"/>
      <c r="Q230" s="4"/>
      <c r="S230" s="30"/>
    </row>
    <row r="231">
      <c r="C231" s="32"/>
      <c r="E231" s="24"/>
      <c r="J231" s="24"/>
      <c r="Q231" s="4"/>
      <c r="S231" s="30"/>
    </row>
    <row r="232">
      <c r="C232" s="32"/>
      <c r="E232" s="24"/>
      <c r="J232" s="24"/>
      <c r="Q232" s="4"/>
      <c r="S232" s="30"/>
    </row>
    <row r="233">
      <c r="C233" s="32"/>
      <c r="E233" s="24"/>
      <c r="J233" s="24"/>
      <c r="Q233" s="4"/>
      <c r="S233" s="30"/>
    </row>
    <row r="234">
      <c r="C234" s="32"/>
      <c r="E234" s="24"/>
      <c r="J234" s="24"/>
      <c r="Q234" s="4"/>
      <c r="S234" s="30"/>
    </row>
    <row r="235">
      <c r="C235" s="32"/>
      <c r="E235" s="24"/>
      <c r="J235" s="24"/>
      <c r="Q235" s="4"/>
      <c r="S235" s="30"/>
    </row>
    <row r="236">
      <c r="C236" s="32"/>
      <c r="E236" s="24"/>
      <c r="J236" s="24"/>
      <c r="Q236" s="4"/>
      <c r="S236" s="30"/>
    </row>
    <row r="237">
      <c r="C237" s="32"/>
      <c r="E237" s="24"/>
      <c r="J237" s="24"/>
      <c r="Q237" s="4"/>
      <c r="S237" s="30"/>
    </row>
    <row r="238">
      <c r="C238" s="32"/>
      <c r="E238" s="24"/>
      <c r="J238" s="24"/>
      <c r="Q238" s="4"/>
      <c r="S238" s="30"/>
    </row>
    <row r="239">
      <c r="C239" s="32"/>
      <c r="E239" s="24"/>
      <c r="J239" s="24"/>
      <c r="Q239" s="4"/>
      <c r="S239" s="30"/>
    </row>
    <row r="240">
      <c r="C240" s="32"/>
      <c r="E240" s="24"/>
      <c r="J240" s="24"/>
      <c r="Q240" s="4"/>
      <c r="S240" s="30"/>
    </row>
    <row r="241">
      <c r="C241" s="32"/>
      <c r="E241" s="24"/>
      <c r="J241" s="24"/>
      <c r="Q241" s="4"/>
      <c r="S241" s="30"/>
    </row>
    <row r="242">
      <c r="C242" s="32"/>
      <c r="E242" s="24"/>
      <c r="J242" s="24"/>
      <c r="Q242" s="4"/>
      <c r="S242" s="30"/>
    </row>
    <row r="243">
      <c r="C243" s="32"/>
      <c r="E243" s="24"/>
      <c r="J243" s="24"/>
      <c r="Q243" s="4"/>
      <c r="S243" s="30"/>
    </row>
    <row r="244">
      <c r="C244" s="32"/>
      <c r="E244" s="24"/>
      <c r="J244" s="24"/>
      <c r="Q244" s="4"/>
      <c r="S244" s="30"/>
    </row>
    <row r="245">
      <c r="C245" s="32"/>
      <c r="E245" s="24"/>
      <c r="J245" s="24"/>
      <c r="Q245" s="4"/>
      <c r="S245" s="30"/>
    </row>
    <row r="246">
      <c r="C246" s="32"/>
      <c r="E246" s="24"/>
      <c r="J246" s="24"/>
      <c r="Q246" s="4"/>
      <c r="S246" s="30"/>
    </row>
    <row r="247">
      <c r="C247" s="32"/>
      <c r="E247" s="24"/>
      <c r="J247" s="24"/>
      <c r="Q247" s="4"/>
      <c r="S247" s="30"/>
    </row>
    <row r="248">
      <c r="C248" s="32"/>
      <c r="E248" s="24"/>
      <c r="J248" s="24"/>
      <c r="Q248" s="4"/>
      <c r="S248" s="30"/>
    </row>
    <row r="249">
      <c r="C249" s="32"/>
      <c r="E249" s="24"/>
      <c r="J249" s="24"/>
      <c r="Q249" s="4"/>
      <c r="S249" s="30"/>
    </row>
    <row r="250">
      <c r="C250" s="32"/>
      <c r="E250" s="24"/>
      <c r="J250" s="24"/>
      <c r="Q250" s="4"/>
      <c r="S250" s="30"/>
    </row>
    <row r="251">
      <c r="C251" s="32"/>
      <c r="E251" s="24"/>
      <c r="J251" s="24"/>
      <c r="Q251" s="4"/>
      <c r="S251" s="30"/>
    </row>
    <row r="252">
      <c r="C252" s="32"/>
      <c r="E252" s="24"/>
      <c r="J252" s="24"/>
      <c r="Q252" s="4"/>
      <c r="S252" s="30"/>
    </row>
    <row r="253">
      <c r="C253" s="32"/>
      <c r="E253" s="24"/>
      <c r="J253" s="24"/>
      <c r="Q253" s="4"/>
      <c r="S253" s="30"/>
    </row>
    <row r="254">
      <c r="C254" s="32"/>
      <c r="E254" s="24"/>
      <c r="J254" s="24"/>
      <c r="Q254" s="4"/>
      <c r="S254" s="30"/>
    </row>
    <row r="255">
      <c r="C255" s="32"/>
      <c r="E255" s="24"/>
      <c r="J255" s="24"/>
      <c r="Q255" s="4"/>
      <c r="S255" s="30"/>
    </row>
    <row r="256">
      <c r="C256" s="32"/>
      <c r="E256" s="24"/>
      <c r="J256" s="24"/>
      <c r="Q256" s="4"/>
      <c r="S256" s="30"/>
    </row>
    <row r="257">
      <c r="C257" s="32"/>
      <c r="E257" s="24"/>
      <c r="J257" s="24"/>
      <c r="Q257" s="4"/>
      <c r="S257" s="30"/>
    </row>
    <row r="258">
      <c r="C258" s="32"/>
      <c r="E258" s="24"/>
      <c r="J258" s="24"/>
      <c r="Q258" s="4"/>
      <c r="S258" s="30"/>
    </row>
    <row r="259">
      <c r="C259" s="32"/>
      <c r="E259" s="24"/>
      <c r="J259" s="24"/>
      <c r="Q259" s="4"/>
      <c r="S259" s="30"/>
    </row>
    <row r="260">
      <c r="C260" s="32"/>
      <c r="E260" s="24"/>
      <c r="J260" s="24"/>
      <c r="Q260" s="4"/>
      <c r="S260" s="30"/>
    </row>
    <row r="261">
      <c r="C261" s="32"/>
      <c r="E261" s="24"/>
      <c r="J261" s="24"/>
      <c r="Q261" s="4"/>
      <c r="S261" s="30"/>
    </row>
    <row r="262">
      <c r="C262" s="32"/>
      <c r="E262" s="24"/>
      <c r="J262" s="24"/>
      <c r="Q262" s="4"/>
      <c r="S262" s="30"/>
    </row>
    <row r="263">
      <c r="C263" s="32"/>
      <c r="E263" s="24"/>
      <c r="J263" s="24"/>
      <c r="Q263" s="4"/>
      <c r="S263" s="30"/>
    </row>
    <row r="264">
      <c r="C264" s="32"/>
      <c r="E264" s="24"/>
      <c r="J264" s="24"/>
      <c r="Q264" s="4"/>
      <c r="S264" s="30"/>
    </row>
    <row r="265">
      <c r="C265" s="32"/>
      <c r="E265" s="24"/>
      <c r="J265" s="24"/>
      <c r="Q265" s="4"/>
      <c r="S265" s="30"/>
    </row>
    <row r="266">
      <c r="C266" s="32"/>
      <c r="E266" s="24"/>
      <c r="J266" s="24"/>
      <c r="Q266" s="4"/>
      <c r="S266" s="30"/>
    </row>
    <row r="267">
      <c r="C267" s="32"/>
      <c r="E267" s="24"/>
      <c r="J267" s="24"/>
      <c r="Q267" s="4"/>
      <c r="S267" s="30"/>
    </row>
    <row r="268">
      <c r="C268" s="32"/>
      <c r="E268" s="24"/>
      <c r="J268" s="24"/>
      <c r="Q268" s="4"/>
      <c r="S268" s="30"/>
    </row>
    <row r="269">
      <c r="C269" s="32"/>
      <c r="E269" s="24"/>
      <c r="J269" s="24"/>
      <c r="Q269" s="4"/>
      <c r="S269" s="30"/>
    </row>
    <row r="270">
      <c r="C270" s="32"/>
      <c r="E270" s="24"/>
      <c r="J270" s="24"/>
      <c r="Q270" s="4"/>
      <c r="S270" s="30"/>
    </row>
    <row r="271">
      <c r="C271" s="32"/>
      <c r="E271" s="24"/>
      <c r="J271" s="24"/>
      <c r="Q271" s="4"/>
      <c r="S271" s="30"/>
    </row>
    <row r="272">
      <c r="C272" s="32"/>
      <c r="E272" s="24"/>
      <c r="J272" s="24"/>
      <c r="Q272" s="4"/>
      <c r="S272" s="30"/>
    </row>
    <row r="273">
      <c r="C273" s="32"/>
      <c r="E273" s="24"/>
      <c r="J273" s="24"/>
      <c r="Q273" s="4"/>
      <c r="S273" s="30"/>
    </row>
    <row r="274">
      <c r="C274" s="32"/>
      <c r="E274" s="24"/>
      <c r="J274" s="24"/>
      <c r="Q274" s="4"/>
      <c r="S274" s="30"/>
    </row>
    <row r="275">
      <c r="C275" s="32"/>
      <c r="E275" s="24"/>
      <c r="J275" s="24"/>
      <c r="Q275" s="4"/>
      <c r="S275" s="30"/>
    </row>
    <row r="276">
      <c r="C276" s="32"/>
      <c r="E276" s="24"/>
      <c r="J276" s="24"/>
      <c r="Q276" s="4"/>
      <c r="S276" s="30"/>
    </row>
    <row r="277">
      <c r="C277" s="32"/>
      <c r="E277" s="24"/>
      <c r="J277" s="24"/>
      <c r="Q277" s="4"/>
      <c r="S277" s="30"/>
    </row>
    <row r="278">
      <c r="C278" s="32"/>
      <c r="E278" s="24"/>
      <c r="J278" s="24"/>
      <c r="Q278" s="4"/>
      <c r="S278" s="30"/>
    </row>
    <row r="279">
      <c r="C279" s="32"/>
      <c r="E279" s="24"/>
      <c r="J279" s="24"/>
      <c r="Q279" s="4"/>
      <c r="S279" s="30"/>
    </row>
    <row r="280">
      <c r="C280" s="32"/>
      <c r="E280" s="24"/>
      <c r="J280" s="24"/>
      <c r="Q280" s="4"/>
      <c r="S280" s="30"/>
    </row>
    <row r="281">
      <c r="C281" s="32"/>
      <c r="E281" s="24"/>
      <c r="J281" s="24"/>
      <c r="Q281" s="4"/>
      <c r="S281" s="30"/>
    </row>
    <row r="282">
      <c r="C282" s="32"/>
      <c r="E282" s="24"/>
      <c r="J282" s="24"/>
      <c r="Q282" s="4"/>
      <c r="S282" s="30"/>
    </row>
    <row r="283">
      <c r="C283" s="32"/>
      <c r="E283" s="24"/>
      <c r="J283" s="24"/>
      <c r="Q283" s="4"/>
      <c r="S283" s="30"/>
    </row>
    <row r="284">
      <c r="C284" s="32"/>
      <c r="E284" s="24"/>
      <c r="J284" s="24"/>
      <c r="Q284" s="4"/>
      <c r="S284" s="30"/>
    </row>
    <row r="285">
      <c r="C285" s="32"/>
      <c r="E285" s="24"/>
      <c r="J285" s="24"/>
      <c r="Q285" s="4"/>
      <c r="S285" s="30"/>
    </row>
    <row r="286">
      <c r="C286" s="32"/>
      <c r="E286" s="24"/>
      <c r="J286" s="24"/>
      <c r="Q286" s="4"/>
      <c r="S286" s="30"/>
    </row>
    <row r="287">
      <c r="C287" s="32"/>
      <c r="E287" s="24"/>
      <c r="J287" s="24"/>
      <c r="Q287" s="4"/>
      <c r="S287" s="30"/>
    </row>
    <row r="288">
      <c r="C288" s="32"/>
      <c r="E288" s="24"/>
      <c r="J288" s="24"/>
      <c r="Q288" s="4"/>
      <c r="S288" s="30"/>
    </row>
    <row r="289">
      <c r="C289" s="32"/>
      <c r="E289" s="24"/>
      <c r="J289" s="24"/>
      <c r="Q289" s="4"/>
      <c r="S289" s="30"/>
    </row>
    <row r="290">
      <c r="C290" s="32"/>
      <c r="E290" s="24"/>
      <c r="J290" s="24"/>
      <c r="Q290" s="4"/>
      <c r="S290" s="30"/>
    </row>
    <row r="291">
      <c r="C291" s="32"/>
      <c r="E291" s="24"/>
      <c r="J291" s="24"/>
      <c r="Q291" s="4"/>
      <c r="S291" s="30"/>
    </row>
    <row r="292">
      <c r="C292" s="32"/>
      <c r="E292" s="24"/>
      <c r="J292" s="24"/>
      <c r="Q292" s="4"/>
      <c r="S292" s="30"/>
    </row>
    <row r="293">
      <c r="C293" s="32"/>
      <c r="E293" s="24"/>
      <c r="J293" s="24"/>
      <c r="Q293" s="4"/>
      <c r="S293" s="30"/>
    </row>
    <row r="294">
      <c r="C294" s="32"/>
      <c r="E294" s="24"/>
      <c r="J294" s="24"/>
      <c r="Q294" s="4"/>
      <c r="S294" s="30"/>
    </row>
    <row r="295">
      <c r="C295" s="32"/>
      <c r="E295" s="24"/>
      <c r="J295" s="24"/>
      <c r="Q295" s="4"/>
      <c r="S295" s="30"/>
    </row>
    <row r="296">
      <c r="C296" s="32"/>
      <c r="E296" s="24"/>
      <c r="J296" s="24"/>
      <c r="Q296" s="4"/>
      <c r="S296" s="30"/>
    </row>
    <row r="297">
      <c r="C297" s="32"/>
      <c r="E297" s="24"/>
      <c r="J297" s="24"/>
      <c r="Q297" s="4"/>
      <c r="S297" s="30"/>
    </row>
    <row r="298">
      <c r="C298" s="32"/>
      <c r="E298" s="24"/>
      <c r="J298" s="24"/>
      <c r="Q298" s="4"/>
      <c r="S298" s="30"/>
    </row>
    <row r="299">
      <c r="C299" s="32"/>
      <c r="E299" s="24"/>
      <c r="J299" s="24"/>
      <c r="Q299" s="4"/>
      <c r="S299" s="30"/>
    </row>
    <row r="300">
      <c r="C300" s="32"/>
      <c r="E300" s="24"/>
      <c r="J300" s="24"/>
      <c r="Q300" s="4"/>
      <c r="S300" s="30"/>
    </row>
    <row r="301">
      <c r="C301" s="32"/>
      <c r="E301" s="24"/>
      <c r="J301" s="24"/>
      <c r="Q301" s="4"/>
      <c r="S301" s="30"/>
    </row>
    <row r="302">
      <c r="C302" s="32"/>
      <c r="E302" s="24"/>
      <c r="J302" s="24"/>
      <c r="Q302" s="4"/>
      <c r="S302" s="30"/>
    </row>
    <row r="303">
      <c r="C303" s="32"/>
      <c r="E303" s="24"/>
      <c r="J303" s="24"/>
      <c r="Q303" s="4"/>
      <c r="S303" s="30"/>
    </row>
    <row r="304">
      <c r="C304" s="32"/>
      <c r="E304" s="24"/>
      <c r="J304" s="24"/>
      <c r="Q304" s="4"/>
      <c r="S304" s="30"/>
    </row>
    <row r="305">
      <c r="C305" s="32"/>
      <c r="E305" s="24"/>
      <c r="J305" s="24"/>
      <c r="Q305" s="4"/>
      <c r="S305" s="30"/>
    </row>
    <row r="306">
      <c r="C306" s="32"/>
      <c r="E306" s="24"/>
      <c r="J306" s="24"/>
      <c r="Q306" s="4"/>
      <c r="S306" s="30"/>
    </row>
    <row r="307">
      <c r="C307" s="32"/>
      <c r="E307" s="24"/>
      <c r="J307" s="24"/>
      <c r="Q307" s="4"/>
      <c r="S307" s="30"/>
    </row>
    <row r="308">
      <c r="C308" s="32"/>
      <c r="E308" s="24"/>
      <c r="J308" s="24"/>
      <c r="Q308" s="4"/>
      <c r="S308" s="30"/>
    </row>
    <row r="309">
      <c r="C309" s="32"/>
      <c r="E309" s="24"/>
      <c r="J309" s="24"/>
      <c r="Q309" s="4"/>
      <c r="S309" s="30"/>
    </row>
    <row r="310">
      <c r="C310" s="32"/>
      <c r="E310" s="24"/>
      <c r="J310" s="24"/>
      <c r="Q310" s="4"/>
      <c r="S310" s="30"/>
    </row>
    <row r="311">
      <c r="C311" s="32"/>
      <c r="E311" s="24"/>
      <c r="J311" s="24"/>
      <c r="Q311" s="4"/>
      <c r="S311" s="30"/>
    </row>
    <row r="312">
      <c r="C312" s="32"/>
      <c r="E312" s="24"/>
      <c r="J312" s="24"/>
      <c r="Q312" s="4"/>
      <c r="S312" s="30"/>
    </row>
    <row r="313">
      <c r="C313" s="32"/>
      <c r="E313" s="24"/>
      <c r="J313" s="24"/>
      <c r="Q313" s="4"/>
      <c r="S313" s="30"/>
    </row>
    <row r="314">
      <c r="C314" s="32"/>
      <c r="E314" s="24"/>
      <c r="J314" s="24"/>
      <c r="Q314" s="4"/>
      <c r="S314" s="30"/>
    </row>
    <row r="315">
      <c r="C315" s="32"/>
      <c r="E315" s="24"/>
      <c r="J315" s="24"/>
      <c r="Q315" s="4"/>
      <c r="S315" s="30"/>
    </row>
    <row r="316">
      <c r="C316" s="32"/>
      <c r="E316" s="24"/>
      <c r="J316" s="24"/>
      <c r="Q316" s="4"/>
      <c r="S316" s="30"/>
    </row>
    <row r="317">
      <c r="C317" s="32"/>
      <c r="E317" s="24"/>
      <c r="J317" s="24"/>
      <c r="Q317" s="4"/>
      <c r="S317" s="30"/>
    </row>
    <row r="318">
      <c r="C318" s="32"/>
      <c r="E318" s="24"/>
      <c r="J318" s="24"/>
      <c r="Q318" s="4"/>
      <c r="S318" s="30"/>
    </row>
    <row r="319">
      <c r="C319" s="32"/>
      <c r="E319" s="24"/>
      <c r="J319" s="24"/>
      <c r="Q319" s="4"/>
      <c r="S319" s="30"/>
    </row>
    <row r="320">
      <c r="C320" s="32"/>
      <c r="E320" s="24"/>
      <c r="J320" s="24"/>
      <c r="Q320" s="4"/>
      <c r="S320" s="30"/>
    </row>
    <row r="321">
      <c r="C321" s="32"/>
      <c r="E321" s="24"/>
      <c r="J321" s="24"/>
      <c r="Q321" s="4"/>
      <c r="S321" s="30"/>
    </row>
    <row r="322">
      <c r="C322" s="32"/>
      <c r="E322" s="24"/>
      <c r="J322" s="24"/>
      <c r="Q322" s="4"/>
      <c r="S322" s="30"/>
    </row>
    <row r="323">
      <c r="C323" s="32"/>
      <c r="E323" s="24"/>
      <c r="J323" s="24"/>
      <c r="Q323" s="4"/>
      <c r="S323" s="30"/>
    </row>
    <row r="324">
      <c r="C324" s="32"/>
      <c r="E324" s="24"/>
      <c r="J324" s="24"/>
      <c r="Q324" s="4"/>
      <c r="S324" s="30"/>
    </row>
    <row r="325">
      <c r="C325" s="32"/>
      <c r="E325" s="24"/>
      <c r="J325" s="24"/>
      <c r="Q325" s="4"/>
      <c r="S325" s="30"/>
    </row>
    <row r="326">
      <c r="C326" s="32"/>
      <c r="E326" s="24"/>
      <c r="J326" s="24"/>
      <c r="Q326" s="4"/>
      <c r="S326" s="30"/>
    </row>
    <row r="327">
      <c r="C327" s="32"/>
      <c r="E327" s="24"/>
      <c r="J327" s="24"/>
      <c r="Q327" s="4"/>
      <c r="S327" s="30"/>
    </row>
    <row r="328">
      <c r="C328" s="32"/>
      <c r="E328" s="24"/>
      <c r="J328" s="24"/>
      <c r="Q328" s="4"/>
      <c r="S328" s="30"/>
    </row>
    <row r="329">
      <c r="C329" s="32"/>
      <c r="E329" s="24"/>
      <c r="J329" s="24"/>
      <c r="Q329" s="4"/>
      <c r="S329" s="30"/>
    </row>
    <row r="330">
      <c r="C330" s="32"/>
      <c r="E330" s="24"/>
      <c r="J330" s="24"/>
      <c r="Q330" s="4"/>
      <c r="S330" s="30"/>
    </row>
    <row r="331">
      <c r="C331" s="32"/>
      <c r="E331" s="24"/>
      <c r="J331" s="24"/>
      <c r="Q331" s="4"/>
      <c r="S331" s="30"/>
    </row>
    <row r="332">
      <c r="C332" s="32"/>
      <c r="E332" s="24"/>
      <c r="J332" s="24"/>
      <c r="Q332" s="4"/>
      <c r="S332" s="30"/>
    </row>
    <row r="333">
      <c r="C333" s="32"/>
      <c r="E333" s="24"/>
      <c r="J333" s="24"/>
      <c r="Q333" s="4"/>
      <c r="S333" s="30"/>
    </row>
    <row r="334">
      <c r="C334" s="32"/>
      <c r="E334" s="24"/>
      <c r="J334" s="24"/>
      <c r="Q334" s="4"/>
      <c r="S334" s="30"/>
    </row>
    <row r="335">
      <c r="C335" s="32"/>
      <c r="E335" s="24"/>
      <c r="J335" s="24"/>
      <c r="Q335" s="4"/>
      <c r="S335" s="30"/>
    </row>
    <row r="336">
      <c r="C336" s="32"/>
      <c r="E336" s="24"/>
      <c r="J336" s="24"/>
      <c r="Q336" s="4"/>
      <c r="S336" s="30"/>
    </row>
    <row r="337">
      <c r="C337" s="32"/>
      <c r="E337" s="24"/>
      <c r="J337" s="24"/>
      <c r="Q337" s="4"/>
      <c r="S337" s="30"/>
    </row>
    <row r="338">
      <c r="C338" s="32"/>
      <c r="E338" s="24"/>
      <c r="J338" s="24"/>
      <c r="Q338" s="4"/>
      <c r="S338" s="30"/>
    </row>
    <row r="339">
      <c r="C339" s="32"/>
      <c r="E339" s="24"/>
      <c r="J339" s="24"/>
      <c r="Q339" s="4"/>
      <c r="S339" s="30"/>
    </row>
    <row r="340">
      <c r="C340" s="32"/>
      <c r="E340" s="24"/>
      <c r="J340" s="24"/>
      <c r="Q340" s="4"/>
      <c r="S340" s="30"/>
    </row>
    <row r="341">
      <c r="C341" s="32"/>
      <c r="E341" s="24"/>
      <c r="J341" s="24"/>
      <c r="Q341" s="4"/>
      <c r="S341" s="30"/>
    </row>
    <row r="342">
      <c r="C342" s="32"/>
      <c r="E342" s="24"/>
      <c r="J342" s="24"/>
      <c r="Q342" s="4"/>
      <c r="S342" s="30"/>
    </row>
    <row r="343">
      <c r="C343" s="32"/>
      <c r="E343" s="24"/>
      <c r="J343" s="24"/>
      <c r="Q343" s="4"/>
      <c r="S343" s="30"/>
    </row>
    <row r="344">
      <c r="C344" s="32"/>
      <c r="E344" s="24"/>
      <c r="J344" s="24"/>
      <c r="Q344" s="4"/>
      <c r="S344" s="30"/>
    </row>
    <row r="345">
      <c r="C345" s="32"/>
      <c r="E345" s="24"/>
      <c r="J345" s="24"/>
      <c r="Q345" s="4"/>
      <c r="S345" s="30"/>
    </row>
    <row r="346">
      <c r="C346" s="32"/>
      <c r="E346" s="24"/>
      <c r="J346" s="24"/>
      <c r="Q346" s="4"/>
      <c r="S346" s="30"/>
    </row>
    <row r="347">
      <c r="C347" s="32"/>
      <c r="E347" s="24"/>
      <c r="J347" s="24"/>
      <c r="Q347" s="4"/>
      <c r="S347" s="30"/>
    </row>
    <row r="348">
      <c r="C348" s="32"/>
      <c r="E348" s="24"/>
      <c r="J348" s="24"/>
      <c r="Q348" s="4"/>
      <c r="S348" s="30"/>
    </row>
    <row r="349">
      <c r="C349" s="32"/>
      <c r="E349" s="24"/>
      <c r="J349" s="24"/>
      <c r="Q349" s="4"/>
      <c r="S349" s="30"/>
    </row>
    <row r="350">
      <c r="C350" s="32"/>
      <c r="E350" s="24"/>
      <c r="J350" s="24"/>
      <c r="Q350" s="4"/>
      <c r="S350" s="30"/>
    </row>
    <row r="351">
      <c r="C351" s="32"/>
      <c r="E351" s="24"/>
      <c r="J351" s="24"/>
      <c r="Q351" s="4"/>
      <c r="S351" s="30"/>
    </row>
    <row r="352">
      <c r="C352" s="32"/>
      <c r="E352" s="24"/>
      <c r="J352" s="24"/>
      <c r="Q352" s="4"/>
      <c r="S352" s="30"/>
    </row>
    <row r="353">
      <c r="C353" s="32"/>
      <c r="E353" s="24"/>
      <c r="J353" s="24"/>
      <c r="Q353" s="4"/>
      <c r="S353" s="30"/>
    </row>
    <row r="354">
      <c r="C354" s="32"/>
      <c r="E354" s="24"/>
      <c r="J354" s="24"/>
      <c r="Q354" s="4"/>
      <c r="S354" s="30"/>
    </row>
    <row r="355">
      <c r="C355" s="32"/>
      <c r="E355" s="24"/>
      <c r="J355" s="24"/>
      <c r="Q355" s="4"/>
      <c r="S355" s="30"/>
    </row>
    <row r="356">
      <c r="C356" s="32"/>
      <c r="E356" s="24"/>
      <c r="J356" s="24"/>
      <c r="Q356" s="4"/>
      <c r="S356" s="30"/>
    </row>
    <row r="357">
      <c r="C357" s="32"/>
      <c r="E357" s="24"/>
      <c r="J357" s="24"/>
      <c r="Q357" s="4"/>
      <c r="S357" s="30"/>
    </row>
    <row r="358">
      <c r="C358" s="32"/>
      <c r="E358" s="24"/>
      <c r="J358" s="24"/>
      <c r="Q358" s="4"/>
      <c r="S358" s="30"/>
    </row>
    <row r="359">
      <c r="C359" s="32"/>
      <c r="E359" s="24"/>
      <c r="J359" s="24"/>
      <c r="Q359" s="4"/>
      <c r="S359" s="30"/>
    </row>
    <row r="360">
      <c r="C360" s="32"/>
      <c r="E360" s="24"/>
      <c r="J360" s="24"/>
      <c r="Q360" s="4"/>
      <c r="S360" s="30"/>
    </row>
    <row r="361">
      <c r="C361" s="32"/>
      <c r="E361" s="24"/>
      <c r="J361" s="24"/>
      <c r="Q361" s="4"/>
      <c r="S361" s="30"/>
    </row>
    <row r="362">
      <c r="C362" s="32"/>
      <c r="E362" s="24"/>
      <c r="J362" s="24"/>
      <c r="Q362" s="4"/>
      <c r="S362" s="30"/>
    </row>
    <row r="363">
      <c r="C363" s="32"/>
      <c r="E363" s="24"/>
      <c r="J363" s="24"/>
      <c r="Q363" s="4"/>
      <c r="S363" s="30"/>
    </row>
    <row r="364">
      <c r="C364" s="32"/>
      <c r="E364" s="24"/>
      <c r="J364" s="24"/>
      <c r="Q364" s="4"/>
      <c r="S364" s="30"/>
    </row>
    <row r="365">
      <c r="C365" s="32"/>
      <c r="E365" s="24"/>
      <c r="J365" s="24"/>
      <c r="Q365" s="4"/>
      <c r="S365" s="30"/>
    </row>
    <row r="366">
      <c r="C366" s="32"/>
      <c r="E366" s="24"/>
      <c r="J366" s="24"/>
      <c r="Q366" s="4"/>
      <c r="S366" s="30"/>
    </row>
    <row r="367">
      <c r="C367" s="32"/>
      <c r="E367" s="24"/>
      <c r="J367" s="24"/>
      <c r="Q367" s="4"/>
      <c r="S367" s="30"/>
    </row>
    <row r="368">
      <c r="C368" s="32"/>
      <c r="E368" s="24"/>
      <c r="J368" s="24"/>
      <c r="Q368" s="4"/>
      <c r="S368" s="30"/>
    </row>
    <row r="369">
      <c r="C369" s="32"/>
      <c r="E369" s="24"/>
      <c r="J369" s="24"/>
      <c r="Q369" s="4"/>
      <c r="S369" s="30"/>
    </row>
    <row r="370">
      <c r="C370" s="32"/>
      <c r="E370" s="24"/>
      <c r="J370" s="24"/>
      <c r="Q370" s="4"/>
      <c r="S370" s="30"/>
    </row>
    <row r="371">
      <c r="C371" s="32"/>
      <c r="E371" s="24"/>
      <c r="J371" s="24"/>
      <c r="Q371" s="4"/>
      <c r="S371" s="30"/>
    </row>
    <row r="372">
      <c r="C372" s="32"/>
      <c r="E372" s="24"/>
      <c r="J372" s="24"/>
      <c r="Q372" s="4"/>
      <c r="S372" s="30"/>
    </row>
    <row r="373">
      <c r="C373" s="32"/>
      <c r="E373" s="24"/>
      <c r="J373" s="24"/>
      <c r="Q373" s="4"/>
      <c r="S373" s="30"/>
    </row>
    <row r="374">
      <c r="C374" s="32"/>
      <c r="E374" s="24"/>
      <c r="J374" s="24"/>
      <c r="Q374" s="4"/>
      <c r="S374" s="30"/>
    </row>
    <row r="375">
      <c r="C375" s="32"/>
      <c r="E375" s="24"/>
      <c r="J375" s="24"/>
      <c r="Q375" s="4"/>
      <c r="S375" s="30"/>
    </row>
    <row r="376">
      <c r="C376" s="32"/>
      <c r="E376" s="24"/>
      <c r="J376" s="24"/>
      <c r="Q376" s="4"/>
      <c r="S376" s="30"/>
    </row>
    <row r="377">
      <c r="C377" s="32"/>
      <c r="E377" s="24"/>
      <c r="J377" s="24"/>
      <c r="Q377" s="4"/>
      <c r="S377" s="30"/>
    </row>
    <row r="378">
      <c r="C378" s="32"/>
      <c r="E378" s="24"/>
      <c r="J378" s="24"/>
      <c r="Q378" s="4"/>
      <c r="S378" s="30"/>
    </row>
    <row r="379">
      <c r="C379" s="32"/>
      <c r="E379" s="24"/>
      <c r="J379" s="24"/>
      <c r="Q379" s="4"/>
      <c r="S379" s="30"/>
    </row>
    <row r="380">
      <c r="C380" s="32"/>
      <c r="E380" s="24"/>
      <c r="J380" s="24"/>
      <c r="Q380" s="4"/>
      <c r="S380" s="30"/>
    </row>
    <row r="381">
      <c r="C381" s="32"/>
      <c r="E381" s="24"/>
      <c r="J381" s="24"/>
      <c r="Q381" s="4"/>
      <c r="S381" s="30"/>
    </row>
    <row r="382">
      <c r="C382" s="32"/>
      <c r="E382" s="24"/>
      <c r="J382" s="24"/>
      <c r="Q382" s="4"/>
      <c r="S382" s="30"/>
    </row>
    <row r="383">
      <c r="C383" s="32"/>
      <c r="E383" s="24"/>
      <c r="J383" s="24"/>
      <c r="Q383" s="4"/>
      <c r="S383" s="30"/>
    </row>
    <row r="384">
      <c r="C384" s="32"/>
      <c r="E384" s="24"/>
      <c r="J384" s="24"/>
      <c r="Q384" s="4"/>
      <c r="S384" s="30"/>
    </row>
    <row r="385">
      <c r="C385" s="32"/>
      <c r="E385" s="24"/>
      <c r="J385" s="24"/>
      <c r="Q385" s="4"/>
      <c r="S385" s="30"/>
    </row>
    <row r="386">
      <c r="C386" s="32"/>
      <c r="E386" s="24"/>
      <c r="J386" s="24"/>
      <c r="Q386" s="4"/>
      <c r="S386" s="30"/>
    </row>
    <row r="387">
      <c r="C387" s="32"/>
      <c r="E387" s="24"/>
      <c r="J387" s="24"/>
      <c r="Q387" s="4"/>
      <c r="S387" s="30"/>
    </row>
    <row r="388">
      <c r="C388" s="32"/>
      <c r="E388" s="24"/>
      <c r="J388" s="24"/>
      <c r="Q388" s="4"/>
      <c r="S388" s="30"/>
    </row>
    <row r="389">
      <c r="C389" s="32"/>
      <c r="E389" s="24"/>
      <c r="J389" s="24"/>
      <c r="Q389" s="4"/>
      <c r="S389" s="30"/>
    </row>
    <row r="390">
      <c r="C390" s="32"/>
      <c r="E390" s="24"/>
      <c r="J390" s="24"/>
      <c r="Q390" s="4"/>
      <c r="S390" s="30"/>
    </row>
    <row r="391">
      <c r="C391" s="32"/>
      <c r="E391" s="24"/>
      <c r="J391" s="24"/>
      <c r="Q391" s="4"/>
      <c r="S391" s="30"/>
    </row>
    <row r="392">
      <c r="C392" s="32"/>
      <c r="E392" s="24"/>
      <c r="J392" s="24"/>
      <c r="Q392" s="4"/>
      <c r="S392" s="30"/>
    </row>
    <row r="393">
      <c r="C393" s="32"/>
      <c r="E393" s="24"/>
      <c r="J393" s="24"/>
      <c r="Q393" s="4"/>
      <c r="S393" s="30"/>
    </row>
    <row r="394">
      <c r="C394" s="32"/>
      <c r="E394" s="24"/>
      <c r="J394" s="24"/>
      <c r="Q394" s="4"/>
      <c r="S394" s="30"/>
    </row>
    <row r="395">
      <c r="C395" s="32"/>
      <c r="E395" s="24"/>
      <c r="J395" s="24"/>
      <c r="Q395" s="4"/>
      <c r="S395" s="30"/>
    </row>
    <row r="396">
      <c r="C396" s="32"/>
      <c r="E396" s="24"/>
      <c r="J396" s="24"/>
      <c r="Q396" s="4"/>
      <c r="S396" s="30"/>
    </row>
    <row r="397">
      <c r="C397" s="32"/>
      <c r="E397" s="24"/>
      <c r="J397" s="24"/>
      <c r="Q397" s="4"/>
      <c r="S397" s="30"/>
    </row>
    <row r="398">
      <c r="C398" s="32"/>
      <c r="E398" s="24"/>
      <c r="J398" s="24"/>
      <c r="Q398" s="4"/>
      <c r="S398" s="30"/>
    </row>
    <row r="399">
      <c r="C399" s="32"/>
      <c r="E399" s="24"/>
      <c r="J399" s="24"/>
      <c r="Q399" s="4"/>
      <c r="S399" s="30"/>
    </row>
    <row r="400">
      <c r="C400" s="32"/>
      <c r="E400" s="24"/>
      <c r="J400" s="24"/>
      <c r="Q400" s="4"/>
      <c r="S400" s="30"/>
    </row>
    <row r="401">
      <c r="C401" s="32"/>
      <c r="E401" s="24"/>
      <c r="J401" s="24"/>
      <c r="Q401" s="4"/>
      <c r="S401" s="30"/>
    </row>
    <row r="402">
      <c r="C402" s="32"/>
      <c r="E402" s="24"/>
      <c r="J402" s="24"/>
      <c r="Q402" s="4"/>
      <c r="S402" s="30"/>
    </row>
    <row r="403">
      <c r="C403" s="32"/>
      <c r="E403" s="24"/>
      <c r="J403" s="24"/>
      <c r="Q403" s="4"/>
      <c r="S403" s="30"/>
    </row>
    <row r="404">
      <c r="C404" s="32"/>
      <c r="E404" s="24"/>
      <c r="J404" s="24"/>
      <c r="Q404" s="4"/>
      <c r="S404" s="30"/>
    </row>
    <row r="405">
      <c r="C405" s="32"/>
      <c r="E405" s="24"/>
      <c r="J405" s="24"/>
      <c r="Q405" s="4"/>
      <c r="S405" s="30"/>
    </row>
    <row r="406">
      <c r="C406" s="32"/>
      <c r="E406" s="24"/>
      <c r="J406" s="24"/>
      <c r="Q406" s="4"/>
      <c r="S406" s="30"/>
    </row>
    <row r="407">
      <c r="C407" s="32"/>
      <c r="E407" s="24"/>
      <c r="J407" s="24"/>
      <c r="Q407" s="4"/>
      <c r="S407" s="30"/>
    </row>
    <row r="408">
      <c r="C408" s="32"/>
      <c r="E408" s="24"/>
      <c r="J408" s="24"/>
      <c r="Q408" s="4"/>
      <c r="S408" s="30"/>
    </row>
    <row r="409">
      <c r="C409" s="32"/>
      <c r="E409" s="24"/>
      <c r="J409" s="24"/>
      <c r="Q409" s="4"/>
      <c r="S409" s="30"/>
    </row>
    <row r="410">
      <c r="C410" s="32"/>
      <c r="E410" s="24"/>
      <c r="J410" s="24"/>
      <c r="Q410" s="4"/>
      <c r="S410" s="30"/>
    </row>
    <row r="411">
      <c r="C411" s="32"/>
      <c r="E411" s="24"/>
      <c r="J411" s="24"/>
      <c r="Q411" s="4"/>
      <c r="S411" s="30"/>
    </row>
    <row r="412">
      <c r="C412" s="32"/>
      <c r="E412" s="24"/>
      <c r="J412" s="24"/>
      <c r="Q412" s="4"/>
      <c r="S412" s="30"/>
    </row>
    <row r="413">
      <c r="C413" s="32"/>
      <c r="E413" s="24"/>
      <c r="J413" s="24"/>
      <c r="Q413" s="4"/>
      <c r="S413" s="30"/>
    </row>
    <row r="414">
      <c r="C414" s="32"/>
      <c r="E414" s="24"/>
      <c r="J414" s="24"/>
      <c r="Q414" s="4"/>
      <c r="S414" s="30"/>
    </row>
    <row r="415">
      <c r="C415" s="32"/>
      <c r="E415" s="24"/>
      <c r="J415" s="24"/>
      <c r="Q415" s="4"/>
      <c r="S415" s="30"/>
    </row>
    <row r="416">
      <c r="C416" s="32"/>
      <c r="E416" s="24"/>
      <c r="J416" s="24"/>
      <c r="Q416" s="4"/>
      <c r="S416" s="30"/>
    </row>
    <row r="417">
      <c r="C417" s="32"/>
      <c r="E417" s="24"/>
      <c r="J417" s="24"/>
      <c r="Q417" s="4"/>
      <c r="S417" s="30"/>
    </row>
    <row r="418">
      <c r="C418" s="32"/>
      <c r="E418" s="24"/>
      <c r="J418" s="24"/>
      <c r="Q418" s="4"/>
      <c r="S418" s="30"/>
    </row>
    <row r="419">
      <c r="C419" s="32"/>
      <c r="E419" s="24"/>
      <c r="J419" s="24"/>
      <c r="Q419" s="4"/>
      <c r="S419" s="30"/>
    </row>
    <row r="420">
      <c r="C420" s="32"/>
      <c r="E420" s="24"/>
      <c r="J420" s="24"/>
      <c r="Q420" s="4"/>
      <c r="S420" s="30"/>
    </row>
    <row r="421">
      <c r="C421" s="32"/>
      <c r="E421" s="24"/>
      <c r="J421" s="24"/>
      <c r="Q421" s="4"/>
      <c r="S421" s="30"/>
    </row>
    <row r="422">
      <c r="C422" s="32"/>
      <c r="E422" s="24"/>
      <c r="J422" s="24"/>
      <c r="Q422" s="4"/>
      <c r="S422" s="30"/>
    </row>
    <row r="423">
      <c r="C423" s="32"/>
      <c r="E423" s="24"/>
      <c r="J423" s="24"/>
      <c r="Q423" s="4"/>
      <c r="S423" s="30"/>
    </row>
    <row r="424">
      <c r="C424" s="32"/>
      <c r="E424" s="24"/>
      <c r="J424" s="24"/>
      <c r="Q424" s="4"/>
      <c r="S424" s="30"/>
    </row>
    <row r="425">
      <c r="C425" s="32"/>
      <c r="E425" s="24"/>
      <c r="J425" s="24"/>
      <c r="Q425" s="4"/>
      <c r="S425" s="30"/>
    </row>
    <row r="426">
      <c r="C426" s="32"/>
      <c r="E426" s="24"/>
      <c r="J426" s="24"/>
      <c r="Q426" s="4"/>
      <c r="S426" s="30"/>
    </row>
    <row r="427">
      <c r="C427" s="32"/>
      <c r="E427" s="24"/>
      <c r="J427" s="24"/>
      <c r="Q427" s="4"/>
      <c r="S427" s="30"/>
    </row>
    <row r="428">
      <c r="C428" s="32"/>
      <c r="E428" s="24"/>
      <c r="J428" s="24"/>
      <c r="Q428" s="4"/>
      <c r="S428" s="30"/>
    </row>
    <row r="429">
      <c r="C429" s="32"/>
      <c r="E429" s="24"/>
      <c r="J429" s="24"/>
      <c r="Q429" s="4"/>
      <c r="S429" s="30"/>
    </row>
    <row r="430">
      <c r="C430" s="32"/>
      <c r="E430" s="24"/>
      <c r="J430" s="24"/>
      <c r="Q430" s="4"/>
      <c r="S430" s="30"/>
    </row>
    <row r="431">
      <c r="C431" s="32"/>
      <c r="E431" s="24"/>
      <c r="J431" s="24"/>
      <c r="Q431" s="4"/>
      <c r="S431" s="30"/>
    </row>
    <row r="432">
      <c r="C432" s="32"/>
      <c r="E432" s="24"/>
      <c r="J432" s="24"/>
      <c r="Q432" s="4"/>
      <c r="S432" s="30"/>
    </row>
    <row r="433">
      <c r="C433" s="32"/>
      <c r="E433" s="24"/>
      <c r="J433" s="24"/>
      <c r="Q433" s="4"/>
      <c r="S433" s="30"/>
    </row>
    <row r="434">
      <c r="C434" s="32"/>
      <c r="E434" s="24"/>
      <c r="J434" s="24"/>
      <c r="Q434" s="4"/>
      <c r="S434" s="30"/>
    </row>
    <row r="435">
      <c r="C435" s="32"/>
      <c r="E435" s="24"/>
      <c r="J435" s="24"/>
      <c r="Q435" s="4"/>
      <c r="S435" s="30"/>
    </row>
    <row r="436">
      <c r="C436" s="32"/>
      <c r="E436" s="24"/>
      <c r="J436" s="24"/>
      <c r="Q436" s="4"/>
      <c r="S436" s="30"/>
    </row>
    <row r="437">
      <c r="C437" s="32"/>
      <c r="E437" s="24"/>
      <c r="J437" s="24"/>
      <c r="Q437" s="4"/>
      <c r="S437" s="30"/>
    </row>
    <row r="438">
      <c r="C438" s="32"/>
      <c r="E438" s="24"/>
      <c r="J438" s="24"/>
      <c r="Q438" s="4"/>
      <c r="S438" s="30"/>
    </row>
    <row r="439">
      <c r="C439" s="32"/>
      <c r="E439" s="24"/>
      <c r="J439" s="24"/>
      <c r="Q439" s="4"/>
      <c r="S439" s="30"/>
    </row>
    <row r="440">
      <c r="C440" s="32"/>
      <c r="E440" s="24"/>
      <c r="J440" s="24"/>
      <c r="Q440" s="4"/>
      <c r="S440" s="30"/>
    </row>
    <row r="441">
      <c r="C441" s="32"/>
      <c r="E441" s="24"/>
      <c r="J441" s="24"/>
      <c r="Q441" s="4"/>
      <c r="S441" s="30"/>
    </row>
    <row r="442">
      <c r="C442" s="32"/>
      <c r="E442" s="24"/>
      <c r="J442" s="24"/>
      <c r="Q442" s="4"/>
      <c r="S442" s="30"/>
    </row>
    <row r="443">
      <c r="C443" s="32"/>
      <c r="E443" s="24"/>
      <c r="J443" s="24"/>
      <c r="Q443" s="4"/>
      <c r="S443" s="30"/>
    </row>
    <row r="444">
      <c r="C444" s="32"/>
      <c r="E444" s="24"/>
      <c r="J444" s="24"/>
      <c r="Q444" s="4"/>
      <c r="S444" s="30"/>
    </row>
    <row r="445">
      <c r="C445" s="32"/>
      <c r="E445" s="24"/>
      <c r="J445" s="24"/>
      <c r="Q445" s="4"/>
      <c r="S445" s="30"/>
    </row>
    <row r="446">
      <c r="C446" s="32"/>
      <c r="E446" s="24"/>
      <c r="J446" s="24"/>
      <c r="Q446" s="4"/>
      <c r="S446" s="30"/>
    </row>
    <row r="447">
      <c r="C447" s="32"/>
      <c r="E447" s="24"/>
      <c r="J447" s="24"/>
      <c r="Q447" s="4"/>
      <c r="S447" s="30"/>
    </row>
    <row r="448">
      <c r="C448" s="32"/>
      <c r="E448" s="24"/>
      <c r="J448" s="24"/>
      <c r="Q448" s="4"/>
      <c r="S448" s="30"/>
    </row>
    <row r="449">
      <c r="C449" s="32"/>
      <c r="E449" s="24"/>
      <c r="J449" s="24"/>
      <c r="Q449" s="4"/>
      <c r="S449" s="30"/>
    </row>
    <row r="450">
      <c r="C450" s="32"/>
      <c r="E450" s="24"/>
      <c r="J450" s="24"/>
      <c r="Q450" s="4"/>
      <c r="S450" s="30"/>
    </row>
    <row r="451">
      <c r="C451" s="32"/>
      <c r="E451" s="24"/>
      <c r="J451" s="24"/>
      <c r="Q451" s="4"/>
      <c r="S451" s="30"/>
    </row>
    <row r="452">
      <c r="C452" s="32"/>
      <c r="E452" s="24"/>
      <c r="J452" s="24"/>
      <c r="Q452" s="4"/>
      <c r="S452" s="30"/>
    </row>
    <row r="453">
      <c r="C453" s="32"/>
      <c r="E453" s="24"/>
      <c r="J453" s="24"/>
      <c r="Q453" s="4"/>
      <c r="S453" s="30"/>
    </row>
    <row r="454">
      <c r="C454" s="32"/>
      <c r="E454" s="24"/>
      <c r="J454" s="24"/>
      <c r="Q454" s="4"/>
      <c r="S454" s="30"/>
    </row>
    <row r="455">
      <c r="C455" s="32"/>
      <c r="E455" s="24"/>
      <c r="J455" s="24"/>
      <c r="Q455" s="4"/>
      <c r="S455" s="30"/>
    </row>
    <row r="456">
      <c r="C456" s="32"/>
      <c r="E456" s="24"/>
      <c r="J456" s="24"/>
      <c r="Q456" s="4"/>
      <c r="S456" s="30"/>
    </row>
    <row r="457">
      <c r="C457" s="32"/>
      <c r="E457" s="24"/>
      <c r="J457" s="24"/>
      <c r="Q457" s="4"/>
      <c r="S457" s="30"/>
    </row>
    <row r="458">
      <c r="C458" s="32"/>
      <c r="E458" s="24"/>
      <c r="J458" s="24"/>
      <c r="Q458" s="4"/>
      <c r="S458" s="30"/>
    </row>
    <row r="459">
      <c r="C459" s="32"/>
      <c r="E459" s="24"/>
      <c r="J459" s="24"/>
      <c r="Q459" s="4"/>
      <c r="S459" s="30"/>
    </row>
    <row r="460">
      <c r="C460" s="32"/>
      <c r="E460" s="24"/>
      <c r="J460" s="24"/>
      <c r="Q460" s="4"/>
      <c r="S460" s="30"/>
    </row>
    <row r="461">
      <c r="C461" s="32"/>
      <c r="E461" s="24"/>
      <c r="J461" s="24"/>
      <c r="Q461" s="4"/>
      <c r="S461" s="30"/>
    </row>
    <row r="462">
      <c r="C462" s="32"/>
      <c r="E462" s="24"/>
      <c r="J462" s="24"/>
      <c r="Q462" s="4"/>
      <c r="S462" s="30"/>
    </row>
    <row r="463">
      <c r="C463" s="32"/>
      <c r="E463" s="24"/>
      <c r="J463" s="24"/>
      <c r="Q463" s="4"/>
      <c r="S463" s="30"/>
    </row>
    <row r="464">
      <c r="C464" s="32"/>
      <c r="E464" s="24"/>
      <c r="J464" s="24"/>
      <c r="Q464" s="4"/>
      <c r="S464" s="30"/>
    </row>
    <row r="465">
      <c r="C465" s="32"/>
      <c r="E465" s="24"/>
      <c r="J465" s="24"/>
      <c r="Q465" s="4"/>
      <c r="S465" s="30"/>
    </row>
    <row r="466">
      <c r="C466" s="32"/>
      <c r="E466" s="24"/>
      <c r="J466" s="24"/>
      <c r="Q466" s="4"/>
      <c r="S466" s="30"/>
    </row>
    <row r="467">
      <c r="C467" s="32"/>
      <c r="E467" s="24"/>
      <c r="J467" s="24"/>
      <c r="Q467" s="4"/>
      <c r="S467" s="30"/>
    </row>
    <row r="468">
      <c r="C468" s="32"/>
      <c r="E468" s="24"/>
      <c r="J468" s="24"/>
      <c r="Q468" s="4"/>
      <c r="S468" s="30"/>
    </row>
    <row r="469">
      <c r="C469" s="32"/>
      <c r="E469" s="24"/>
      <c r="J469" s="24"/>
      <c r="Q469" s="4"/>
      <c r="S469" s="30"/>
    </row>
    <row r="470">
      <c r="C470" s="32"/>
      <c r="E470" s="24"/>
      <c r="J470" s="24"/>
      <c r="Q470" s="4"/>
      <c r="S470" s="30"/>
    </row>
    <row r="471">
      <c r="C471" s="32"/>
      <c r="E471" s="24"/>
      <c r="J471" s="24"/>
      <c r="Q471" s="4"/>
      <c r="S471" s="30"/>
    </row>
    <row r="472">
      <c r="C472" s="32"/>
      <c r="E472" s="24"/>
      <c r="J472" s="24"/>
      <c r="Q472" s="4"/>
      <c r="S472" s="30"/>
    </row>
    <row r="473">
      <c r="C473" s="32"/>
      <c r="E473" s="24"/>
      <c r="J473" s="24"/>
      <c r="Q473" s="4"/>
      <c r="S473" s="30"/>
    </row>
    <row r="474">
      <c r="C474" s="32"/>
      <c r="E474" s="24"/>
      <c r="J474" s="24"/>
      <c r="Q474" s="4"/>
      <c r="S474" s="30"/>
    </row>
    <row r="475">
      <c r="C475" s="32"/>
      <c r="E475" s="24"/>
      <c r="J475" s="24"/>
      <c r="Q475" s="4"/>
      <c r="S475" s="30"/>
    </row>
    <row r="476">
      <c r="C476" s="32"/>
      <c r="E476" s="24"/>
      <c r="J476" s="24"/>
      <c r="Q476" s="4"/>
      <c r="S476" s="30"/>
    </row>
    <row r="477">
      <c r="C477" s="32"/>
      <c r="E477" s="24"/>
      <c r="J477" s="24"/>
      <c r="Q477" s="4"/>
      <c r="S477" s="30"/>
    </row>
    <row r="478">
      <c r="C478" s="32"/>
      <c r="E478" s="24"/>
      <c r="J478" s="24"/>
      <c r="Q478" s="4"/>
      <c r="S478" s="30"/>
    </row>
    <row r="479">
      <c r="C479" s="32"/>
      <c r="E479" s="24"/>
      <c r="J479" s="24"/>
      <c r="Q479" s="4"/>
      <c r="S479" s="30"/>
    </row>
    <row r="480">
      <c r="C480" s="32"/>
      <c r="E480" s="24"/>
      <c r="J480" s="24"/>
      <c r="Q480" s="4"/>
      <c r="S480" s="30"/>
    </row>
    <row r="481">
      <c r="C481" s="32"/>
      <c r="E481" s="24"/>
      <c r="J481" s="24"/>
      <c r="Q481" s="4"/>
      <c r="S481" s="30"/>
    </row>
    <row r="482">
      <c r="C482" s="32"/>
      <c r="E482" s="24"/>
      <c r="J482" s="24"/>
      <c r="Q482" s="4"/>
      <c r="S482" s="30"/>
    </row>
    <row r="483">
      <c r="C483" s="32"/>
      <c r="E483" s="24"/>
      <c r="J483" s="24"/>
      <c r="Q483" s="4"/>
      <c r="S483" s="30"/>
    </row>
    <row r="484">
      <c r="C484" s="32"/>
      <c r="E484" s="24"/>
      <c r="J484" s="24"/>
      <c r="Q484" s="4"/>
      <c r="S484" s="30"/>
    </row>
    <row r="485">
      <c r="C485" s="32"/>
      <c r="E485" s="24"/>
      <c r="J485" s="24"/>
      <c r="Q485" s="4"/>
      <c r="S485" s="30"/>
    </row>
    <row r="486">
      <c r="C486" s="32"/>
      <c r="E486" s="24"/>
      <c r="J486" s="24"/>
      <c r="Q486" s="4"/>
      <c r="S486" s="30"/>
    </row>
    <row r="487">
      <c r="C487" s="32"/>
      <c r="E487" s="24"/>
      <c r="J487" s="24"/>
      <c r="Q487" s="4"/>
      <c r="S487" s="30"/>
    </row>
    <row r="488">
      <c r="C488" s="32"/>
      <c r="E488" s="24"/>
      <c r="J488" s="24"/>
      <c r="Q488" s="4"/>
      <c r="S488" s="30"/>
    </row>
    <row r="489">
      <c r="C489" s="32"/>
      <c r="E489" s="24"/>
      <c r="J489" s="24"/>
      <c r="Q489" s="4"/>
      <c r="S489" s="30"/>
    </row>
    <row r="490">
      <c r="C490" s="32"/>
      <c r="E490" s="24"/>
      <c r="J490" s="24"/>
      <c r="Q490" s="4"/>
      <c r="S490" s="30"/>
    </row>
    <row r="491">
      <c r="C491" s="32"/>
      <c r="E491" s="24"/>
      <c r="J491" s="24"/>
      <c r="Q491" s="4"/>
      <c r="S491" s="30"/>
    </row>
    <row r="492">
      <c r="C492" s="32"/>
      <c r="E492" s="24"/>
      <c r="J492" s="24"/>
      <c r="Q492" s="4"/>
      <c r="S492" s="30"/>
    </row>
    <row r="493">
      <c r="C493" s="32"/>
      <c r="E493" s="24"/>
      <c r="J493" s="24"/>
      <c r="Q493" s="4"/>
      <c r="S493" s="30"/>
    </row>
    <row r="494">
      <c r="C494" s="32"/>
      <c r="E494" s="24"/>
      <c r="J494" s="24"/>
      <c r="Q494" s="4"/>
      <c r="S494" s="30"/>
    </row>
    <row r="495">
      <c r="C495" s="32"/>
      <c r="E495" s="24"/>
      <c r="J495" s="24"/>
      <c r="Q495" s="4"/>
      <c r="S495" s="30"/>
    </row>
    <row r="496">
      <c r="C496" s="32"/>
      <c r="E496" s="24"/>
      <c r="J496" s="24"/>
      <c r="Q496" s="4"/>
      <c r="S496" s="30"/>
    </row>
    <row r="497">
      <c r="C497" s="32"/>
      <c r="E497" s="24"/>
      <c r="J497" s="24"/>
      <c r="Q497" s="4"/>
      <c r="S497" s="30"/>
    </row>
    <row r="498">
      <c r="C498" s="32"/>
      <c r="E498" s="24"/>
      <c r="J498" s="24"/>
      <c r="Q498" s="4"/>
      <c r="S498" s="30"/>
    </row>
    <row r="499">
      <c r="C499" s="32"/>
      <c r="E499" s="24"/>
      <c r="J499" s="24"/>
      <c r="Q499" s="4"/>
      <c r="S499" s="30"/>
    </row>
    <row r="500">
      <c r="C500" s="32"/>
      <c r="E500" s="24"/>
      <c r="J500" s="24"/>
      <c r="Q500" s="4"/>
      <c r="S500" s="30"/>
    </row>
    <row r="501">
      <c r="C501" s="32"/>
      <c r="E501" s="24"/>
      <c r="J501" s="24"/>
      <c r="Q501" s="4"/>
      <c r="S501" s="30"/>
    </row>
    <row r="502">
      <c r="C502" s="32"/>
      <c r="E502" s="24"/>
      <c r="J502" s="24"/>
      <c r="Q502" s="4"/>
      <c r="S502" s="30"/>
    </row>
    <row r="503">
      <c r="C503" s="32"/>
      <c r="E503" s="24"/>
      <c r="J503" s="24"/>
      <c r="Q503" s="4"/>
      <c r="S503" s="30"/>
    </row>
    <row r="504">
      <c r="C504" s="32"/>
      <c r="E504" s="24"/>
      <c r="J504" s="24"/>
      <c r="Q504" s="4"/>
      <c r="S504" s="30"/>
    </row>
    <row r="505">
      <c r="C505" s="32"/>
      <c r="E505" s="24"/>
      <c r="J505" s="24"/>
      <c r="Q505" s="4"/>
      <c r="S505" s="30"/>
    </row>
    <row r="506">
      <c r="C506" s="32"/>
      <c r="E506" s="24"/>
      <c r="J506" s="24"/>
      <c r="Q506" s="4"/>
      <c r="S506" s="30"/>
    </row>
    <row r="507">
      <c r="C507" s="32"/>
      <c r="E507" s="24"/>
      <c r="J507" s="24"/>
      <c r="Q507" s="4"/>
      <c r="S507" s="30"/>
    </row>
    <row r="508">
      <c r="C508" s="32"/>
      <c r="E508" s="24"/>
      <c r="J508" s="24"/>
      <c r="Q508" s="4"/>
      <c r="S508" s="30"/>
    </row>
    <row r="509">
      <c r="C509" s="32"/>
      <c r="E509" s="24"/>
      <c r="J509" s="24"/>
      <c r="Q509" s="4"/>
      <c r="S509" s="30"/>
    </row>
    <row r="510">
      <c r="C510" s="32"/>
      <c r="E510" s="24"/>
      <c r="J510" s="24"/>
      <c r="Q510" s="4"/>
      <c r="S510" s="30"/>
    </row>
    <row r="511">
      <c r="C511" s="32"/>
      <c r="E511" s="24"/>
      <c r="J511" s="24"/>
      <c r="Q511" s="4"/>
      <c r="S511" s="30"/>
    </row>
    <row r="512">
      <c r="C512" s="32"/>
      <c r="E512" s="24"/>
      <c r="J512" s="24"/>
      <c r="Q512" s="4"/>
      <c r="S512" s="30"/>
    </row>
    <row r="513">
      <c r="C513" s="32"/>
      <c r="E513" s="24"/>
      <c r="J513" s="24"/>
      <c r="Q513" s="4"/>
      <c r="S513" s="30"/>
    </row>
    <row r="514">
      <c r="C514" s="32"/>
      <c r="E514" s="24"/>
      <c r="J514" s="24"/>
      <c r="Q514" s="4"/>
      <c r="S514" s="30"/>
    </row>
    <row r="515">
      <c r="C515" s="32"/>
      <c r="E515" s="24"/>
      <c r="J515" s="24"/>
      <c r="Q515" s="4"/>
      <c r="S515" s="30"/>
    </row>
    <row r="516">
      <c r="C516" s="32"/>
      <c r="E516" s="24"/>
      <c r="J516" s="24"/>
      <c r="Q516" s="4"/>
      <c r="S516" s="30"/>
    </row>
    <row r="517">
      <c r="C517" s="32"/>
      <c r="E517" s="24"/>
      <c r="J517" s="24"/>
      <c r="Q517" s="4"/>
      <c r="S517" s="30"/>
    </row>
    <row r="518">
      <c r="C518" s="32"/>
      <c r="E518" s="24"/>
      <c r="J518" s="24"/>
      <c r="Q518" s="4"/>
      <c r="S518" s="30"/>
    </row>
    <row r="519">
      <c r="C519" s="32"/>
      <c r="E519" s="24"/>
      <c r="J519" s="24"/>
      <c r="Q519" s="4"/>
      <c r="S519" s="30"/>
    </row>
    <row r="520">
      <c r="C520" s="32"/>
      <c r="E520" s="24"/>
      <c r="J520" s="24"/>
      <c r="Q520" s="4"/>
      <c r="S520" s="30"/>
    </row>
    <row r="521">
      <c r="C521" s="32"/>
      <c r="E521" s="24"/>
      <c r="J521" s="24"/>
      <c r="Q521" s="4"/>
      <c r="S521" s="30"/>
    </row>
    <row r="522">
      <c r="C522" s="32"/>
      <c r="E522" s="24"/>
      <c r="J522" s="24"/>
      <c r="Q522" s="4"/>
      <c r="S522" s="30"/>
    </row>
    <row r="523">
      <c r="C523" s="32"/>
      <c r="E523" s="24"/>
      <c r="J523" s="24"/>
      <c r="Q523" s="4"/>
      <c r="S523" s="30"/>
    </row>
    <row r="524">
      <c r="C524" s="32"/>
      <c r="E524" s="24"/>
      <c r="J524" s="24"/>
      <c r="Q524" s="4"/>
      <c r="S524" s="30"/>
    </row>
    <row r="525">
      <c r="C525" s="32"/>
      <c r="E525" s="24"/>
      <c r="J525" s="24"/>
      <c r="Q525" s="4"/>
      <c r="S525" s="30"/>
    </row>
    <row r="526">
      <c r="C526" s="32"/>
      <c r="E526" s="24"/>
      <c r="J526" s="24"/>
      <c r="Q526" s="4"/>
      <c r="S526" s="30"/>
    </row>
    <row r="527">
      <c r="C527" s="32"/>
      <c r="E527" s="24"/>
      <c r="J527" s="24"/>
      <c r="Q527" s="4"/>
      <c r="S527" s="30"/>
    </row>
    <row r="528">
      <c r="C528" s="32"/>
      <c r="E528" s="24"/>
      <c r="J528" s="24"/>
      <c r="Q528" s="4"/>
      <c r="S528" s="30"/>
    </row>
    <row r="529">
      <c r="C529" s="32"/>
      <c r="E529" s="24"/>
      <c r="J529" s="24"/>
      <c r="Q529" s="4"/>
      <c r="S529" s="30"/>
    </row>
    <row r="530">
      <c r="C530" s="32"/>
      <c r="E530" s="24"/>
      <c r="J530" s="24"/>
      <c r="Q530" s="4"/>
      <c r="S530" s="30"/>
    </row>
    <row r="531">
      <c r="C531" s="32"/>
      <c r="E531" s="24"/>
      <c r="J531" s="24"/>
      <c r="Q531" s="4"/>
      <c r="S531" s="30"/>
    </row>
    <row r="532">
      <c r="C532" s="32"/>
      <c r="E532" s="24"/>
      <c r="J532" s="24"/>
      <c r="Q532" s="4"/>
      <c r="S532" s="30"/>
    </row>
    <row r="533">
      <c r="C533" s="32"/>
      <c r="E533" s="24"/>
      <c r="J533" s="24"/>
      <c r="Q533" s="4"/>
      <c r="S533" s="30"/>
    </row>
    <row r="534">
      <c r="C534" s="32"/>
      <c r="E534" s="24"/>
      <c r="J534" s="24"/>
      <c r="Q534" s="4"/>
      <c r="S534" s="30"/>
    </row>
    <row r="535">
      <c r="C535" s="32"/>
      <c r="E535" s="24"/>
      <c r="J535" s="24"/>
      <c r="Q535" s="4"/>
      <c r="S535" s="30"/>
    </row>
    <row r="536">
      <c r="C536" s="32"/>
      <c r="E536" s="24"/>
      <c r="J536" s="24"/>
      <c r="Q536" s="4"/>
      <c r="S536" s="30"/>
    </row>
    <row r="537">
      <c r="C537" s="32"/>
      <c r="E537" s="24"/>
      <c r="J537" s="24"/>
      <c r="Q537" s="4"/>
      <c r="S537" s="30"/>
    </row>
    <row r="538">
      <c r="C538" s="32"/>
      <c r="E538" s="24"/>
      <c r="J538" s="24"/>
      <c r="Q538" s="4"/>
      <c r="S538" s="30"/>
    </row>
    <row r="539">
      <c r="C539" s="32"/>
      <c r="E539" s="24"/>
      <c r="J539" s="24"/>
      <c r="Q539" s="4"/>
      <c r="S539" s="30"/>
    </row>
    <row r="540">
      <c r="C540" s="32"/>
      <c r="E540" s="24"/>
      <c r="J540" s="24"/>
      <c r="Q540" s="4"/>
      <c r="S540" s="30"/>
    </row>
    <row r="541">
      <c r="C541" s="32"/>
      <c r="E541" s="24"/>
      <c r="J541" s="24"/>
      <c r="Q541" s="4"/>
      <c r="S541" s="30"/>
    </row>
    <row r="542">
      <c r="C542" s="32"/>
      <c r="E542" s="24"/>
      <c r="J542" s="24"/>
      <c r="Q542" s="4"/>
      <c r="S542" s="30"/>
    </row>
    <row r="543">
      <c r="C543" s="32"/>
      <c r="E543" s="24"/>
      <c r="J543" s="24"/>
      <c r="Q543" s="4"/>
      <c r="S543" s="30"/>
    </row>
    <row r="544">
      <c r="C544" s="32"/>
      <c r="E544" s="24"/>
      <c r="J544" s="24"/>
      <c r="Q544" s="4"/>
      <c r="S544" s="30"/>
    </row>
    <row r="545">
      <c r="C545" s="32"/>
      <c r="E545" s="24"/>
      <c r="J545" s="24"/>
      <c r="Q545" s="4"/>
      <c r="S545" s="30"/>
    </row>
    <row r="546">
      <c r="C546" s="32"/>
      <c r="E546" s="24"/>
      <c r="J546" s="24"/>
      <c r="Q546" s="4"/>
      <c r="S546" s="30"/>
    </row>
    <row r="547">
      <c r="C547" s="32"/>
      <c r="E547" s="24"/>
      <c r="J547" s="24"/>
      <c r="Q547" s="4"/>
      <c r="S547" s="30"/>
    </row>
    <row r="548">
      <c r="C548" s="32"/>
      <c r="E548" s="24"/>
      <c r="J548" s="24"/>
      <c r="Q548" s="4"/>
      <c r="S548" s="30"/>
    </row>
    <row r="549">
      <c r="C549" s="32"/>
      <c r="E549" s="24"/>
      <c r="J549" s="24"/>
      <c r="Q549" s="4"/>
      <c r="S549" s="30"/>
    </row>
    <row r="550">
      <c r="C550" s="32"/>
      <c r="E550" s="24"/>
      <c r="J550" s="24"/>
      <c r="Q550" s="4"/>
      <c r="S550" s="30"/>
    </row>
    <row r="551">
      <c r="C551" s="32"/>
      <c r="E551" s="24"/>
      <c r="J551" s="24"/>
      <c r="Q551" s="4"/>
      <c r="S551" s="30"/>
    </row>
    <row r="552">
      <c r="C552" s="32"/>
      <c r="E552" s="24"/>
      <c r="J552" s="24"/>
      <c r="Q552" s="4"/>
      <c r="S552" s="30"/>
    </row>
    <row r="553">
      <c r="C553" s="32"/>
      <c r="E553" s="24"/>
      <c r="J553" s="24"/>
      <c r="Q553" s="4"/>
      <c r="S553" s="30"/>
    </row>
    <row r="554">
      <c r="C554" s="32"/>
      <c r="E554" s="24"/>
      <c r="J554" s="24"/>
      <c r="Q554" s="4"/>
      <c r="S554" s="30"/>
    </row>
    <row r="555">
      <c r="C555" s="32"/>
      <c r="E555" s="24"/>
      <c r="J555" s="24"/>
      <c r="Q555" s="4"/>
      <c r="S555" s="30"/>
    </row>
    <row r="556">
      <c r="C556" s="32"/>
      <c r="E556" s="24"/>
      <c r="J556" s="24"/>
      <c r="Q556" s="4"/>
      <c r="S556" s="30"/>
    </row>
    <row r="557">
      <c r="C557" s="32"/>
      <c r="E557" s="24"/>
      <c r="J557" s="24"/>
      <c r="Q557" s="4"/>
      <c r="S557" s="30"/>
    </row>
    <row r="558">
      <c r="C558" s="32"/>
      <c r="E558" s="24"/>
      <c r="J558" s="24"/>
      <c r="Q558" s="4"/>
      <c r="S558" s="30"/>
    </row>
    <row r="559">
      <c r="C559" s="32"/>
      <c r="E559" s="24"/>
      <c r="J559" s="24"/>
      <c r="Q559" s="4"/>
      <c r="S559" s="30"/>
    </row>
    <row r="560">
      <c r="C560" s="32"/>
      <c r="E560" s="24"/>
      <c r="J560" s="24"/>
      <c r="Q560" s="4"/>
      <c r="S560" s="30"/>
    </row>
    <row r="561">
      <c r="C561" s="32"/>
      <c r="E561" s="24"/>
      <c r="J561" s="24"/>
      <c r="Q561" s="4"/>
      <c r="S561" s="30"/>
    </row>
    <row r="562">
      <c r="C562" s="32"/>
      <c r="E562" s="24"/>
      <c r="J562" s="24"/>
      <c r="Q562" s="4"/>
      <c r="S562" s="30"/>
    </row>
    <row r="563">
      <c r="C563" s="32"/>
      <c r="E563" s="24"/>
      <c r="J563" s="24"/>
      <c r="Q563" s="4"/>
      <c r="S563" s="30"/>
    </row>
    <row r="564">
      <c r="C564" s="32"/>
      <c r="E564" s="24"/>
      <c r="J564" s="24"/>
      <c r="Q564" s="4"/>
      <c r="S564" s="30"/>
    </row>
    <row r="565">
      <c r="C565" s="32"/>
      <c r="E565" s="24"/>
      <c r="J565" s="24"/>
      <c r="Q565" s="4"/>
      <c r="S565" s="30"/>
    </row>
    <row r="566">
      <c r="C566" s="32"/>
      <c r="E566" s="24"/>
      <c r="J566" s="24"/>
      <c r="Q566" s="4"/>
      <c r="S566" s="30"/>
    </row>
    <row r="567">
      <c r="C567" s="32"/>
      <c r="E567" s="24"/>
      <c r="J567" s="24"/>
      <c r="Q567" s="4"/>
      <c r="S567" s="30"/>
    </row>
    <row r="568">
      <c r="C568" s="32"/>
      <c r="E568" s="24"/>
      <c r="J568" s="24"/>
      <c r="Q568" s="4"/>
      <c r="S568" s="30"/>
    </row>
    <row r="569">
      <c r="C569" s="32"/>
      <c r="E569" s="24"/>
      <c r="J569" s="24"/>
      <c r="Q569" s="4"/>
      <c r="S569" s="30"/>
    </row>
    <row r="570">
      <c r="C570" s="32"/>
      <c r="E570" s="24"/>
      <c r="J570" s="24"/>
      <c r="Q570" s="4"/>
      <c r="S570" s="30"/>
    </row>
    <row r="571">
      <c r="C571" s="32"/>
      <c r="E571" s="24"/>
      <c r="J571" s="24"/>
      <c r="Q571" s="4"/>
      <c r="S571" s="30"/>
    </row>
    <row r="572">
      <c r="C572" s="32"/>
      <c r="E572" s="24"/>
      <c r="J572" s="24"/>
      <c r="Q572" s="4"/>
      <c r="S572" s="30"/>
    </row>
    <row r="573">
      <c r="C573" s="32"/>
      <c r="E573" s="24"/>
      <c r="J573" s="24"/>
      <c r="Q573" s="4"/>
      <c r="S573" s="30"/>
    </row>
    <row r="574">
      <c r="C574" s="32"/>
      <c r="E574" s="24"/>
      <c r="J574" s="24"/>
      <c r="Q574" s="4"/>
      <c r="S574" s="30"/>
    </row>
    <row r="575">
      <c r="C575" s="32"/>
      <c r="E575" s="24"/>
      <c r="J575" s="24"/>
      <c r="Q575" s="4"/>
      <c r="S575" s="30"/>
    </row>
    <row r="576">
      <c r="C576" s="32"/>
      <c r="E576" s="24"/>
      <c r="J576" s="24"/>
      <c r="Q576" s="4"/>
      <c r="S576" s="30"/>
    </row>
    <row r="577">
      <c r="C577" s="32"/>
      <c r="E577" s="24"/>
      <c r="J577" s="24"/>
      <c r="Q577" s="4"/>
      <c r="S577" s="30"/>
    </row>
    <row r="578">
      <c r="C578" s="32"/>
      <c r="E578" s="24"/>
      <c r="J578" s="24"/>
      <c r="Q578" s="4"/>
      <c r="S578" s="30"/>
    </row>
    <row r="579">
      <c r="C579" s="32"/>
      <c r="E579" s="24"/>
      <c r="J579" s="24"/>
      <c r="Q579" s="4"/>
      <c r="S579" s="30"/>
    </row>
    <row r="580">
      <c r="C580" s="32"/>
      <c r="E580" s="24"/>
      <c r="J580" s="24"/>
      <c r="Q580" s="4"/>
      <c r="S580" s="30"/>
    </row>
    <row r="581">
      <c r="C581" s="32"/>
      <c r="E581" s="24"/>
      <c r="J581" s="24"/>
      <c r="Q581" s="4"/>
      <c r="S581" s="30"/>
    </row>
    <row r="582">
      <c r="C582" s="32"/>
      <c r="E582" s="24"/>
      <c r="J582" s="24"/>
      <c r="Q582" s="4"/>
      <c r="S582" s="30"/>
    </row>
    <row r="583">
      <c r="C583" s="32"/>
      <c r="E583" s="24"/>
      <c r="J583" s="24"/>
      <c r="Q583" s="4"/>
      <c r="S583" s="30"/>
    </row>
    <row r="584">
      <c r="C584" s="32"/>
      <c r="E584" s="24"/>
      <c r="J584" s="24"/>
      <c r="Q584" s="4"/>
      <c r="S584" s="30"/>
    </row>
    <row r="585">
      <c r="C585" s="32"/>
      <c r="E585" s="24"/>
      <c r="J585" s="24"/>
      <c r="Q585" s="4"/>
      <c r="S585" s="30"/>
    </row>
    <row r="586">
      <c r="C586" s="32"/>
      <c r="E586" s="24"/>
      <c r="J586" s="24"/>
      <c r="Q586" s="4"/>
      <c r="S586" s="30"/>
    </row>
    <row r="587">
      <c r="C587" s="32"/>
      <c r="E587" s="24"/>
      <c r="J587" s="24"/>
      <c r="Q587" s="4"/>
      <c r="S587" s="30"/>
    </row>
    <row r="588">
      <c r="C588" s="32"/>
      <c r="E588" s="24"/>
      <c r="J588" s="24"/>
      <c r="Q588" s="4"/>
      <c r="S588" s="30"/>
    </row>
    <row r="589">
      <c r="C589" s="32"/>
      <c r="E589" s="24"/>
      <c r="J589" s="24"/>
      <c r="Q589" s="4"/>
      <c r="S589" s="30"/>
    </row>
    <row r="590">
      <c r="C590" s="32"/>
      <c r="E590" s="24"/>
      <c r="J590" s="24"/>
      <c r="Q590" s="4"/>
      <c r="S590" s="30"/>
    </row>
    <row r="591">
      <c r="C591" s="32"/>
      <c r="E591" s="24"/>
      <c r="J591" s="24"/>
      <c r="Q591" s="4"/>
      <c r="S591" s="30"/>
    </row>
    <row r="592">
      <c r="C592" s="32"/>
      <c r="E592" s="24"/>
      <c r="J592" s="24"/>
      <c r="Q592" s="4"/>
      <c r="S592" s="30"/>
    </row>
    <row r="593">
      <c r="C593" s="32"/>
      <c r="E593" s="24"/>
      <c r="J593" s="24"/>
      <c r="Q593" s="4"/>
      <c r="S593" s="30"/>
    </row>
    <row r="594">
      <c r="C594" s="32"/>
      <c r="E594" s="24"/>
      <c r="J594" s="24"/>
      <c r="Q594" s="4"/>
      <c r="S594" s="30"/>
    </row>
    <row r="595">
      <c r="C595" s="32"/>
      <c r="E595" s="24"/>
      <c r="J595" s="24"/>
      <c r="Q595" s="4"/>
      <c r="S595" s="30"/>
    </row>
    <row r="596">
      <c r="C596" s="32"/>
      <c r="E596" s="24"/>
      <c r="J596" s="24"/>
      <c r="Q596" s="4"/>
      <c r="S596" s="30"/>
    </row>
    <row r="597">
      <c r="C597" s="32"/>
      <c r="E597" s="24"/>
      <c r="J597" s="24"/>
      <c r="Q597" s="4"/>
      <c r="S597" s="30"/>
    </row>
    <row r="598">
      <c r="C598" s="32"/>
      <c r="E598" s="24"/>
      <c r="J598" s="24"/>
      <c r="Q598" s="4"/>
      <c r="S598" s="30"/>
    </row>
    <row r="599">
      <c r="C599" s="32"/>
      <c r="E599" s="24"/>
      <c r="J599" s="24"/>
      <c r="Q599" s="4"/>
      <c r="S599" s="30"/>
    </row>
    <row r="600">
      <c r="C600" s="32"/>
      <c r="E600" s="24"/>
      <c r="J600" s="24"/>
      <c r="Q600" s="4"/>
      <c r="S600" s="30"/>
    </row>
    <row r="601">
      <c r="C601" s="32"/>
      <c r="E601" s="24"/>
      <c r="J601" s="24"/>
      <c r="Q601" s="4"/>
      <c r="S601" s="30"/>
    </row>
    <row r="602">
      <c r="C602" s="32"/>
      <c r="E602" s="24"/>
      <c r="J602" s="24"/>
      <c r="Q602" s="4"/>
      <c r="S602" s="30"/>
    </row>
    <row r="603">
      <c r="C603" s="32"/>
      <c r="E603" s="24"/>
      <c r="J603" s="24"/>
      <c r="Q603" s="4"/>
      <c r="S603" s="30"/>
    </row>
    <row r="604">
      <c r="C604" s="32"/>
      <c r="E604" s="24"/>
      <c r="J604" s="24"/>
      <c r="Q604" s="4"/>
      <c r="S604" s="30"/>
    </row>
    <row r="605">
      <c r="C605" s="32"/>
      <c r="E605" s="24"/>
      <c r="J605" s="24"/>
      <c r="Q605" s="4"/>
      <c r="S605" s="30"/>
    </row>
    <row r="606">
      <c r="C606" s="32"/>
      <c r="E606" s="24"/>
      <c r="J606" s="24"/>
      <c r="Q606" s="4"/>
      <c r="S606" s="30"/>
    </row>
    <row r="607">
      <c r="C607" s="32"/>
      <c r="E607" s="24"/>
      <c r="J607" s="24"/>
      <c r="Q607" s="4"/>
      <c r="S607" s="30"/>
    </row>
    <row r="608">
      <c r="C608" s="32"/>
      <c r="E608" s="24"/>
      <c r="J608" s="24"/>
      <c r="Q608" s="4"/>
      <c r="S608" s="30"/>
    </row>
    <row r="609">
      <c r="C609" s="32"/>
      <c r="E609" s="24"/>
      <c r="J609" s="24"/>
      <c r="Q609" s="4"/>
      <c r="S609" s="30"/>
    </row>
    <row r="610">
      <c r="C610" s="32"/>
      <c r="E610" s="24"/>
      <c r="J610" s="24"/>
      <c r="Q610" s="4"/>
      <c r="S610" s="30"/>
    </row>
    <row r="611">
      <c r="C611" s="32"/>
      <c r="E611" s="24"/>
      <c r="J611" s="24"/>
      <c r="Q611" s="4"/>
      <c r="S611" s="30"/>
    </row>
    <row r="612">
      <c r="C612" s="32"/>
      <c r="E612" s="24"/>
      <c r="J612" s="24"/>
      <c r="Q612" s="4"/>
      <c r="S612" s="30"/>
    </row>
    <row r="613">
      <c r="C613" s="32"/>
      <c r="E613" s="24"/>
      <c r="J613" s="24"/>
      <c r="Q613" s="4"/>
      <c r="S613" s="30"/>
    </row>
    <row r="614">
      <c r="C614" s="32"/>
      <c r="E614" s="24"/>
      <c r="J614" s="24"/>
      <c r="Q614" s="4"/>
      <c r="S614" s="30"/>
    </row>
    <row r="615">
      <c r="C615" s="32"/>
      <c r="E615" s="24"/>
      <c r="J615" s="24"/>
      <c r="Q615" s="4"/>
      <c r="S615" s="30"/>
    </row>
    <row r="616">
      <c r="C616" s="32"/>
      <c r="E616" s="24"/>
      <c r="J616" s="24"/>
      <c r="Q616" s="4"/>
      <c r="S616" s="30"/>
    </row>
    <row r="617">
      <c r="C617" s="32"/>
      <c r="E617" s="24"/>
      <c r="J617" s="24"/>
      <c r="Q617" s="4"/>
      <c r="S617" s="30"/>
    </row>
    <row r="618">
      <c r="C618" s="32"/>
      <c r="E618" s="24"/>
      <c r="J618" s="24"/>
      <c r="Q618" s="4"/>
      <c r="S618" s="30"/>
    </row>
    <row r="619">
      <c r="C619" s="32"/>
      <c r="E619" s="24"/>
      <c r="J619" s="24"/>
      <c r="Q619" s="4"/>
      <c r="S619" s="30"/>
    </row>
    <row r="620">
      <c r="C620" s="32"/>
      <c r="E620" s="24"/>
      <c r="J620" s="24"/>
      <c r="Q620" s="4"/>
      <c r="S620" s="30"/>
    </row>
    <row r="621">
      <c r="C621" s="32"/>
      <c r="E621" s="24"/>
      <c r="J621" s="24"/>
      <c r="Q621" s="4"/>
      <c r="S621" s="30"/>
    </row>
    <row r="622">
      <c r="C622" s="32"/>
      <c r="E622" s="24"/>
      <c r="J622" s="24"/>
      <c r="Q622" s="4"/>
      <c r="S622" s="30"/>
    </row>
    <row r="623">
      <c r="C623" s="32"/>
      <c r="E623" s="24"/>
      <c r="J623" s="24"/>
      <c r="Q623" s="4"/>
      <c r="S623" s="30"/>
    </row>
    <row r="624">
      <c r="C624" s="32"/>
      <c r="E624" s="24"/>
      <c r="J624" s="24"/>
      <c r="Q624" s="4"/>
      <c r="S624" s="30"/>
    </row>
    <row r="625">
      <c r="C625" s="32"/>
      <c r="E625" s="24"/>
      <c r="J625" s="24"/>
      <c r="Q625" s="4"/>
      <c r="S625" s="30"/>
    </row>
    <row r="626">
      <c r="C626" s="32"/>
      <c r="E626" s="24"/>
      <c r="J626" s="24"/>
      <c r="Q626" s="4"/>
      <c r="S626" s="30"/>
    </row>
    <row r="627">
      <c r="C627" s="32"/>
      <c r="E627" s="24"/>
      <c r="J627" s="24"/>
      <c r="Q627" s="4"/>
      <c r="S627" s="30"/>
    </row>
    <row r="628">
      <c r="C628" s="32"/>
      <c r="E628" s="24"/>
      <c r="J628" s="24"/>
      <c r="Q628" s="4"/>
      <c r="S628" s="30"/>
    </row>
    <row r="629">
      <c r="C629" s="32"/>
      <c r="E629" s="24"/>
      <c r="J629" s="24"/>
      <c r="Q629" s="4"/>
      <c r="S629" s="30"/>
    </row>
    <row r="630">
      <c r="C630" s="32"/>
      <c r="E630" s="24"/>
      <c r="J630" s="24"/>
      <c r="Q630" s="4"/>
      <c r="S630" s="30"/>
    </row>
    <row r="631">
      <c r="C631" s="32"/>
      <c r="E631" s="24"/>
      <c r="J631" s="24"/>
      <c r="Q631" s="4"/>
      <c r="S631" s="30"/>
    </row>
    <row r="632">
      <c r="C632" s="32"/>
      <c r="E632" s="24"/>
      <c r="J632" s="24"/>
      <c r="Q632" s="4"/>
      <c r="S632" s="30"/>
    </row>
    <row r="633">
      <c r="C633" s="32"/>
      <c r="E633" s="24"/>
      <c r="J633" s="24"/>
      <c r="Q633" s="4"/>
      <c r="S633" s="30"/>
    </row>
    <row r="634">
      <c r="C634" s="32"/>
      <c r="E634" s="24"/>
      <c r="J634" s="24"/>
      <c r="Q634" s="4"/>
      <c r="S634" s="30"/>
    </row>
    <row r="635">
      <c r="C635" s="32"/>
      <c r="E635" s="24"/>
      <c r="J635" s="24"/>
      <c r="Q635" s="4"/>
      <c r="S635" s="30"/>
    </row>
    <row r="636">
      <c r="C636" s="32"/>
      <c r="E636" s="24"/>
      <c r="J636" s="24"/>
      <c r="Q636" s="4"/>
      <c r="S636" s="30"/>
    </row>
    <row r="637">
      <c r="C637" s="32"/>
      <c r="E637" s="24"/>
      <c r="J637" s="24"/>
      <c r="Q637" s="4"/>
      <c r="S637" s="30"/>
    </row>
    <row r="638">
      <c r="C638" s="32"/>
      <c r="E638" s="24"/>
      <c r="J638" s="24"/>
      <c r="Q638" s="4"/>
      <c r="S638" s="30"/>
    </row>
    <row r="639">
      <c r="C639" s="32"/>
      <c r="E639" s="24"/>
      <c r="J639" s="24"/>
      <c r="Q639" s="4"/>
      <c r="S639" s="30"/>
    </row>
    <row r="640">
      <c r="C640" s="32"/>
      <c r="E640" s="24"/>
      <c r="J640" s="24"/>
      <c r="Q640" s="4"/>
      <c r="S640" s="30"/>
    </row>
    <row r="641">
      <c r="C641" s="32"/>
      <c r="E641" s="24"/>
      <c r="J641" s="24"/>
      <c r="Q641" s="4"/>
      <c r="S641" s="30"/>
    </row>
    <row r="642">
      <c r="C642" s="32"/>
      <c r="E642" s="24"/>
      <c r="J642" s="24"/>
      <c r="Q642" s="4"/>
      <c r="S642" s="30"/>
    </row>
    <row r="643">
      <c r="C643" s="32"/>
      <c r="E643" s="24"/>
      <c r="J643" s="24"/>
      <c r="Q643" s="4"/>
      <c r="S643" s="30"/>
    </row>
    <row r="644">
      <c r="C644" s="32"/>
      <c r="E644" s="24"/>
      <c r="J644" s="24"/>
      <c r="Q644" s="4"/>
      <c r="S644" s="30"/>
    </row>
    <row r="645">
      <c r="C645" s="32"/>
      <c r="E645" s="24"/>
      <c r="J645" s="24"/>
      <c r="Q645" s="4"/>
      <c r="S645" s="30"/>
    </row>
    <row r="646">
      <c r="C646" s="32"/>
      <c r="E646" s="24"/>
      <c r="J646" s="24"/>
      <c r="Q646" s="4"/>
      <c r="S646" s="30"/>
    </row>
    <row r="647">
      <c r="C647" s="32"/>
      <c r="E647" s="24"/>
      <c r="J647" s="24"/>
      <c r="Q647" s="4"/>
      <c r="S647" s="30"/>
    </row>
    <row r="648">
      <c r="C648" s="32"/>
      <c r="E648" s="24"/>
      <c r="J648" s="24"/>
      <c r="Q648" s="4"/>
      <c r="S648" s="30"/>
    </row>
    <row r="649">
      <c r="C649" s="32"/>
      <c r="E649" s="24"/>
      <c r="J649" s="24"/>
      <c r="Q649" s="4"/>
      <c r="S649" s="30"/>
    </row>
    <row r="650">
      <c r="C650" s="32"/>
      <c r="E650" s="24"/>
      <c r="J650" s="24"/>
      <c r="Q650" s="4"/>
      <c r="S650" s="30"/>
    </row>
    <row r="651">
      <c r="C651" s="32"/>
      <c r="E651" s="24"/>
      <c r="J651" s="24"/>
      <c r="Q651" s="4"/>
      <c r="S651" s="30"/>
    </row>
    <row r="652">
      <c r="C652" s="32"/>
      <c r="E652" s="24"/>
      <c r="J652" s="24"/>
      <c r="Q652" s="4"/>
      <c r="S652" s="30"/>
    </row>
    <row r="653">
      <c r="C653" s="32"/>
      <c r="E653" s="24"/>
      <c r="J653" s="24"/>
      <c r="Q653" s="4"/>
      <c r="S653" s="30"/>
    </row>
    <row r="654">
      <c r="C654" s="32"/>
      <c r="E654" s="24"/>
      <c r="J654" s="24"/>
      <c r="Q654" s="4"/>
      <c r="S654" s="30"/>
    </row>
    <row r="655">
      <c r="C655" s="32"/>
      <c r="E655" s="24"/>
      <c r="J655" s="24"/>
      <c r="Q655" s="4"/>
      <c r="S655" s="30"/>
    </row>
    <row r="656">
      <c r="C656" s="32"/>
      <c r="E656" s="24"/>
      <c r="J656" s="24"/>
      <c r="Q656" s="4"/>
      <c r="S656" s="30"/>
    </row>
    <row r="657">
      <c r="C657" s="32"/>
      <c r="E657" s="24"/>
      <c r="J657" s="24"/>
      <c r="Q657" s="4"/>
      <c r="S657" s="30"/>
    </row>
    <row r="658">
      <c r="C658" s="32"/>
      <c r="E658" s="24"/>
      <c r="J658" s="24"/>
      <c r="Q658" s="4"/>
      <c r="S658" s="30"/>
    </row>
    <row r="659">
      <c r="C659" s="32"/>
      <c r="E659" s="24"/>
      <c r="J659" s="24"/>
      <c r="Q659" s="4"/>
      <c r="S659" s="30"/>
    </row>
    <row r="660">
      <c r="C660" s="32"/>
      <c r="E660" s="24"/>
      <c r="J660" s="24"/>
      <c r="Q660" s="4"/>
      <c r="S660" s="30"/>
    </row>
    <row r="661">
      <c r="C661" s="32"/>
      <c r="E661" s="24"/>
      <c r="J661" s="24"/>
      <c r="Q661" s="4"/>
      <c r="S661" s="30"/>
    </row>
    <row r="662">
      <c r="C662" s="32"/>
      <c r="E662" s="24"/>
      <c r="J662" s="24"/>
      <c r="Q662" s="4"/>
      <c r="S662" s="30"/>
    </row>
    <row r="663">
      <c r="C663" s="32"/>
      <c r="E663" s="24"/>
      <c r="J663" s="24"/>
      <c r="Q663" s="4"/>
      <c r="S663" s="30"/>
    </row>
    <row r="664">
      <c r="C664" s="32"/>
      <c r="E664" s="24"/>
      <c r="J664" s="24"/>
      <c r="Q664" s="4"/>
      <c r="S664" s="30"/>
    </row>
    <row r="665">
      <c r="C665" s="32"/>
      <c r="E665" s="24"/>
      <c r="J665" s="24"/>
      <c r="Q665" s="4"/>
      <c r="S665" s="30"/>
    </row>
    <row r="666">
      <c r="C666" s="32"/>
      <c r="E666" s="24"/>
      <c r="J666" s="24"/>
      <c r="Q666" s="4"/>
      <c r="S666" s="30"/>
    </row>
    <row r="667">
      <c r="C667" s="32"/>
      <c r="E667" s="24"/>
      <c r="J667" s="24"/>
      <c r="Q667" s="4"/>
      <c r="S667" s="30"/>
    </row>
    <row r="668">
      <c r="C668" s="32"/>
      <c r="E668" s="24"/>
      <c r="J668" s="24"/>
      <c r="Q668" s="4"/>
      <c r="S668" s="30"/>
    </row>
    <row r="669">
      <c r="C669" s="32"/>
      <c r="E669" s="24"/>
      <c r="J669" s="24"/>
      <c r="Q669" s="4"/>
      <c r="S669" s="30"/>
    </row>
    <row r="670">
      <c r="C670" s="32"/>
      <c r="E670" s="24"/>
      <c r="J670" s="24"/>
      <c r="Q670" s="4"/>
      <c r="S670" s="30"/>
    </row>
    <row r="671">
      <c r="C671" s="32"/>
      <c r="E671" s="24"/>
      <c r="J671" s="24"/>
      <c r="Q671" s="4"/>
      <c r="S671" s="30"/>
    </row>
    <row r="672">
      <c r="C672" s="32"/>
      <c r="E672" s="24"/>
      <c r="J672" s="24"/>
      <c r="Q672" s="4"/>
      <c r="S672" s="30"/>
    </row>
    <row r="673">
      <c r="C673" s="32"/>
      <c r="E673" s="24"/>
      <c r="J673" s="24"/>
      <c r="Q673" s="4"/>
      <c r="S673" s="30"/>
    </row>
    <row r="674">
      <c r="C674" s="32"/>
      <c r="E674" s="24"/>
      <c r="J674" s="24"/>
      <c r="Q674" s="4"/>
      <c r="S674" s="30"/>
    </row>
    <row r="675">
      <c r="C675" s="32"/>
      <c r="E675" s="24"/>
      <c r="J675" s="24"/>
      <c r="Q675" s="4"/>
      <c r="S675" s="30"/>
    </row>
    <row r="676">
      <c r="C676" s="32"/>
      <c r="E676" s="24"/>
      <c r="J676" s="24"/>
      <c r="Q676" s="4"/>
      <c r="S676" s="30"/>
    </row>
    <row r="677">
      <c r="C677" s="32"/>
      <c r="E677" s="24"/>
      <c r="J677" s="24"/>
      <c r="Q677" s="4"/>
      <c r="S677" s="30"/>
    </row>
    <row r="678">
      <c r="C678" s="32"/>
      <c r="E678" s="24"/>
      <c r="J678" s="24"/>
      <c r="Q678" s="4"/>
      <c r="S678" s="30"/>
    </row>
    <row r="679">
      <c r="C679" s="32"/>
      <c r="E679" s="24"/>
      <c r="J679" s="24"/>
      <c r="Q679" s="4"/>
      <c r="S679" s="30"/>
    </row>
    <row r="680">
      <c r="C680" s="32"/>
      <c r="E680" s="24"/>
      <c r="J680" s="24"/>
      <c r="Q680" s="4"/>
      <c r="S680" s="30"/>
    </row>
    <row r="681">
      <c r="C681" s="32"/>
      <c r="E681" s="24"/>
      <c r="J681" s="24"/>
      <c r="Q681" s="4"/>
      <c r="S681" s="30"/>
    </row>
    <row r="682">
      <c r="C682" s="32"/>
      <c r="E682" s="24"/>
      <c r="J682" s="24"/>
      <c r="Q682" s="4"/>
      <c r="S682" s="30"/>
    </row>
    <row r="683">
      <c r="C683" s="32"/>
      <c r="E683" s="24"/>
      <c r="J683" s="24"/>
      <c r="Q683" s="4"/>
      <c r="S683" s="30"/>
    </row>
    <row r="684">
      <c r="C684" s="32"/>
      <c r="E684" s="24"/>
      <c r="J684" s="24"/>
      <c r="Q684" s="4"/>
      <c r="S684" s="30"/>
    </row>
    <row r="685">
      <c r="C685" s="32"/>
      <c r="E685" s="24"/>
      <c r="J685" s="24"/>
      <c r="Q685" s="4"/>
      <c r="S685" s="30"/>
    </row>
    <row r="686">
      <c r="C686" s="32"/>
      <c r="E686" s="24"/>
      <c r="J686" s="24"/>
      <c r="Q686" s="4"/>
      <c r="S686" s="30"/>
    </row>
    <row r="687">
      <c r="C687" s="32"/>
      <c r="E687" s="24"/>
      <c r="J687" s="24"/>
      <c r="Q687" s="4"/>
      <c r="S687" s="30"/>
    </row>
    <row r="688">
      <c r="C688" s="32"/>
      <c r="E688" s="24"/>
      <c r="J688" s="24"/>
      <c r="Q688" s="4"/>
      <c r="S688" s="30"/>
    </row>
    <row r="689">
      <c r="C689" s="32"/>
      <c r="E689" s="24"/>
      <c r="J689" s="24"/>
      <c r="Q689" s="4"/>
      <c r="S689" s="30"/>
    </row>
    <row r="690">
      <c r="C690" s="32"/>
      <c r="E690" s="24"/>
      <c r="J690" s="24"/>
      <c r="Q690" s="4"/>
      <c r="S690" s="30"/>
    </row>
    <row r="691">
      <c r="C691" s="32"/>
      <c r="E691" s="24"/>
      <c r="J691" s="24"/>
      <c r="Q691" s="4"/>
      <c r="S691" s="30"/>
    </row>
    <row r="692">
      <c r="C692" s="32"/>
      <c r="E692" s="24"/>
      <c r="J692" s="24"/>
      <c r="Q692" s="4"/>
      <c r="S692" s="30"/>
    </row>
    <row r="693">
      <c r="C693" s="32"/>
      <c r="E693" s="24"/>
      <c r="J693" s="24"/>
      <c r="Q693" s="4"/>
      <c r="S693" s="30"/>
    </row>
    <row r="694">
      <c r="C694" s="32"/>
      <c r="E694" s="24"/>
      <c r="J694" s="24"/>
      <c r="Q694" s="4"/>
      <c r="S694" s="30"/>
    </row>
    <row r="695">
      <c r="C695" s="32"/>
      <c r="E695" s="24"/>
      <c r="J695" s="24"/>
      <c r="Q695" s="4"/>
      <c r="S695" s="30"/>
    </row>
    <row r="696">
      <c r="C696" s="32"/>
      <c r="E696" s="24"/>
      <c r="J696" s="24"/>
      <c r="Q696" s="4"/>
      <c r="S696" s="30"/>
    </row>
    <row r="697">
      <c r="C697" s="32"/>
      <c r="E697" s="24"/>
      <c r="J697" s="24"/>
      <c r="Q697" s="4"/>
      <c r="S697" s="30"/>
    </row>
    <row r="698">
      <c r="C698" s="32"/>
      <c r="E698" s="24"/>
      <c r="J698" s="24"/>
      <c r="Q698" s="4"/>
      <c r="S698" s="30"/>
    </row>
    <row r="699">
      <c r="C699" s="32"/>
      <c r="E699" s="24"/>
      <c r="J699" s="24"/>
      <c r="Q699" s="4"/>
      <c r="S699" s="30"/>
    </row>
    <row r="700">
      <c r="C700" s="32"/>
      <c r="E700" s="24"/>
      <c r="J700" s="24"/>
      <c r="Q700" s="4"/>
      <c r="S700" s="30"/>
    </row>
    <row r="701">
      <c r="C701" s="32"/>
      <c r="E701" s="24"/>
      <c r="J701" s="24"/>
      <c r="Q701" s="4"/>
      <c r="S701" s="30"/>
    </row>
    <row r="702">
      <c r="C702" s="32"/>
      <c r="E702" s="24"/>
      <c r="J702" s="24"/>
      <c r="Q702" s="4"/>
      <c r="S702" s="30"/>
    </row>
    <row r="703">
      <c r="C703" s="32"/>
      <c r="E703" s="24"/>
      <c r="J703" s="24"/>
      <c r="Q703" s="4"/>
      <c r="S703" s="30"/>
    </row>
    <row r="704">
      <c r="C704" s="32"/>
      <c r="E704" s="24"/>
      <c r="J704" s="24"/>
      <c r="Q704" s="4"/>
      <c r="S704" s="30"/>
    </row>
    <row r="705">
      <c r="C705" s="32"/>
      <c r="E705" s="24"/>
      <c r="J705" s="24"/>
      <c r="Q705" s="4"/>
      <c r="S705" s="30"/>
    </row>
    <row r="706">
      <c r="C706" s="32"/>
      <c r="E706" s="24"/>
      <c r="J706" s="24"/>
      <c r="Q706" s="4"/>
      <c r="S706" s="30"/>
    </row>
    <row r="707">
      <c r="C707" s="32"/>
      <c r="E707" s="24"/>
      <c r="J707" s="24"/>
      <c r="Q707" s="4"/>
      <c r="S707" s="30"/>
    </row>
    <row r="708">
      <c r="C708" s="32"/>
      <c r="E708" s="24"/>
      <c r="J708" s="24"/>
      <c r="Q708" s="4"/>
      <c r="S708" s="30"/>
    </row>
    <row r="709">
      <c r="C709" s="32"/>
      <c r="E709" s="24"/>
      <c r="J709" s="24"/>
      <c r="Q709" s="4"/>
      <c r="S709" s="30"/>
    </row>
    <row r="710">
      <c r="C710" s="32"/>
      <c r="E710" s="24"/>
      <c r="J710" s="24"/>
      <c r="Q710" s="4"/>
      <c r="S710" s="30"/>
    </row>
    <row r="711">
      <c r="C711" s="32"/>
      <c r="E711" s="24"/>
      <c r="J711" s="24"/>
      <c r="Q711" s="4"/>
      <c r="S711" s="30"/>
    </row>
    <row r="712">
      <c r="C712" s="32"/>
      <c r="E712" s="24"/>
      <c r="J712" s="24"/>
      <c r="Q712" s="4"/>
      <c r="S712" s="30"/>
    </row>
    <row r="713">
      <c r="C713" s="32"/>
      <c r="E713" s="24"/>
      <c r="J713" s="24"/>
      <c r="Q713" s="4"/>
      <c r="S713" s="30"/>
    </row>
    <row r="714">
      <c r="C714" s="32"/>
      <c r="E714" s="24"/>
      <c r="J714" s="24"/>
      <c r="Q714" s="4"/>
      <c r="S714" s="30"/>
    </row>
    <row r="715">
      <c r="C715" s="32"/>
      <c r="E715" s="24"/>
      <c r="J715" s="24"/>
      <c r="Q715" s="4"/>
      <c r="S715" s="30"/>
    </row>
    <row r="716">
      <c r="C716" s="32"/>
      <c r="E716" s="24"/>
      <c r="J716" s="24"/>
      <c r="Q716" s="4"/>
      <c r="S716" s="30"/>
    </row>
    <row r="717">
      <c r="C717" s="32"/>
      <c r="E717" s="24"/>
      <c r="J717" s="24"/>
      <c r="Q717" s="4"/>
      <c r="S717" s="30"/>
    </row>
    <row r="718">
      <c r="C718" s="32"/>
      <c r="E718" s="24"/>
      <c r="J718" s="24"/>
      <c r="Q718" s="4"/>
      <c r="S718" s="30"/>
    </row>
    <row r="719">
      <c r="C719" s="32"/>
      <c r="E719" s="24"/>
      <c r="J719" s="24"/>
      <c r="Q719" s="4"/>
      <c r="S719" s="30"/>
    </row>
    <row r="720">
      <c r="C720" s="32"/>
      <c r="E720" s="24"/>
      <c r="J720" s="24"/>
      <c r="Q720" s="4"/>
      <c r="S720" s="30"/>
    </row>
    <row r="721">
      <c r="C721" s="32"/>
      <c r="E721" s="24"/>
      <c r="J721" s="24"/>
      <c r="Q721" s="4"/>
      <c r="S721" s="30"/>
    </row>
    <row r="722">
      <c r="C722" s="32"/>
      <c r="E722" s="24"/>
      <c r="J722" s="24"/>
      <c r="Q722" s="4"/>
      <c r="S722" s="30"/>
    </row>
    <row r="723">
      <c r="C723" s="32"/>
      <c r="E723" s="24"/>
      <c r="J723" s="24"/>
      <c r="Q723" s="4"/>
      <c r="S723" s="30"/>
    </row>
    <row r="724">
      <c r="C724" s="32"/>
      <c r="E724" s="24"/>
      <c r="J724" s="24"/>
      <c r="Q724" s="4"/>
      <c r="S724" s="30"/>
    </row>
    <row r="725">
      <c r="C725" s="32"/>
      <c r="E725" s="24"/>
      <c r="J725" s="24"/>
      <c r="Q725" s="4"/>
      <c r="S725" s="30"/>
    </row>
    <row r="726">
      <c r="C726" s="32"/>
      <c r="E726" s="24"/>
      <c r="J726" s="24"/>
      <c r="Q726" s="4"/>
      <c r="S726" s="30"/>
    </row>
    <row r="727">
      <c r="C727" s="32"/>
      <c r="E727" s="24"/>
      <c r="J727" s="24"/>
      <c r="Q727" s="4"/>
      <c r="S727" s="30"/>
    </row>
    <row r="728">
      <c r="C728" s="32"/>
      <c r="E728" s="24"/>
      <c r="J728" s="24"/>
      <c r="Q728" s="4"/>
      <c r="S728" s="30"/>
    </row>
    <row r="729">
      <c r="C729" s="32"/>
      <c r="E729" s="24"/>
      <c r="J729" s="24"/>
      <c r="Q729" s="4"/>
      <c r="S729" s="30"/>
    </row>
    <row r="730">
      <c r="C730" s="32"/>
      <c r="E730" s="24"/>
      <c r="J730" s="24"/>
      <c r="Q730" s="4"/>
      <c r="S730" s="30"/>
    </row>
    <row r="731">
      <c r="C731" s="32"/>
      <c r="E731" s="24"/>
      <c r="J731" s="24"/>
      <c r="Q731" s="4"/>
      <c r="S731" s="30"/>
    </row>
    <row r="732">
      <c r="C732" s="32"/>
      <c r="E732" s="24"/>
      <c r="J732" s="24"/>
      <c r="Q732" s="4"/>
      <c r="S732" s="30"/>
    </row>
    <row r="733">
      <c r="C733" s="32"/>
      <c r="E733" s="24"/>
      <c r="J733" s="24"/>
      <c r="Q733" s="4"/>
      <c r="S733" s="30"/>
    </row>
    <row r="734">
      <c r="C734" s="32"/>
      <c r="E734" s="24"/>
      <c r="J734" s="24"/>
      <c r="Q734" s="4"/>
      <c r="S734" s="30"/>
    </row>
    <row r="735">
      <c r="C735" s="32"/>
      <c r="E735" s="24"/>
      <c r="J735" s="24"/>
      <c r="Q735" s="4"/>
      <c r="S735" s="30"/>
    </row>
    <row r="736">
      <c r="C736" s="32"/>
      <c r="E736" s="24"/>
      <c r="J736" s="24"/>
      <c r="Q736" s="4"/>
      <c r="S736" s="30"/>
    </row>
    <row r="737">
      <c r="C737" s="32"/>
      <c r="E737" s="24"/>
      <c r="J737" s="24"/>
      <c r="Q737" s="4"/>
      <c r="S737" s="30"/>
    </row>
    <row r="738">
      <c r="C738" s="32"/>
      <c r="E738" s="24"/>
      <c r="J738" s="24"/>
      <c r="Q738" s="4"/>
      <c r="S738" s="30"/>
    </row>
    <row r="739">
      <c r="C739" s="32"/>
      <c r="E739" s="24"/>
      <c r="J739" s="24"/>
      <c r="Q739" s="4"/>
      <c r="S739" s="30"/>
    </row>
    <row r="740">
      <c r="C740" s="32"/>
      <c r="E740" s="24"/>
      <c r="J740" s="24"/>
      <c r="Q740" s="4"/>
      <c r="S740" s="30"/>
    </row>
    <row r="741">
      <c r="C741" s="32"/>
      <c r="E741" s="24"/>
      <c r="J741" s="24"/>
      <c r="Q741" s="4"/>
      <c r="S741" s="30"/>
    </row>
    <row r="742">
      <c r="C742" s="32"/>
      <c r="E742" s="24"/>
      <c r="J742" s="24"/>
      <c r="Q742" s="4"/>
      <c r="S742" s="30"/>
    </row>
    <row r="743">
      <c r="C743" s="32"/>
      <c r="E743" s="24"/>
      <c r="J743" s="24"/>
      <c r="Q743" s="4"/>
      <c r="S743" s="30"/>
    </row>
    <row r="744">
      <c r="C744" s="32"/>
      <c r="E744" s="24"/>
      <c r="J744" s="24"/>
      <c r="Q744" s="4"/>
      <c r="S744" s="30"/>
    </row>
    <row r="745">
      <c r="C745" s="32"/>
      <c r="E745" s="24"/>
      <c r="J745" s="24"/>
      <c r="Q745" s="4"/>
      <c r="S745" s="30"/>
    </row>
    <row r="746">
      <c r="C746" s="32"/>
      <c r="E746" s="24"/>
      <c r="J746" s="24"/>
      <c r="Q746" s="4"/>
      <c r="S746" s="30"/>
    </row>
    <row r="747">
      <c r="C747" s="32"/>
      <c r="E747" s="24"/>
      <c r="J747" s="24"/>
      <c r="Q747" s="4"/>
      <c r="S747" s="30"/>
    </row>
    <row r="748">
      <c r="C748" s="32"/>
      <c r="E748" s="24"/>
      <c r="J748" s="24"/>
      <c r="Q748" s="4"/>
      <c r="S748" s="30"/>
    </row>
    <row r="749">
      <c r="C749" s="32"/>
      <c r="E749" s="24"/>
      <c r="J749" s="24"/>
      <c r="Q749" s="4"/>
      <c r="S749" s="30"/>
    </row>
    <row r="750">
      <c r="C750" s="32"/>
      <c r="E750" s="24"/>
      <c r="J750" s="24"/>
      <c r="Q750" s="4"/>
      <c r="S750" s="30"/>
    </row>
    <row r="751">
      <c r="C751" s="32"/>
      <c r="E751" s="24"/>
      <c r="J751" s="24"/>
      <c r="Q751" s="4"/>
      <c r="S751" s="30"/>
    </row>
    <row r="752">
      <c r="C752" s="32"/>
      <c r="E752" s="24"/>
      <c r="J752" s="24"/>
      <c r="Q752" s="4"/>
      <c r="S752" s="30"/>
    </row>
    <row r="753">
      <c r="C753" s="32"/>
      <c r="E753" s="24"/>
      <c r="J753" s="24"/>
      <c r="Q753" s="4"/>
      <c r="S753" s="30"/>
    </row>
    <row r="754">
      <c r="C754" s="32"/>
      <c r="E754" s="24"/>
      <c r="J754" s="24"/>
      <c r="Q754" s="4"/>
      <c r="S754" s="30"/>
    </row>
    <row r="755">
      <c r="C755" s="32"/>
      <c r="E755" s="24"/>
      <c r="J755" s="24"/>
      <c r="Q755" s="4"/>
      <c r="S755" s="30"/>
    </row>
    <row r="756">
      <c r="C756" s="32"/>
      <c r="E756" s="24"/>
      <c r="J756" s="24"/>
      <c r="Q756" s="4"/>
      <c r="S756" s="30"/>
    </row>
    <row r="757">
      <c r="C757" s="32"/>
      <c r="E757" s="24"/>
      <c r="J757" s="24"/>
      <c r="Q757" s="4"/>
      <c r="S757" s="30"/>
    </row>
    <row r="758">
      <c r="C758" s="32"/>
      <c r="E758" s="24"/>
      <c r="J758" s="24"/>
      <c r="Q758" s="4"/>
      <c r="S758" s="30"/>
    </row>
    <row r="759">
      <c r="C759" s="32"/>
      <c r="E759" s="24"/>
      <c r="J759" s="24"/>
      <c r="Q759" s="4"/>
      <c r="S759" s="30"/>
    </row>
    <row r="760">
      <c r="C760" s="32"/>
      <c r="E760" s="24"/>
      <c r="J760" s="24"/>
      <c r="Q760" s="4"/>
      <c r="S760" s="30"/>
    </row>
    <row r="761">
      <c r="C761" s="32"/>
      <c r="E761" s="24"/>
      <c r="J761" s="24"/>
      <c r="Q761" s="4"/>
      <c r="S761" s="30"/>
    </row>
    <row r="762">
      <c r="C762" s="32"/>
      <c r="E762" s="24"/>
      <c r="J762" s="24"/>
      <c r="Q762" s="4"/>
      <c r="S762" s="30"/>
    </row>
    <row r="763">
      <c r="C763" s="32"/>
      <c r="E763" s="24"/>
      <c r="J763" s="24"/>
      <c r="Q763" s="4"/>
      <c r="S763" s="30"/>
    </row>
    <row r="764">
      <c r="C764" s="32"/>
      <c r="E764" s="24"/>
      <c r="J764" s="24"/>
      <c r="Q764" s="4"/>
      <c r="S764" s="30"/>
    </row>
    <row r="765">
      <c r="C765" s="32"/>
      <c r="E765" s="24"/>
      <c r="J765" s="24"/>
      <c r="Q765" s="4"/>
      <c r="S765" s="30"/>
    </row>
    <row r="766">
      <c r="C766" s="32"/>
      <c r="E766" s="24"/>
      <c r="J766" s="24"/>
      <c r="Q766" s="4"/>
      <c r="S766" s="30"/>
    </row>
    <row r="767">
      <c r="C767" s="32"/>
      <c r="E767" s="24"/>
      <c r="J767" s="24"/>
      <c r="Q767" s="4"/>
      <c r="S767" s="30"/>
    </row>
    <row r="768">
      <c r="C768" s="32"/>
      <c r="E768" s="24"/>
      <c r="J768" s="24"/>
      <c r="Q768" s="4"/>
      <c r="S768" s="30"/>
    </row>
    <row r="769">
      <c r="C769" s="32"/>
      <c r="E769" s="24"/>
      <c r="J769" s="24"/>
      <c r="Q769" s="4"/>
      <c r="S769" s="30"/>
    </row>
    <row r="770">
      <c r="C770" s="32"/>
      <c r="E770" s="24"/>
      <c r="J770" s="24"/>
      <c r="Q770" s="4"/>
      <c r="S770" s="30"/>
    </row>
    <row r="771">
      <c r="C771" s="32"/>
      <c r="E771" s="24"/>
      <c r="J771" s="24"/>
      <c r="Q771" s="4"/>
      <c r="S771" s="30"/>
    </row>
    <row r="772">
      <c r="C772" s="32"/>
      <c r="E772" s="24"/>
      <c r="J772" s="24"/>
      <c r="Q772" s="4"/>
      <c r="S772" s="30"/>
    </row>
    <row r="773">
      <c r="C773" s="32"/>
      <c r="E773" s="24"/>
      <c r="J773" s="24"/>
      <c r="Q773" s="4"/>
      <c r="S773" s="30"/>
    </row>
    <row r="774">
      <c r="C774" s="32"/>
      <c r="E774" s="24"/>
      <c r="J774" s="24"/>
      <c r="Q774" s="4"/>
      <c r="S774" s="30"/>
    </row>
    <row r="775">
      <c r="C775" s="32"/>
      <c r="E775" s="24"/>
      <c r="J775" s="24"/>
      <c r="Q775" s="4"/>
      <c r="S775" s="30"/>
    </row>
    <row r="776">
      <c r="C776" s="32"/>
      <c r="E776" s="24"/>
      <c r="J776" s="24"/>
      <c r="Q776" s="4"/>
      <c r="S776" s="30"/>
    </row>
    <row r="777">
      <c r="C777" s="32"/>
      <c r="E777" s="24"/>
      <c r="J777" s="24"/>
      <c r="Q777" s="4"/>
      <c r="S777" s="30"/>
    </row>
    <row r="778">
      <c r="C778" s="32"/>
      <c r="E778" s="24"/>
      <c r="J778" s="24"/>
      <c r="Q778" s="4"/>
      <c r="S778" s="30"/>
    </row>
    <row r="779">
      <c r="C779" s="32"/>
      <c r="E779" s="24"/>
      <c r="J779" s="24"/>
      <c r="Q779" s="4"/>
      <c r="S779" s="30"/>
    </row>
    <row r="780">
      <c r="C780" s="32"/>
      <c r="E780" s="24"/>
      <c r="J780" s="24"/>
      <c r="Q780" s="4"/>
      <c r="S780" s="30"/>
    </row>
    <row r="781">
      <c r="C781" s="32"/>
      <c r="E781" s="24"/>
      <c r="J781" s="24"/>
      <c r="Q781" s="4"/>
      <c r="S781" s="30"/>
    </row>
    <row r="782">
      <c r="C782" s="32"/>
      <c r="E782" s="24"/>
      <c r="J782" s="24"/>
      <c r="Q782" s="4"/>
      <c r="S782" s="30"/>
    </row>
    <row r="783">
      <c r="C783" s="32"/>
      <c r="E783" s="24"/>
      <c r="J783" s="24"/>
      <c r="Q783" s="4"/>
      <c r="S783" s="30"/>
    </row>
    <row r="784">
      <c r="C784" s="32"/>
      <c r="E784" s="24"/>
      <c r="J784" s="24"/>
      <c r="Q784" s="4"/>
      <c r="S784" s="30"/>
    </row>
    <row r="785">
      <c r="C785" s="32"/>
      <c r="E785" s="24"/>
      <c r="J785" s="24"/>
      <c r="Q785" s="4"/>
      <c r="S785" s="30"/>
    </row>
    <row r="786">
      <c r="C786" s="32"/>
      <c r="E786" s="24"/>
      <c r="J786" s="24"/>
      <c r="Q786" s="4"/>
      <c r="S786" s="30"/>
    </row>
    <row r="787">
      <c r="C787" s="32"/>
      <c r="E787" s="24"/>
      <c r="J787" s="24"/>
      <c r="Q787" s="4"/>
      <c r="S787" s="30"/>
    </row>
    <row r="788">
      <c r="C788" s="32"/>
      <c r="E788" s="24"/>
      <c r="J788" s="24"/>
      <c r="Q788" s="4"/>
      <c r="S788" s="30"/>
    </row>
    <row r="789">
      <c r="C789" s="32"/>
      <c r="E789" s="24"/>
      <c r="J789" s="24"/>
      <c r="Q789" s="4"/>
      <c r="S789" s="30"/>
    </row>
    <row r="790">
      <c r="C790" s="32"/>
      <c r="E790" s="24"/>
      <c r="J790" s="24"/>
      <c r="Q790" s="4"/>
      <c r="S790" s="30"/>
    </row>
    <row r="791">
      <c r="C791" s="32"/>
      <c r="E791" s="24"/>
      <c r="J791" s="24"/>
      <c r="Q791" s="4"/>
      <c r="S791" s="30"/>
    </row>
    <row r="792">
      <c r="C792" s="32"/>
      <c r="E792" s="24"/>
      <c r="J792" s="24"/>
      <c r="Q792" s="4"/>
      <c r="S792" s="30"/>
    </row>
    <row r="793">
      <c r="C793" s="32"/>
      <c r="E793" s="24"/>
      <c r="J793" s="24"/>
      <c r="Q793" s="4"/>
      <c r="S793" s="30"/>
    </row>
    <row r="794">
      <c r="C794" s="32"/>
      <c r="E794" s="24"/>
      <c r="J794" s="24"/>
      <c r="Q794" s="4"/>
      <c r="S794" s="30"/>
    </row>
    <row r="795">
      <c r="C795" s="32"/>
      <c r="E795" s="24"/>
      <c r="J795" s="24"/>
      <c r="Q795" s="4"/>
      <c r="S795" s="30"/>
    </row>
    <row r="796">
      <c r="C796" s="32"/>
      <c r="E796" s="24"/>
      <c r="J796" s="24"/>
      <c r="Q796" s="4"/>
      <c r="S796" s="30"/>
    </row>
    <row r="797">
      <c r="C797" s="32"/>
      <c r="E797" s="24"/>
      <c r="J797" s="24"/>
      <c r="Q797" s="4"/>
      <c r="S797" s="30"/>
    </row>
    <row r="798">
      <c r="C798" s="32"/>
      <c r="E798" s="24"/>
      <c r="J798" s="24"/>
      <c r="Q798" s="4"/>
      <c r="S798" s="30"/>
    </row>
    <row r="799">
      <c r="C799" s="32"/>
      <c r="E799" s="24"/>
      <c r="J799" s="24"/>
      <c r="Q799" s="4"/>
      <c r="S799" s="30"/>
    </row>
    <row r="800">
      <c r="C800" s="32"/>
      <c r="E800" s="24"/>
      <c r="J800" s="24"/>
      <c r="Q800" s="4"/>
      <c r="S800" s="30"/>
    </row>
    <row r="801">
      <c r="C801" s="32"/>
      <c r="E801" s="24"/>
      <c r="J801" s="24"/>
      <c r="Q801" s="4"/>
      <c r="S801" s="30"/>
    </row>
    <row r="802">
      <c r="C802" s="32"/>
      <c r="E802" s="24"/>
      <c r="J802" s="24"/>
      <c r="Q802" s="4"/>
      <c r="S802" s="30"/>
    </row>
    <row r="803">
      <c r="C803" s="32"/>
      <c r="E803" s="24"/>
      <c r="J803" s="24"/>
      <c r="Q803" s="4"/>
      <c r="S803" s="30"/>
    </row>
    <row r="804">
      <c r="C804" s="32"/>
      <c r="E804" s="24"/>
      <c r="J804" s="24"/>
      <c r="Q804" s="4"/>
      <c r="S804" s="30"/>
    </row>
    <row r="805">
      <c r="C805" s="32"/>
      <c r="E805" s="24"/>
      <c r="J805" s="24"/>
      <c r="Q805" s="4"/>
      <c r="S805" s="30"/>
    </row>
    <row r="806">
      <c r="C806" s="32"/>
      <c r="E806" s="24"/>
      <c r="J806" s="24"/>
      <c r="Q806" s="4"/>
      <c r="S806" s="30"/>
    </row>
    <row r="807">
      <c r="C807" s="32"/>
      <c r="E807" s="24"/>
      <c r="J807" s="24"/>
      <c r="Q807" s="4"/>
      <c r="S807" s="30"/>
    </row>
    <row r="808">
      <c r="C808" s="32"/>
      <c r="E808" s="24"/>
      <c r="J808" s="24"/>
      <c r="Q808" s="4"/>
      <c r="S808" s="30"/>
    </row>
    <row r="809">
      <c r="C809" s="32"/>
      <c r="E809" s="24"/>
      <c r="J809" s="24"/>
      <c r="Q809" s="4"/>
      <c r="S809" s="30"/>
    </row>
    <row r="810">
      <c r="C810" s="32"/>
      <c r="E810" s="24"/>
      <c r="J810" s="24"/>
      <c r="Q810" s="4"/>
      <c r="S810" s="30"/>
    </row>
    <row r="811">
      <c r="C811" s="32"/>
      <c r="E811" s="24"/>
      <c r="J811" s="24"/>
      <c r="Q811" s="4"/>
      <c r="S811" s="30"/>
    </row>
    <row r="812">
      <c r="C812" s="32"/>
      <c r="E812" s="24"/>
      <c r="J812" s="24"/>
      <c r="Q812" s="4"/>
      <c r="S812" s="30"/>
    </row>
    <row r="813">
      <c r="C813" s="32"/>
      <c r="E813" s="24"/>
      <c r="J813" s="24"/>
      <c r="Q813" s="4"/>
      <c r="S813" s="30"/>
    </row>
    <row r="814">
      <c r="C814" s="32"/>
      <c r="E814" s="24"/>
      <c r="J814" s="24"/>
      <c r="Q814" s="4"/>
      <c r="S814" s="30"/>
    </row>
    <row r="815">
      <c r="C815" s="32"/>
      <c r="E815" s="24"/>
      <c r="J815" s="24"/>
      <c r="Q815" s="4"/>
      <c r="S815" s="30"/>
    </row>
    <row r="816">
      <c r="C816" s="32"/>
      <c r="E816" s="24"/>
      <c r="J816" s="24"/>
      <c r="Q816" s="4"/>
      <c r="S816" s="30"/>
    </row>
    <row r="817">
      <c r="C817" s="32"/>
      <c r="E817" s="24"/>
      <c r="J817" s="24"/>
      <c r="Q817" s="4"/>
      <c r="S817" s="30"/>
    </row>
    <row r="818">
      <c r="C818" s="32"/>
      <c r="E818" s="24"/>
      <c r="J818" s="24"/>
      <c r="Q818" s="4"/>
      <c r="S818" s="30"/>
    </row>
    <row r="819">
      <c r="C819" s="32"/>
      <c r="E819" s="24"/>
      <c r="J819" s="24"/>
      <c r="Q819" s="4"/>
      <c r="S819" s="30"/>
    </row>
    <row r="820">
      <c r="C820" s="32"/>
      <c r="E820" s="24"/>
      <c r="J820" s="24"/>
      <c r="Q820" s="4"/>
      <c r="S820" s="30"/>
    </row>
    <row r="821">
      <c r="C821" s="32"/>
      <c r="E821" s="24"/>
      <c r="J821" s="24"/>
      <c r="Q821" s="4"/>
      <c r="S821" s="30"/>
    </row>
    <row r="822">
      <c r="C822" s="32"/>
      <c r="E822" s="24"/>
      <c r="J822" s="24"/>
      <c r="Q822" s="4"/>
      <c r="S822" s="30"/>
    </row>
    <row r="823">
      <c r="C823" s="32"/>
      <c r="E823" s="24"/>
      <c r="J823" s="24"/>
      <c r="Q823" s="4"/>
      <c r="S823" s="30"/>
    </row>
    <row r="824">
      <c r="C824" s="32"/>
      <c r="E824" s="24"/>
      <c r="J824" s="24"/>
      <c r="Q824" s="4"/>
      <c r="S824" s="30"/>
    </row>
    <row r="825">
      <c r="C825" s="32"/>
      <c r="E825" s="24"/>
      <c r="J825" s="24"/>
      <c r="Q825" s="4"/>
      <c r="S825" s="30"/>
    </row>
    <row r="826">
      <c r="C826" s="32"/>
      <c r="E826" s="24"/>
      <c r="J826" s="24"/>
      <c r="Q826" s="4"/>
      <c r="S826" s="30"/>
    </row>
    <row r="827">
      <c r="C827" s="32"/>
      <c r="E827" s="24"/>
      <c r="J827" s="24"/>
      <c r="Q827" s="4"/>
      <c r="S827" s="30"/>
    </row>
    <row r="828">
      <c r="C828" s="32"/>
      <c r="E828" s="24"/>
      <c r="J828" s="24"/>
      <c r="Q828" s="4"/>
      <c r="S828" s="30"/>
    </row>
    <row r="829">
      <c r="C829" s="32"/>
      <c r="E829" s="24"/>
      <c r="J829" s="24"/>
      <c r="Q829" s="4"/>
      <c r="S829" s="30"/>
    </row>
    <row r="830">
      <c r="C830" s="32"/>
      <c r="E830" s="24"/>
      <c r="J830" s="24"/>
      <c r="Q830" s="4"/>
      <c r="S830" s="30"/>
    </row>
    <row r="831">
      <c r="C831" s="32"/>
      <c r="E831" s="24"/>
      <c r="J831" s="24"/>
      <c r="Q831" s="4"/>
      <c r="S831" s="30"/>
    </row>
    <row r="832">
      <c r="C832" s="32"/>
      <c r="E832" s="24"/>
      <c r="J832" s="24"/>
      <c r="Q832" s="4"/>
      <c r="S832" s="30"/>
    </row>
    <row r="833">
      <c r="C833" s="32"/>
      <c r="E833" s="24"/>
      <c r="J833" s="24"/>
      <c r="Q833" s="4"/>
      <c r="S833" s="30"/>
    </row>
    <row r="834">
      <c r="C834" s="32"/>
      <c r="E834" s="24"/>
      <c r="J834" s="24"/>
      <c r="Q834" s="4"/>
      <c r="S834" s="30"/>
    </row>
    <row r="835">
      <c r="C835" s="32"/>
      <c r="E835" s="24"/>
      <c r="J835" s="24"/>
      <c r="Q835" s="4"/>
      <c r="S835" s="30"/>
    </row>
    <row r="836">
      <c r="C836" s="32"/>
      <c r="E836" s="24"/>
      <c r="J836" s="24"/>
      <c r="Q836" s="4"/>
      <c r="S836" s="30"/>
    </row>
    <row r="837">
      <c r="C837" s="32"/>
      <c r="E837" s="24"/>
      <c r="J837" s="24"/>
      <c r="Q837" s="4"/>
      <c r="S837" s="30"/>
    </row>
    <row r="838">
      <c r="C838" s="32"/>
      <c r="E838" s="24"/>
      <c r="J838" s="24"/>
      <c r="Q838" s="4"/>
      <c r="S838" s="30"/>
    </row>
    <row r="839">
      <c r="C839" s="32"/>
      <c r="E839" s="24"/>
      <c r="J839" s="24"/>
      <c r="Q839" s="4"/>
      <c r="S839" s="30"/>
    </row>
    <row r="840">
      <c r="C840" s="32"/>
      <c r="E840" s="24"/>
      <c r="J840" s="24"/>
      <c r="Q840" s="4"/>
      <c r="S840" s="30"/>
    </row>
    <row r="841">
      <c r="C841" s="32"/>
      <c r="E841" s="24"/>
      <c r="J841" s="24"/>
      <c r="Q841" s="4"/>
      <c r="S841" s="30"/>
    </row>
    <row r="842">
      <c r="C842" s="32"/>
      <c r="E842" s="24"/>
      <c r="J842" s="24"/>
      <c r="Q842" s="4"/>
      <c r="S842" s="30"/>
    </row>
    <row r="843">
      <c r="C843" s="32"/>
      <c r="E843" s="24"/>
      <c r="J843" s="24"/>
      <c r="Q843" s="4"/>
      <c r="S843" s="30"/>
    </row>
    <row r="844">
      <c r="C844" s="32"/>
      <c r="E844" s="24"/>
      <c r="J844" s="24"/>
      <c r="Q844" s="4"/>
      <c r="S844" s="30"/>
    </row>
    <row r="845">
      <c r="C845" s="32"/>
      <c r="E845" s="24"/>
      <c r="J845" s="24"/>
      <c r="Q845" s="4"/>
      <c r="S845" s="30"/>
    </row>
    <row r="846">
      <c r="C846" s="32"/>
      <c r="E846" s="24"/>
      <c r="J846" s="24"/>
      <c r="Q846" s="4"/>
      <c r="S846" s="30"/>
    </row>
    <row r="847">
      <c r="C847" s="32"/>
      <c r="E847" s="24"/>
      <c r="J847" s="24"/>
      <c r="Q847" s="4"/>
      <c r="S847" s="30"/>
    </row>
    <row r="848">
      <c r="C848" s="32"/>
      <c r="E848" s="24"/>
      <c r="J848" s="24"/>
      <c r="Q848" s="4"/>
      <c r="S848" s="30"/>
    </row>
    <row r="849">
      <c r="C849" s="32"/>
      <c r="E849" s="24"/>
      <c r="J849" s="24"/>
      <c r="Q849" s="4"/>
      <c r="S849" s="30"/>
    </row>
    <row r="850">
      <c r="C850" s="32"/>
      <c r="E850" s="24"/>
      <c r="J850" s="24"/>
      <c r="Q850" s="4"/>
      <c r="S850" s="30"/>
    </row>
    <row r="851">
      <c r="C851" s="32"/>
      <c r="E851" s="24"/>
      <c r="J851" s="24"/>
      <c r="Q851" s="4"/>
      <c r="S851" s="30"/>
    </row>
    <row r="852">
      <c r="C852" s="32"/>
      <c r="E852" s="24"/>
      <c r="J852" s="24"/>
      <c r="Q852" s="4"/>
      <c r="S852" s="30"/>
    </row>
    <row r="853">
      <c r="C853" s="32"/>
      <c r="E853" s="24"/>
      <c r="J853" s="24"/>
      <c r="Q853" s="4"/>
      <c r="S853" s="30"/>
    </row>
    <row r="854">
      <c r="C854" s="32"/>
      <c r="E854" s="24"/>
      <c r="J854" s="24"/>
      <c r="Q854" s="4"/>
      <c r="S854" s="30"/>
    </row>
    <row r="855">
      <c r="C855" s="32"/>
      <c r="E855" s="24"/>
      <c r="J855" s="24"/>
      <c r="Q855" s="4"/>
      <c r="S855" s="30"/>
    </row>
    <row r="856">
      <c r="C856" s="32"/>
      <c r="E856" s="24"/>
      <c r="J856" s="24"/>
      <c r="Q856" s="4"/>
      <c r="S856" s="30"/>
    </row>
    <row r="857">
      <c r="C857" s="32"/>
      <c r="E857" s="24"/>
      <c r="J857" s="24"/>
      <c r="Q857" s="4"/>
      <c r="S857" s="30"/>
    </row>
    <row r="858">
      <c r="C858" s="32"/>
      <c r="E858" s="24"/>
      <c r="J858" s="24"/>
      <c r="Q858" s="4"/>
      <c r="S858" s="30"/>
    </row>
    <row r="859">
      <c r="C859" s="32"/>
      <c r="E859" s="24"/>
      <c r="J859" s="24"/>
      <c r="Q859" s="4"/>
      <c r="S859" s="30"/>
    </row>
    <row r="860">
      <c r="C860" s="32"/>
      <c r="E860" s="24"/>
      <c r="J860" s="24"/>
      <c r="Q860" s="4"/>
      <c r="S860" s="30"/>
    </row>
    <row r="861">
      <c r="C861" s="32"/>
      <c r="E861" s="24"/>
      <c r="J861" s="24"/>
      <c r="Q861" s="4"/>
      <c r="S861" s="30"/>
    </row>
    <row r="862">
      <c r="C862" s="32"/>
      <c r="E862" s="24"/>
      <c r="J862" s="24"/>
      <c r="Q862" s="4"/>
      <c r="S862" s="30"/>
    </row>
    <row r="863">
      <c r="C863" s="32"/>
      <c r="E863" s="24"/>
      <c r="J863" s="24"/>
      <c r="Q863" s="4"/>
      <c r="S863" s="30"/>
    </row>
    <row r="864">
      <c r="C864" s="32"/>
      <c r="E864" s="24"/>
      <c r="J864" s="24"/>
      <c r="Q864" s="4"/>
      <c r="S864" s="30"/>
    </row>
    <row r="865">
      <c r="C865" s="32"/>
      <c r="E865" s="24"/>
      <c r="J865" s="24"/>
      <c r="Q865" s="4"/>
      <c r="S865" s="30"/>
    </row>
    <row r="866">
      <c r="C866" s="32"/>
      <c r="E866" s="24"/>
      <c r="J866" s="24"/>
      <c r="Q866" s="4"/>
      <c r="S866" s="30"/>
    </row>
    <row r="867">
      <c r="C867" s="32"/>
      <c r="E867" s="24"/>
      <c r="J867" s="24"/>
      <c r="Q867" s="4"/>
      <c r="S867" s="30"/>
    </row>
    <row r="868">
      <c r="C868" s="32"/>
      <c r="E868" s="24"/>
      <c r="J868" s="24"/>
      <c r="Q868" s="4"/>
      <c r="S868" s="30"/>
    </row>
    <row r="869">
      <c r="C869" s="32"/>
      <c r="E869" s="24"/>
      <c r="J869" s="24"/>
      <c r="Q869" s="4"/>
      <c r="S869" s="30"/>
    </row>
    <row r="870">
      <c r="C870" s="32"/>
      <c r="E870" s="24"/>
      <c r="J870" s="24"/>
      <c r="Q870" s="4"/>
      <c r="S870" s="30"/>
    </row>
    <row r="871">
      <c r="C871" s="32"/>
      <c r="E871" s="24"/>
      <c r="J871" s="24"/>
      <c r="Q871" s="4"/>
      <c r="S871" s="30"/>
    </row>
    <row r="872">
      <c r="C872" s="32"/>
      <c r="E872" s="24"/>
      <c r="J872" s="24"/>
      <c r="Q872" s="4"/>
      <c r="S872" s="30"/>
    </row>
    <row r="873">
      <c r="C873" s="32"/>
      <c r="E873" s="24"/>
      <c r="J873" s="24"/>
      <c r="Q873" s="4"/>
      <c r="S873" s="30"/>
    </row>
    <row r="874">
      <c r="C874" s="32"/>
      <c r="E874" s="24"/>
      <c r="J874" s="24"/>
      <c r="Q874" s="4"/>
      <c r="S874" s="30"/>
    </row>
    <row r="875">
      <c r="C875" s="32"/>
      <c r="E875" s="24"/>
      <c r="J875" s="24"/>
      <c r="Q875" s="4"/>
      <c r="S875" s="30"/>
    </row>
    <row r="876">
      <c r="C876" s="32"/>
      <c r="E876" s="24"/>
      <c r="J876" s="24"/>
      <c r="Q876" s="4"/>
      <c r="S876" s="30"/>
    </row>
    <row r="877">
      <c r="C877" s="32"/>
      <c r="E877" s="24"/>
      <c r="J877" s="24"/>
      <c r="Q877" s="4"/>
      <c r="S877" s="30"/>
    </row>
    <row r="878">
      <c r="C878" s="32"/>
      <c r="E878" s="24"/>
      <c r="J878" s="24"/>
      <c r="Q878" s="4"/>
      <c r="S878" s="30"/>
    </row>
    <row r="879">
      <c r="C879" s="32"/>
      <c r="E879" s="24"/>
      <c r="J879" s="24"/>
      <c r="Q879" s="4"/>
      <c r="S879" s="30"/>
    </row>
    <row r="880">
      <c r="C880" s="32"/>
      <c r="E880" s="24"/>
      <c r="J880" s="24"/>
      <c r="Q880" s="4"/>
      <c r="S880" s="30"/>
    </row>
    <row r="881">
      <c r="C881" s="32"/>
      <c r="E881" s="24"/>
      <c r="J881" s="24"/>
      <c r="Q881" s="4"/>
      <c r="S881" s="30"/>
    </row>
    <row r="882">
      <c r="C882" s="32"/>
      <c r="E882" s="24"/>
      <c r="J882" s="24"/>
      <c r="Q882" s="4"/>
      <c r="S882" s="30"/>
    </row>
    <row r="883">
      <c r="C883" s="32"/>
      <c r="E883" s="24"/>
      <c r="J883" s="24"/>
      <c r="Q883" s="4"/>
      <c r="S883" s="30"/>
    </row>
    <row r="884">
      <c r="C884" s="32"/>
      <c r="E884" s="24"/>
      <c r="J884" s="24"/>
      <c r="Q884" s="4"/>
      <c r="S884" s="30"/>
    </row>
    <row r="885">
      <c r="C885" s="32"/>
      <c r="E885" s="24"/>
      <c r="J885" s="24"/>
      <c r="Q885" s="4"/>
      <c r="S885" s="30"/>
    </row>
    <row r="886">
      <c r="C886" s="32"/>
      <c r="E886" s="24"/>
      <c r="J886" s="24"/>
      <c r="Q886" s="4"/>
      <c r="S886" s="30"/>
    </row>
    <row r="887">
      <c r="C887" s="32"/>
      <c r="E887" s="24"/>
      <c r="J887" s="24"/>
      <c r="Q887" s="4"/>
      <c r="S887" s="30"/>
    </row>
    <row r="888">
      <c r="C888" s="32"/>
      <c r="E888" s="24"/>
      <c r="J888" s="24"/>
      <c r="Q888" s="4"/>
      <c r="S888" s="30"/>
    </row>
    <row r="889">
      <c r="C889" s="32"/>
      <c r="E889" s="24"/>
      <c r="J889" s="24"/>
      <c r="Q889" s="4"/>
      <c r="S889" s="30"/>
    </row>
    <row r="890">
      <c r="C890" s="32"/>
      <c r="E890" s="24"/>
      <c r="J890" s="24"/>
      <c r="Q890" s="4"/>
      <c r="S890" s="30"/>
    </row>
    <row r="891">
      <c r="C891" s="32"/>
      <c r="E891" s="24"/>
      <c r="J891" s="24"/>
      <c r="Q891" s="4"/>
      <c r="S891" s="30"/>
    </row>
    <row r="892">
      <c r="C892" s="32"/>
      <c r="E892" s="24"/>
      <c r="J892" s="24"/>
      <c r="Q892" s="4"/>
      <c r="S892" s="30"/>
    </row>
    <row r="893">
      <c r="C893" s="32"/>
      <c r="E893" s="24"/>
      <c r="J893" s="24"/>
      <c r="Q893" s="4"/>
      <c r="S893" s="30"/>
    </row>
    <row r="894">
      <c r="C894" s="32"/>
      <c r="E894" s="24"/>
      <c r="J894" s="24"/>
      <c r="Q894" s="4"/>
      <c r="S894" s="30"/>
    </row>
    <row r="895">
      <c r="C895" s="32"/>
      <c r="E895" s="24"/>
      <c r="J895" s="24"/>
      <c r="Q895" s="4"/>
      <c r="S895" s="30"/>
    </row>
    <row r="896">
      <c r="C896" s="32"/>
      <c r="E896" s="24"/>
      <c r="J896" s="24"/>
      <c r="Q896" s="4"/>
      <c r="S896" s="30"/>
    </row>
    <row r="897">
      <c r="C897" s="32"/>
      <c r="E897" s="24"/>
      <c r="J897" s="24"/>
      <c r="Q897" s="4"/>
      <c r="S897" s="30"/>
    </row>
    <row r="898">
      <c r="C898" s="32"/>
      <c r="E898" s="24"/>
      <c r="J898" s="24"/>
      <c r="Q898" s="4"/>
      <c r="S898" s="30"/>
    </row>
    <row r="899">
      <c r="C899" s="32"/>
      <c r="E899" s="24"/>
      <c r="J899" s="24"/>
      <c r="Q899" s="4"/>
      <c r="S899" s="30"/>
    </row>
    <row r="900">
      <c r="C900" s="32"/>
      <c r="E900" s="24"/>
      <c r="J900" s="24"/>
      <c r="Q900" s="4"/>
      <c r="S900" s="30"/>
    </row>
    <row r="901">
      <c r="C901" s="32"/>
      <c r="E901" s="24"/>
      <c r="J901" s="24"/>
      <c r="Q901" s="4"/>
      <c r="S901" s="30"/>
    </row>
    <row r="902">
      <c r="C902" s="32"/>
      <c r="E902" s="24"/>
      <c r="J902" s="24"/>
      <c r="Q902" s="4"/>
      <c r="S902" s="30"/>
    </row>
    <row r="903">
      <c r="C903" s="32"/>
      <c r="E903" s="24"/>
      <c r="J903" s="24"/>
      <c r="Q903" s="4"/>
      <c r="S903" s="30"/>
    </row>
    <row r="904">
      <c r="C904" s="32"/>
      <c r="E904" s="24"/>
      <c r="J904" s="24"/>
      <c r="Q904" s="4"/>
      <c r="S904" s="30"/>
    </row>
    <row r="905">
      <c r="C905" s="32"/>
      <c r="E905" s="24"/>
      <c r="J905" s="24"/>
      <c r="Q905" s="4"/>
      <c r="S905" s="30"/>
    </row>
    <row r="906">
      <c r="C906" s="32"/>
      <c r="E906" s="24"/>
      <c r="J906" s="24"/>
      <c r="Q906" s="4"/>
      <c r="S906" s="30"/>
    </row>
    <row r="907">
      <c r="C907" s="32"/>
      <c r="E907" s="24"/>
      <c r="J907" s="24"/>
      <c r="Q907" s="4"/>
      <c r="S907" s="30"/>
    </row>
    <row r="908">
      <c r="C908" s="32"/>
      <c r="E908" s="24"/>
      <c r="J908" s="24"/>
      <c r="Q908" s="4"/>
      <c r="S908" s="30"/>
    </row>
    <row r="909">
      <c r="C909" s="32"/>
      <c r="E909" s="24"/>
      <c r="J909" s="24"/>
      <c r="Q909" s="4"/>
      <c r="S909" s="30"/>
    </row>
    <row r="910">
      <c r="C910" s="32"/>
      <c r="E910" s="24"/>
      <c r="J910" s="24"/>
      <c r="Q910" s="4"/>
      <c r="S910" s="30"/>
    </row>
    <row r="911">
      <c r="C911" s="32"/>
      <c r="E911" s="24"/>
      <c r="J911" s="24"/>
      <c r="Q911" s="4"/>
      <c r="S911" s="30"/>
    </row>
    <row r="912">
      <c r="C912" s="32"/>
      <c r="E912" s="24"/>
      <c r="J912" s="24"/>
      <c r="Q912" s="4"/>
      <c r="S912" s="30"/>
    </row>
    <row r="913">
      <c r="C913" s="32"/>
      <c r="E913" s="24"/>
      <c r="J913" s="24"/>
      <c r="Q913" s="4"/>
      <c r="S913" s="30"/>
    </row>
    <row r="914">
      <c r="C914" s="32"/>
      <c r="E914" s="24"/>
      <c r="J914" s="24"/>
      <c r="Q914" s="4"/>
      <c r="S914" s="30"/>
    </row>
    <row r="915">
      <c r="C915" s="32"/>
      <c r="E915" s="24"/>
      <c r="J915" s="24"/>
      <c r="Q915" s="4"/>
      <c r="S915" s="30"/>
    </row>
    <row r="916">
      <c r="C916" s="32"/>
      <c r="E916" s="24"/>
      <c r="J916" s="24"/>
      <c r="Q916" s="4"/>
      <c r="S916" s="30"/>
    </row>
    <row r="917">
      <c r="C917" s="32"/>
      <c r="E917" s="24"/>
      <c r="J917" s="24"/>
      <c r="Q917" s="4"/>
      <c r="S917" s="30"/>
    </row>
    <row r="918">
      <c r="C918" s="32"/>
      <c r="E918" s="24"/>
      <c r="J918" s="24"/>
      <c r="Q918" s="4"/>
      <c r="S918" s="30"/>
    </row>
    <row r="919">
      <c r="C919" s="32"/>
      <c r="E919" s="24"/>
      <c r="J919" s="24"/>
      <c r="Q919" s="4"/>
      <c r="S919" s="30"/>
    </row>
    <row r="920">
      <c r="C920" s="32"/>
      <c r="E920" s="24"/>
      <c r="J920" s="24"/>
      <c r="Q920" s="4"/>
      <c r="S920" s="30"/>
    </row>
    <row r="921">
      <c r="C921" s="32"/>
      <c r="E921" s="24"/>
      <c r="J921" s="24"/>
      <c r="Q921" s="4"/>
      <c r="S921" s="30"/>
    </row>
    <row r="922">
      <c r="C922" s="32"/>
      <c r="E922" s="24"/>
      <c r="J922" s="24"/>
      <c r="Q922" s="4"/>
      <c r="S922" s="30"/>
    </row>
    <row r="923">
      <c r="C923" s="32"/>
      <c r="E923" s="24"/>
      <c r="J923" s="24"/>
      <c r="Q923" s="4"/>
      <c r="S923" s="30"/>
    </row>
    <row r="924">
      <c r="C924" s="32"/>
      <c r="E924" s="24"/>
      <c r="J924" s="24"/>
      <c r="Q924" s="4"/>
      <c r="S924" s="30"/>
    </row>
    <row r="925">
      <c r="C925" s="32"/>
      <c r="E925" s="24"/>
      <c r="J925" s="24"/>
      <c r="Q925" s="4"/>
      <c r="S925" s="30"/>
    </row>
    <row r="926">
      <c r="C926" s="32"/>
      <c r="E926" s="24"/>
      <c r="J926" s="24"/>
      <c r="Q926" s="4"/>
      <c r="S926" s="30"/>
    </row>
    <row r="927">
      <c r="C927" s="32"/>
      <c r="E927" s="24"/>
      <c r="J927" s="24"/>
      <c r="Q927" s="4"/>
      <c r="S927" s="30"/>
    </row>
    <row r="928">
      <c r="C928" s="32"/>
      <c r="E928" s="24"/>
      <c r="J928" s="24"/>
      <c r="Q928" s="4"/>
      <c r="S928" s="30"/>
    </row>
    <row r="929">
      <c r="C929" s="32"/>
      <c r="E929" s="24"/>
      <c r="J929" s="24"/>
      <c r="Q929" s="4"/>
      <c r="S929" s="30"/>
    </row>
    <row r="930">
      <c r="C930" s="32"/>
      <c r="E930" s="24"/>
      <c r="J930" s="24"/>
      <c r="Q930" s="4"/>
      <c r="S930" s="30"/>
    </row>
    <row r="931">
      <c r="C931" s="32"/>
      <c r="E931" s="24"/>
      <c r="J931" s="24"/>
      <c r="Q931" s="4"/>
      <c r="S931" s="30"/>
    </row>
    <row r="932">
      <c r="C932" s="32"/>
      <c r="E932" s="24"/>
      <c r="J932" s="24"/>
      <c r="Q932" s="4"/>
      <c r="S932" s="30"/>
    </row>
    <row r="933">
      <c r="C933" s="32"/>
      <c r="E933" s="24"/>
      <c r="J933" s="24"/>
      <c r="Q933" s="4"/>
      <c r="S933" s="30"/>
    </row>
    <row r="934">
      <c r="C934" s="32"/>
      <c r="E934" s="24"/>
      <c r="J934" s="24"/>
      <c r="Q934" s="4"/>
      <c r="S934" s="30"/>
    </row>
    <row r="935">
      <c r="C935" s="32"/>
      <c r="E935" s="24"/>
      <c r="J935" s="24"/>
      <c r="Q935" s="4"/>
      <c r="S935" s="30"/>
    </row>
    <row r="936">
      <c r="C936" s="32"/>
      <c r="E936" s="24"/>
      <c r="J936" s="24"/>
      <c r="Q936" s="4"/>
      <c r="S936" s="30"/>
    </row>
    <row r="937">
      <c r="C937" s="32"/>
      <c r="E937" s="24"/>
      <c r="J937" s="24"/>
      <c r="Q937" s="4"/>
      <c r="S937" s="30"/>
    </row>
    <row r="938">
      <c r="C938" s="32"/>
      <c r="E938" s="24"/>
      <c r="J938" s="24"/>
      <c r="Q938" s="4"/>
      <c r="S938" s="30"/>
    </row>
    <row r="939">
      <c r="C939" s="32"/>
      <c r="E939" s="24"/>
      <c r="J939" s="24"/>
      <c r="Q939" s="4"/>
      <c r="S939" s="30"/>
    </row>
    <row r="940">
      <c r="C940" s="32"/>
      <c r="E940" s="24"/>
      <c r="J940" s="24"/>
      <c r="Q940" s="4"/>
      <c r="S940" s="30"/>
    </row>
    <row r="941">
      <c r="C941" s="32"/>
      <c r="E941" s="24"/>
      <c r="J941" s="24"/>
      <c r="Q941" s="4"/>
      <c r="S941" s="30"/>
    </row>
    <row r="942">
      <c r="C942" s="32"/>
      <c r="E942" s="24"/>
      <c r="J942" s="24"/>
      <c r="Q942" s="4"/>
      <c r="S942" s="30"/>
    </row>
    <row r="943">
      <c r="C943" s="32"/>
      <c r="E943" s="24"/>
      <c r="J943" s="24"/>
      <c r="Q943" s="4"/>
      <c r="S943" s="30"/>
    </row>
    <row r="944">
      <c r="C944" s="32"/>
      <c r="E944" s="24"/>
      <c r="J944" s="24"/>
      <c r="Q944" s="4"/>
      <c r="S944" s="30"/>
    </row>
    <row r="945">
      <c r="C945" s="32"/>
      <c r="E945" s="24"/>
      <c r="J945" s="24"/>
      <c r="Q945" s="4"/>
      <c r="S945" s="30"/>
    </row>
    <row r="946">
      <c r="C946" s="32"/>
      <c r="E946" s="24"/>
      <c r="J946" s="24"/>
      <c r="Q946" s="4"/>
      <c r="S946" s="30"/>
    </row>
    <row r="947">
      <c r="C947" s="32"/>
      <c r="E947" s="24"/>
      <c r="J947" s="24"/>
      <c r="Q947" s="4"/>
      <c r="S947" s="30"/>
    </row>
    <row r="948">
      <c r="C948" s="32"/>
      <c r="E948" s="24"/>
      <c r="J948" s="24"/>
      <c r="Q948" s="4"/>
      <c r="S948" s="30"/>
    </row>
    <row r="949">
      <c r="C949" s="32"/>
      <c r="E949" s="24"/>
      <c r="J949" s="24"/>
      <c r="Q949" s="4"/>
      <c r="S949" s="30"/>
    </row>
    <row r="950">
      <c r="C950" s="32"/>
      <c r="E950" s="24"/>
      <c r="J950" s="24"/>
      <c r="Q950" s="4"/>
      <c r="S950" s="30"/>
    </row>
    <row r="951">
      <c r="C951" s="32"/>
      <c r="E951" s="24"/>
      <c r="J951" s="24"/>
      <c r="Q951" s="4"/>
      <c r="S951" s="30"/>
    </row>
    <row r="952">
      <c r="C952" s="32"/>
      <c r="E952" s="24"/>
      <c r="J952" s="24"/>
      <c r="Q952" s="4"/>
      <c r="S952" s="30"/>
    </row>
    <row r="953">
      <c r="C953" s="32"/>
      <c r="E953" s="24"/>
      <c r="J953" s="24"/>
      <c r="Q953" s="4"/>
      <c r="S953" s="30"/>
    </row>
    <row r="954">
      <c r="C954" s="32"/>
      <c r="E954" s="24"/>
      <c r="J954" s="24"/>
      <c r="Q954" s="4"/>
      <c r="S954" s="30"/>
    </row>
    <row r="955">
      <c r="C955" s="32"/>
      <c r="E955" s="24"/>
      <c r="J955" s="24"/>
      <c r="Q955" s="4"/>
      <c r="S955" s="30"/>
    </row>
    <row r="956">
      <c r="C956" s="32"/>
      <c r="E956" s="24"/>
      <c r="J956" s="24"/>
      <c r="Q956" s="4"/>
      <c r="S956" s="30"/>
    </row>
    <row r="957">
      <c r="C957" s="32"/>
      <c r="E957" s="24"/>
      <c r="J957" s="24"/>
      <c r="Q957" s="4"/>
      <c r="S957" s="30"/>
    </row>
    <row r="958">
      <c r="C958" s="32"/>
      <c r="E958" s="24"/>
      <c r="J958" s="24"/>
      <c r="Q958" s="4"/>
      <c r="S958" s="30"/>
    </row>
    <row r="959">
      <c r="C959" s="32"/>
      <c r="E959" s="24"/>
      <c r="J959" s="24"/>
      <c r="Q959" s="4"/>
      <c r="S959" s="30"/>
    </row>
    <row r="960">
      <c r="C960" s="32"/>
      <c r="E960" s="24"/>
      <c r="J960" s="24"/>
      <c r="Q960" s="4"/>
      <c r="S960" s="30"/>
    </row>
    <row r="961">
      <c r="C961" s="32"/>
      <c r="E961" s="24"/>
      <c r="J961" s="24"/>
      <c r="Q961" s="4"/>
      <c r="S961" s="30"/>
    </row>
    <row r="962">
      <c r="C962" s="32"/>
      <c r="E962" s="24"/>
      <c r="J962" s="24"/>
      <c r="Q962" s="4"/>
      <c r="S962" s="30"/>
    </row>
    <row r="963">
      <c r="C963" s="32"/>
      <c r="E963" s="24"/>
      <c r="J963" s="24"/>
      <c r="Q963" s="4"/>
      <c r="S963" s="30"/>
    </row>
    <row r="964">
      <c r="C964" s="32"/>
      <c r="E964" s="24"/>
      <c r="J964" s="24"/>
      <c r="Q964" s="4"/>
      <c r="S964" s="30"/>
    </row>
    <row r="965">
      <c r="C965" s="32"/>
      <c r="E965" s="24"/>
      <c r="J965" s="24"/>
      <c r="Q965" s="4"/>
      <c r="S965" s="30"/>
    </row>
    <row r="966">
      <c r="C966" s="32"/>
      <c r="E966" s="24"/>
      <c r="J966" s="24"/>
      <c r="Q966" s="4"/>
      <c r="S966" s="30"/>
    </row>
    <row r="967">
      <c r="C967" s="32"/>
      <c r="E967" s="24"/>
      <c r="J967" s="24"/>
      <c r="Q967" s="4"/>
      <c r="S967" s="30"/>
    </row>
    <row r="968">
      <c r="C968" s="32"/>
      <c r="E968" s="24"/>
      <c r="J968" s="24"/>
      <c r="Q968" s="4"/>
      <c r="S968" s="30"/>
    </row>
    <row r="969">
      <c r="C969" s="32"/>
      <c r="E969" s="24"/>
      <c r="J969" s="24"/>
      <c r="Q969" s="4"/>
      <c r="S969" s="30"/>
    </row>
    <row r="970">
      <c r="C970" s="32"/>
      <c r="E970" s="24"/>
      <c r="J970" s="24"/>
      <c r="Q970" s="4"/>
      <c r="S970" s="30"/>
    </row>
    <row r="971">
      <c r="C971" s="32"/>
      <c r="E971" s="24"/>
      <c r="J971" s="24"/>
      <c r="Q971" s="4"/>
      <c r="S971" s="30"/>
    </row>
    <row r="972">
      <c r="C972" s="32"/>
      <c r="E972" s="24"/>
      <c r="J972" s="24"/>
      <c r="Q972" s="4"/>
      <c r="S972" s="30"/>
    </row>
    <row r="973">
      <c r="C973" s="32"/>
      <c r="E973" s="24"/>
      <c r="J973" s="24"/>
      <c r="Q973" s="4"/>
      <c r="S973" s="30"/>
    </row>
    <row r="974">
      <c r="C974" s="32"/>
      <c r="E974" s="24"/>
      <c r="J974" s="24"/>
      <c r="Q974" s="4"/>
      <c r="S974" s="30"/>
    </row>
    <row r="975">
      <c r="C975" s="32"/>
      <c r="E975" s="24"/>
      <c r="J975" s="24"/>
      <c r="Q975" s="4"/>
      <c r="S975" s="30"/>
    </row>
    <row r="976">
      <c r="C976" s="32"/>
      <c r="E976" s="24"/>
      <c r="J976" s="24"/>
      <c r="Q976" s="4"/>
      <c r="S976" s="30"/>
    </row>
    <row r="977">
      <c r="C977" s="32"/>
      <c r="E977" s="24"/>
      <c r="J977" s="24"/>
      <c r="Q977" s="4"/>
      <c r="S977" s="30"/>
    </row>
    <row r="978">
      <c r="C978" s="32"/>
      <c r="E978" s="24"/>
      <c r="J978" s="24"/>
      <c r="Q978" s="4"/>
      <c r="S978" s="30"/>
    </row>
    <row r="979">
      <c r="C979" s="32"/>
      <c r="E979" s="24"/>
      <c r="J979" s="24"/>
      <c r="Q979" s="4"/>
      <c r="S979" s="30"/>
    </row>
    <row r="980">
      <c r="C980" s="32"/>
      <c r="E980" s="24"/>
      <c r="J980" s="24"/>
      <c r="Q980" s="4"/>
      <c r="S980" s="30"/>
    </row>
    <row r="981">
      <c r="C981" s="32"/>
      <c r="E981" s="24"/>
      <c r="J981" s="24"/>
      <c r="Q981" s="4"/>
      <c r="S981" s="30"/>
    </row>
    <row r="982">
      <c r="C982" s="32"/>
      <c r="E982" s="24"/>
      <c r="J982" s="24"/>
      <c r="Q982" s="4"/>
      <c r="S982" s="30"/>
    </row>
    <row r="983">
      <c r="C983" s="32"/>
      <c r="E983" s="24"/>
      <c r="J983" s="24"/>
      <c r="Q983" s="4"/>
      <c r="S983" s="30"/>
    </row>
    <row r="984">
      <c r="C984" s="32"/>
      <c r="E984" s="24"/>
      <c r="J984" s="24"/>
      <c r="Q984" s="4"/>
      <c r="S984" s="30"/>
    </row>
    <row r="985">
      <c r="C985" s="32"/>
      <c r="E985" s="24"/>
      <c r="J985" s="24"/>
      <c r="Q985" s="4"/>
      <c r="S985" s="30"/>
    </row>
    <row r="986">
      <c r="C986" s="32"/>
      <c r="E986" s="24"/>
      <c r="J986" s="24"/>
      <c r="Q986" s="4"/>
      <c r="S986" s="30"/>
    </row>
    <row r="987">
      <c r="C987" s="32"/>
      <c r="E987" s="24"/>
      <c r="J987" s="24"/>
      <c r="Q987" s="4"/>
      <c r="S987" s="30"/>
    </row>
    <row r="988">
      <c r="C988" s="32"/>
      <c r="E988" s="24"/>
      <c r="J988" s="24"/>
      <c r="Q988" s="4"/>
      <c r="S988" s="30"/>
    </row>
    <row r="989">
      <c r="C989" s="32"/>
      <c r="E989" s="24"/>
      <c r="J989" s="24"/>
      <c r="Q989" s="4"/>
      <c r="S989" s="30"/>
    </row>
    <row r="990">
      <c r="C990" s="32"/>
      <c r="E990" s="24"/>
      <c r="J990" s="24"/>
      <c r="Q990" s="4"/>
      <c r="S990" s="30"/>
    </row>
    <row r="991">
      <c r="C991" s="32"/>
      <c r="E991" s="24"/>
      <c r="J991" s="24"/>
      <c r="Q991" s="4"/>
      <c r="S991" s="30"/>
    </row>
    <row r="992">
      <c r="C992" s="32"/>
      <c r="E992" s="24"/>
      <c r="J992" s="24"/>
      <c r="Q992" s="4"/>
      <c r="S992" s="30"/>
    </row>
    <row r="993">
      <c r="C993" s="32"/>
      <c r="E993" s="24"/>
      <c r="J993" s="24"/>
      <c r="Q993" s="4"/>
      <c r="S993" s="30"/>
    </row>
    <row r="994">
      <c r="C994" s="32"/>
      <c r="E994" s="24"/>
      <c r="J994" s="24"/>
      <c r="Q994" s="4"/>
      <c r="S994" s="30"/>
    </row>
    <row r="995">
      <c r="C995" s="32"/>
      <c r="E995" s="24"/>
      <c r="J995" s="24"/>
      <c r="Q995" s="4"/>
      <c r="S995" s="30"/>
    </row>
    <row r="996">
      <c r="C996" s="32"/>
      <c r="E996" s="24"/>
      <c r="J996" s="24"/>
      <c r="Q996" s="4"/>
      <c r="S996" s="30"/>
    </row>
    <row r="997">
      <c r="C997" s="32"/>
      <c r="E997" s="24"/>
      <c r="J997" s="24"/>
      <c r="Q997" s="4"/>
      <c r="S997" s="30"/>
    </row>
    <row r="998">
      <c r="C998" s="32"/>
      <c r="E998" s="24"/>
      <c r="J998" s="24"/>
      <c r="Q998" s="4"/>
      <c r="S998" s="30"/>
    </row>
    <row r="999">
      <c r="C999" s="32"/>
      <c r="E999" s="24"/>
      <c r="J999" s="24"/>
      <c r="Q999" s="4"/>
      <c r="S999" s="30"/>
    </row>
    <row r="1000">
      <c r="C1000" s="32"/>
      <c r="E1000" s="24"/>
      <c r="J1000" s="24"/>
      <c r="Q1000" s="4"/>
      <c r="S1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4" max="14" width="14.63"/>
    <col customWidth="1" min="15" max="15" width="16.5"/>
    <col customWidth="1" min="16" max="16" width="14.63"/>
    <col customWidth="1" min="20" max="20" width="15.63"/>
  </cols>
  <sheetData>
    <row r="1">
      <c r="A1" s="24" t="s">
        <v>56</v>
      </c>
      <c r="B1" s="24" t="s">
        <v>57</v>
      </c>
      <c r="C1" s="25" t="s">
        <v>58</v>
      </c>
      <c r="D1" s="26" t="s">
        <v>192</v>
      </c>
      <c r="E1" s="26" t="s">
        <v>60</v>
      </c>
      <c r="F1" s="26" t="s">
        <v>61</v>
      </c>
      <c r="G1" s="26" t="s">
        <v>62</v>
      </c>
      <c r="H1" s="17" t="s">
        <v>63</v>
      </c>
      <c r="I1" s="17" t="s">
        <v>64</v>
      </c>
      <c r="J1" s="26" t="s">
        <v>65</v>
      </c>
      <c r="K1" s="17" t="s">
        <v>66</v>
      </c>
      <c r="L1" s="17" t="s">
        <v>67</v>
      </c>
      <c r="M1" s="17" t="s">
        <v>68</v>
      </c>
      <c r="N1" s="17" t="s">
        <v>69</v>
      </c>
      <c r="O1" s="17" t="s">
        <v>70</v>
      </c>
      <c r="P1" s="17" t="s">
        <v>71</v>
      </c>
      <c r="Q1" s="11" t="s">
        <v>72</v>
      </c>
      <c r="R1" s="17" t="s">
        <v>73</v>
      </c>
      <c r="S1" s="27" t="s">
        <v>74</v>
      </c>
      <c r="T1" s="17" t="s">
        <v>75</v>
      </c>
      <c r="U1" s="17" t="s">
        <v>76</v>
      </c>
      <c r="V1" s="17" t="s">
        <v>77</v>
      </c>
    </row>
    <row r="2">
      <c r="A2" s="24" t="s">
        <v>193</v>
      </c>
      <c r="B2" s="28">
        <v>0.0</v>
      </c>
      <c r="C2" s="25" t="s">
        <v>194</v>
      </c>
      <c r="D2" s="28">
        <v>1.0</v>
      </c>
      <c r="E2" s="28">
        <v>1.0</v>
      </c>
      <c r="F2" s="24" t="s">
        <v>93</v>
      </c>
      <c r="G2" s="24">
        <f t="shared" ref="G2:G101" si="1"> IF(LOWER(TRIM(F2))="yes", 1, 0)</f>
        <v>1</v>
      </c>
      <c r="H2" s="24">
        <f t="shared" ref="H2:H101" si="2">SUM(D2,E2,G2)</f>
        <v>3</v>
      </c>
      <c r="I2" s="24">
        <f t="shared" ref="I2:I101" si="3">3-H2</f>
        <v>0</v>
      </c>
      <c r="J2" s="24">
        <f t="shared" ref="J2:J101" si="4">((H2^2 +I2^2) - 3)/(3*2)</f>
        <v>1</v>
      </c>
      <c r="K2" s="29">
        <f t="shared" ref="K2:K101" si="5">IF(D2=E2, 1,0)</f>
        <v>1</v>
      </c>
      <c r="L2" s="29">
        <f t="shared" ref="L2:L101" si="6">IF(D2=G2, 1,0)</f>
        <v>1</v>
      </c>
      <c r="M2" s="29">
        <f t="shared" ref="M2:M101" si="7">IF(E2=G2, 1,0)</f>
        <v>1</v>
      </c>
      <c r="N2" s="29">
        <f t="shared" ref="N2:N101" si="8">IF(AND(D2=1, E2=1), 1, 0)</f>
        <v>1</v>
      </c>
      <c r="O2" s="29">
        <f t="shared" ref="O2:O101" si="9">IF(AND(D2=0, E2=1), 1, 0)</f>
        <v>0</v>
      </c>
      <c r="P2" s="17">
        <f t="shared" ref="P2:P101" si="10">IF(AND(D2=1, E2=0), 1, 0)</f>
        <v>0</v>
      </c>
      <c r="Q2" s="4">
        <f t="shared" ref="Q2:Q101" si="11">IF(AND(D2=1, G2=1), 1, 0)</f>
        <v>1</v>
      </c>
      <c r="R2" s="29">
        <f t="shared" ref="R2:R101" si="12">IF(AND(D2=0, G2=1), 1, 0)</f>
        <v>0</v>
      </c>
      <c r="S2" s="30">
        <f t="shared" ref="S2:S101" si="13">IF(AND(D2=1, G2=0), 1, 0)</f>
        <v>0</v>
      </c>
      <c r="T2" s="4">
        <f t="shared" ref="T2:T101" si="14">IF(AND(E2=1, G2=1), 1, 0)</f>
        <v>1</v>
      </c>
      <c r="U2" s="29">
        <f t="shared" ref="U2:U101" si="15">IF(AND(E2=0, G2=1), 1, 0)</f>
        <v>0</v>
      </c>
      <c r="V2" s="30">
        <f t="shared" ref="V2:V101" si="16">IF(AND(E2=1, G2=0), 1, 0)</f>
        <v>0</v>
      </c>
    </row>
    <row r="3">
      <c r="A3" s="24" t="s">
        <v>193</v>
      </c>
      <c r="B3" s="28">
        <v>1.0</v>
      </c>
      <c r="C3" s="25" t="s">
        <v>195</v>
      </c>
      <c r="D3" s="28">
        <v>1.0</v>
      </c>
      <c r="E3" s="28">
        <v>1.0</v>
      </c>
      <c r="F3" s="24" t="s">
        <v>93</v>
      </c>
      <c r="G3" s="24">
        <f t="shared" si="1"/>
        <v>1</v>
      </c>
      <c r="H3" s="24">
        <f t="shared" si="2"/>
        <v>3</v>
      </c>
      <c r="I3" s="24">
        <f t="shared" si="3"/>
        <v>0</v>
      </c>
      <c r="J3" s="24">
        <f t="shared" si="4"/>
        <v>1</v>
      </c>
      <c r="K3" s="29">
        <f t="shared" si="5"/>
        <v>1</v>
      </c>
      <c r="L3" s="29">
        <f t="shared" si="6"/>
        <v>1</v>
      </c>
      <c r="M3" s="29">
        <f t="shared" si="7"/>
        <v>1</v>
      </c>
      <c r="N3" s="29">
        <f t="shared" si="8"/>
        <v>1</v>
      </c>
      <c r="O3" s="29">
        <f t="shared" si="9"/>
        <v>0</v>
      </c>
      <c r="P3" s="17">
        <f t="shared" si="10"/>
        <v>0</v>
      </c>
      <c r="Q3" s="4">
        <f t="shared" si="11"/>
        <v>1</v>
      </c>
      <c r="R3" s="29">
        <f t="shared" si="12"/>
        <v>0</v>
      </c>
      <c r="S3" s="30">
        <f t="shared" si="13"/>
        <v>0</v>
      </c>
      <c r="T3" s="4">
        <f t="shared" si="14"/>
        <v>1</v>
      </c>
      <c r="U3" s="29">
        <f t="shared" si="15"/>
        <v>0</v>
      </c>
      <c r="V3" s="30">
        <f t="shared" si="16"/>
        <v>0</v>
      </c>
    </row>
    <row r="4">
      <c r="A4" s="24" t="s">
        <v>193</v>
      </c>
      <c r="B4" s="28">
        <v>2.0</v>
      </c>
      <c r="C4" s="25" t="s">
        <v>196</v>
      </c>
      <c r="D4" s="28">
        <v>1.0</v>
      </c>
      <c r="E4" s="28">
        <v>1.0</v>
      </c>
      <c r="F4" s="24" t="s">
        <v>197</v>
      </c>
      <c r="G4" s="24">
        <f t="shared" si="1"/>
        <v>0</v>
      </c>
      <c r="H4" s="24">
        <f t="shared" si="2"/>
        <v>2</v>
      </c>
      <c r="I4" s="24">
        <f t="shared" si="3"/>
        <v>1</v>
      </c>
      <c r="J4" s="24">
        <f t="shared" si="4"/>
        <v>0.3333333333</v>
      </c>
      <c r="K4" s="29">
        <f t="shared" si="5"/>
        <v>1</v>
      </c>
      <c r="L4" s="29">
        <f t="shared" si="6"/>
        <v>0</v>
      </c>
      <c r="M4" s="29">
        <f t="shared" si="7"/>
        <v>0</v>
      </c>
      <c r="N4" s="29">
        <f t="shared" si="8"/>
        <v>1</v>
      </c>
      <c r="O4" s="29">
        <f t="shared" si="9"/>
        <v>0</v>
      </c>
      <c r="P4" s="17">
        <f t="shared" si="10"/>
        <v>0</v>
      </c>
      <c r="Q4" s="4">
        <f t="shared" si="11"/>
        <v>0</v>
      </c>
      <c r="R4" s="29">
        <f t="shared" si="12"/>
        <v>0</v>
      </c>
      <c r="S4" s="30">
        <f t="shared" si="13"/>
        <v>1</v>
      </c>
      <c r="T4" s="4">
        <f t="shared" si="14"/>
        <v>0</v>
      </c>
      <c r="U4" s="29">
        <f t="shared" si="15"/>
        <v>0</v>
      </c>
      <c r="V4" s="30">
        <f t="shared" si="16"/>
        <v>1</v>
      </c>
    </row>
    <row r="5">
      <c r="A5" s="24" t="s">
        <v>193</v>
      </c>
      <c r="B5" s="28">
        <v>3.0</v>
      </c>
      <c r="C5" s="25" t="s">
        <v>198</v>
      </c>
      <c r="D5" s="28">
        <v>0.0</v>
      </c>
      <c r="E5" s="28">
        <v>1.0</v>
      </c>
      <c r="F5" s="24" t="s">
        <v>197</v>
      </c>
      <c r="G5" s="24">
        <f t="shared" si="1"/>
        <v>0</v>
      </c>
      <c r="H5" s="24">
        <f t="shared" si="2"/>
        <v>1</v>
      </c>
      <c r="I5" s="24">
        <f t="shared" si="3"/>
        <v>2</v>
      </c>
      <c r="J5" s="24">
        <f t="shared" si="4"/>
        <v>0.3333333333</v>
      </c>
      <c r="K5" s="29">
        <f t="shared" si="5"/>
        <v>0</v>
      </c>
      <c r="L5" s="29">
        <f t="shared" si="6"/>
        <v>1</v>
      </c>
      <c r="M5" s="29">
        <f t="shared" si="7"/>
        <v>0</v>
      </c>
      <c r="N5" s="29">
        <f t="shared" si="8"/>
        <v>0</v>
      </c>
      <c r="O5" s="29">
        <f t="shared" si="9"/>
        <v>1</v>
      </c>
      <c r="P5" s="17">
        <f t="shared" si="10"/>
        <v>0</v>
      </c>
      <c r="Q5" s="4">
        <f t="shared" si="11"/>
        <v>0</v>
      </c>
      <c r="R5" s="29">
        <f t="shared" si="12"/>
        <v>0</v>
      </c>
      <c r="S5" s="30">
        <f t="shared" si="13"/>
        <v>0</v>
      </c>
      <c r="T5" s="4">
        <f t="shared" si="14"/>
        <v>0</v>
      </c>
      <c r="U5" s="29">
        <f t="shared" si="15"/>
        <v>0</v>
      </c>
      <c r="V5" s="30">
        <f t="shared" si="16"/>
        <v>1</v>
      </c>
    </row>
    <row r="6">
      <c r="A6" s="24" t="s">
        <v>193</v>
      </c>
      <c r="B6" s="28">
        <v>4.0</v>
      </c>
      <c r="C6" s="25" t="s">
        <v>199</v>
      </c>
      <c r="D6" s="28">
        <v>1.0</v>
      </c>
      <c r="E6" s="28">
        <v>1.0</v>
      </c>
      <c r="F6" s="24" t="s">
        <v>197</v>
      </c>
      <c r="G6" s="24">
        <f t="shared" si="1"/>
        <v>0</v>
      </c>
      <c r="H6" s="24">
        <f t="shared" si="2"/>
        <v>2</v>
      </c>
      <c r="I6" s="24">
        <f t="shared" si="3"/>
        <v>1</v>
      </c>
      <c r="J6" s="24">
        <f t="shared" si="4"/>
        <v>0.3333333333</v>
      </c>
      <c r="K6" s="29">
        <f t="shared" si="5"/>
        <v>1</v>
      </c>
      <c r="L6" s="29">
        <f t="shared" si="6"/>
        <v>0</v>
      </c>
      <c r="M6" s="29">
        <f t="shared" si="7"/>
        <v>0</v>
      </c>
      <c r="N6" s="29">
        <f t="shared" si="8"/>
        <v>1</v>
      </c>
      <c r="O6" s="29">
        <f t="shared" si="9"/>
        <v>0</v>
      </c>
      <c r="P6" s="17">
        <f t="shared" si="10"/>
        <v>0</v>
      </c>
      <c r="Q6" s="4">
        <f t="shared" si="11"/>
        <v>0</v>
      </c>
      <c r="R6" s="29">
        <f t="shared" si="12"/>
        <v>0</v>
      </c>
      <c r="S6" s="30">
        <f t="shared" si="13"/>
        <v>1</v>
      </c>
      <c r="T6" s="4">
        <f t="shared" si="14"/>
        <v>0</v>
      </c>
      <c r="U6" s="29">
        <f t="shared" si="15"/>
        <v>0</v>
      </c>
      <c r="V6" s="30">
        <f t="shared" si="16"/>
        <v>1</v>
      </c>
    </row>
    <row r="7">
      <c r="A7" s="24" t="s">
        <v>193</v>
      </c>
      <c r="B7" s="28">
        <v>5.0</v>
      </c>
      <c r="C7" s="25" t="s">
        <v>200</v>
      </c>
      <c r="D7" s="28">
        <v>1.0</v>
      </c>
      <c r="E7" s="28">
        <v>1.0</v>
      </c>
      <c r="F7" s="24" t="s">
        <v>93</v>
      </c>
      <c r="G7" s="24">
        <f t="shared" si="1"/>
        <v>1</v>
      </c>
      <c r="H7" s="24">
        <f t="shared" si="2"/>
        <v>3</v>
      </c>
      <c r="I7" s="24">
        <f t="shared" si="3"/>
        <v>0</v>
      </c>
      <c r="J7" s="24">
        <f t="shared" si="4"/>
        <v>1</v>
      </c>
      <c r="K7" s="29">
        <f t="shared" si="5"/>
        <v>1</v>
      </c>
      <c r="L7" s="29">
        <f t="shared" si="6"/>
        <v>1</v>
      </c>
      <c r="M7" s="29">
        <f t="shared" si="7"/>
        <v>1</v>
      </c>
      <c r="N7" s="29">
        <f t="shared" si="8"/>
        <v>1</v>
      </c>
      <c r="O7" s="29">
        <f t="shared" si="9"/>
        <v>0</v>
      </c>
      <c r="P7" s="17">
        <f t="shared" si="10"/>
        <v>0</v>
      </c>
      <c r="Q7" s="4">
        <f t="shared" si="11"/>
        <v>1</v>
      </c>
      <c r="R7" s="29">
        <f t="shared" si="12"/>
        <v>0</v>
      </c>
      <c r="S7" s="30">
        <f t="shared" si="13"/>
        <v>0</v>
      </c>
      <c r="T7" s="4">
        <f t="shared" si="14"/>
        <v>1</v>
      </c>
      <c r="U7" s="29">
        <f t="shared" si="15"/>
        <v>0</v>
      </c>
      <c r="V7" s="30">
        <f t="shared" si="16"/>
        <v>0</v>
      </c>
    </row>
    <row r="8">
      <c r="A8" s="24" t="s">
        <v>193</v>
      </c>
      <c r="B8" s="28">
        <v>6.0</v>
      </c>
      <c r="C8" s="25" t="s">
        <v>201</v>
      </c>
      <c r="D8" s="28">
        <v>1.0</v>
      </c>
      <c r="E8" s="28">
        <v>1.0</v>
      </c>
      <c r="F8" s="24" t="s">
        <v>93</v>
      </c>
      <c r="G8" s="24">
        <f t="shared" si="1"/>
        <v>1</v>
      </c>
      <c r="H8" s="24">
        <f t="shared" si="2"/>
        <v>3</v>
      </c>
      <c r="I8" s="24">
        <f t="shared" si="3"/>
        <v>0</v>
      </c>
      <c r="J8" s="24">
        <f t="shared" si="4"/>
        <v>1</v>
      </c>
      <c r="K8" s="29">
        <f t="shared" si="5"/>
        <v>1</v>
      </c>
      <c r="L8" s="29">
        <f t="shared" si="6"/>
        <v>1</v>
      </c>
      <c r="M8" s="29">
        <f t="shared" si="7"/>
        <v>1</v>
      </c>
      <c r="N8" s="29">
        <f t="shared" si="8"/>
        <v>1</v>
      </c>
      <c r="O8" s="29">
        <f t="shared" si="9"/>
        <v>0</v>
      </c>
      <c r="P8" s="17">
        <f t="shared" si="10"/>
        <v>0</v>
      </c>
      <c r="Q8" s="4">
        <f t="shared" si="11"/>
        <v>1</v>
      </c>
      <c r="R8" s="29">
        <f t="shared" si="12"/>
        <v>0</v>
      </c>
      <c r="S8" s="30">
        <f t="shared" si="13"/>
        <v>0</v>
      </c>
      <c r="T8" s="4">
        <f t="shared" si="14"/>
        <v>1</v>
      </c>
      <c r="U8" s="29">
        <f t="shared" si="15"/>
        <v>0</v>
      </c>
      <c r="V8" s="30">
        <f t="shared" si="16"/>
        <v>0</v>
      </c>
    </row>
    <row r="9">
      <c r="A9" s="24" t="s">
        <v>193</v>
      </c>
      <c r="B9" s="28">
        <v>7.0</v>
      </c>
      <c r="C9" s="25" t="s">
        <v>202</v>
      </c>
      <c r="D9" s="28">
        <v>1.0</v>
      </c>
      <c r="E9" s="28">
        <v>1.0</v>
      </c>
      <c r="F9" s="24" t="s">
        <v>93</v>
      </c>
      <c r="G9" s="24">
        <f t="shared" si="1"/>
        <v>1</v>
      </c>
      <c r="H9" s="24">
        <f t="shared" si="2"/>
        <v>3</v>
      </c>
      <c r="I9" s="24">
        <f t="shared" si="3"/>
        <v>0</v>
      </c>
      <c r="J9" s="24">
        <f t="shared" si="4"/>
        <v>1</v>
      </c>
      <c r="K9" s="29">
        <f t="shared" si="5"/>
        <v>1</v>
      </c>
      <c r="L9" s="29">
        <f t="shared" si="6"/>
        <v>1</v>
      </c>
      <c r="M9" s="29">
        <f t="shared" si="7"/>
        <v>1</v>
      </c>
      <c r="N9" s="29">
        <f t="shared" si="8"/>
        <v>1</v>
      </c>
      <c r="O9" s="29">
        <f t="shared" si="9"/>
        <v>0</v>
      </c>
      <c r="P9" s="17">
        <f t="shared" si="10"/>
        <v>0</v>
      </c>
      <c r="Q9" s="4">
        <f t="shared" si="11"/>
        <v>1</v>
      </c>
      <c r="R9" s="29">
        <f t="shared" si="12"/>
        <v>0</v>
      </c>
      <c r="S9" s="30">
        <f t="shared" si="13"/>
        <v>0</v>
      </c>
      <c r="T9" s="4">
        <f t="shared" si="14"/>
        <v>1</v>
      </c>
      <c r="U9" s="29">
        <f t="shared" si="15"/>
        <v>0</v>
      </c>
      <c r="V9" s="30">
        <f t="shared" si="16"/>
        <v>0</v>
      </c>
    </row>
    <row r="10">
      <c r="A10" s="24" t="s">
        <v>193</v>
      </c>
      <c r="B10" s="28">
        <v>8.0</v>
      </c>
      <c r="C10" s="25" t="s">
        <v>203</v>
      </c>
      <c r="D10" s="28">
        <v>1.0</v>
      </c>
      <c r="E10" s="28">
        <v>1.0</v>
      </c>
      <c r="F10" s="24" t="s">
        <v>93</v>
      </c>
      <c r="G10" s="24">
        <f t="shared" si="1"/>
        <v>1</v>
      </c>
      <c r="H10" s="24">
        <f t="shared" si="2"/>
        <v>3</v>
      </c>
      <c r="I10" s="24">
        <f t="shared" si="3"/>
        <v>0</v>
      </c>
      <c r="J10" s="24">
        <f t="shared" si="4"/>
        <v>1</v>
      </c>
      <c r="K10" s="29">
        <f t="shared" si="5"/>
        <v>1</v>
      </c>
      <c r="L10" s="29">
        <f t="shared" si="6"/>
        <v>1</v>
      </c>
      <c r="M10" s="29">
        <f t="shared" si="7"/>
        <v>1</v>
      </c>
      <c r="N10" s="29">
        <f t="shared" si="8"/>
        <v>1</v>
      </c>
      <c r="O10" s="29">
        <f t="shared" si="9"/>
        <v>0</v>
      </c>
      <c r="P10" s="17">
        <f t="shared" si="10"/>
        <v>0</v>
      </c>
      <c r="Q10" s="4">
        <f t="shared" si="11"/>
        <v>1</v>
      </c>
      <c r="R10" s="29">
        <f t="shared" si="12"/>
        <v>0</v>
      </c>
      <c r="S10" s="30">
        <f t="shared" si="13"/>
        <v>0</v>
      </c>
      <c r="T10" s="4">
        <f t="shared" si="14"/>
        <v>1</v>
      </c>
      <c r="U10" s="29">
        <f t="shared" si="15"/>
        <v>0</v>
      </c>
      <c r="V10" s="30">
        <f t="shared" si="16"/>
        <v>0</v>
      </c>
    </row>
    <row r="11">
      <c r="A11" s="24" t="s">
        <v>193</v>
      </c>
      <c r="B11" s="28">
        <v>9.0</v>
      </c>
      <c r="C11" s="25" t="s">
        <v>204</v>
      </c>
      <c r="D11" s="28">
        <v>1.0</v>
      </c>
      <c r="E11" s="28">
        <v>1.0</v>
      </c>
      <c r="F11" s="24" t="s">
        <v>93</v>
      </c>
      <c r="G11" s="24">
        <f t="shared" si="1"/>
        <v>1</v>
      </c>
      <c r="H11" s="24">
        <f t="shared" si="2"/>
        <v>3</v>
      </c>
      <c r="I11" s="24">
        <f t="shared" si="3"/>
        <v>0</v>
      </c>
      <c r="J11" s="24">
        <f t="shared" si="4"/>
        <v>1</v>
      </c>
      <c r="K11" s="29">
        <f t="shared" si="5"/>
        <v>1</v>
      </c>
      <c r="L11" s="29">
        <f t="shared" si="6"/>
        <v>1</v>
      </c>
      <c r="M11" s="29">
        <f t="shared" si="7"/>
        <v>1</v>
      </c>
      <c r="N11" s="29">
        <f t="shared" si="8"/>
        <v>1</v>
      </c>
      <c r="O11" s="29">
        <f t="shared" si="9"/>
        <v>0</v>
      </c>
      <c r="P11" s="17">
        <f t="shared" si="10"/>
        <v>0</v>
      </c>
      <c r="Q11" s="4">
        <f t="shared" si="11"/>
        <v>1</v>
      </c>
      <c r="R11" s="29">
        <f t="shared" si="12"/>
        <v>0</v>
      </c>
      <c r="S11" s="30">
        <f t="shared" si="13"/>
        <v>0</v>
      </c>
      <c r="T11" s="4">
        <f t="shared" si="14"/>
        <v>1</v>
      </c>
      <c r="U11" s="29">
        <f t="shared" si="15"/>
        <v>0</v>
      </c>
      <c r="V11" s="30">
        <f t="shared" si="16"/>
        <v>0</v>
      </c>
    </row>
    <row r="12">
      <c r="A12" s="24" t="s">
        <v>193</v>
      </c>
      <c r="B12" s="28">
        <v>10.0</v>
      </c>
      <c r="C12" s="25" t="s">
        <v>205</v>
      </c>
      <c r="D12" s="28">
        <v>1.0</v>
      </c>
      <c r="E12" s="28">
        <v>1.0</v>
      </c>
      <c r="F12" s="24" t="s">
        <v>93</v>
      </c>
      <c r="G12" s="24">
        <f t="shared" si="1"/>
        <v>1</v>
      </c>
      <c r="H12" s="24">
        <f t="shared" si="2"/>
        <v>3</v>
      </c>
      <c r="I12" s="24">
        <f t="shared" si="3"/>
        <v>0</v>
      </c>
      <c r="J12" s="24">
        <f t="shared" si="4"/>
        <v>1</v>
      </c>
      <c r="K12" s="29">
        <f t="shared" si="5"/>
        <v>1</v>
      </c>
      <c r="L12" s="29">
        <f t="shared" si="6"/>
        <v>1</v>
      </c>
      <c r="M12" s="29">
        <f t="shared" si="7"/>
        <v>1</v>
      </c>
      <c r="N12" s="29">
        <f t="shared" si="8"/>
        <v>1</v>
      </c>
      <c r="O12" s="29">
        <f t="shared" si="9"/>
        <v>0</v>
      </c>
      <c r="P12" s="17">
        <f t="shared" si="10"/>
        <v>0</v>
      </c>
      <c r="Q12" s="4">
        <f t="shared" si="11"/>
        <v>1</v>
      </c>
      <c r="R12" s="29">
        <f t="shared" si="12"/>
        <v>0</v>
      </c>
      <c r="S12" s="30">
        <f t="shared" si="13"/>
        <v>0</v>
      </c>
      <c r="T12" s="4">
        <f t="shared" si="14"/>
        <v>1</v>
      </c>
      <c r="U12" s="29">
        <f t="shared" si="15"/>
        <v>0</v>
      </c>
      <c r="V12" s="30">
        <f t="shared" si="16"/>
        <v>0</v>
      </c>
    </row>
    <row r="13">
      <c r="A13" s="24" t="s">
        <v>193</v>
      </c>
      <c r="B13" s="28">
        <v>11.0</v>
      </c>
      <c r="C13" s="25" t="s">
        <v>206</v>
      </c>
      <c r="D13" s="28">
        <v>0.0</v>
      </c>
      <c r="E13" s="28">
        <v>1.0</v>
      </c>
      <c r="F13" s="24" t="s">
        <v>93</v>
      </c>
      <c r="G13" s="24">
        <f t="shared" si="1"/>
        <v>1</v>
      </c>
      <c r="H13" s="24">
        <f t="shared" si="2"/>
        <v>2</v>
      </c>
      <c r="I13" s="24">
        <f t="shared" si="3"/>
        <v>1</v>
      </c>
      <c r="J13" s="24">
        <f t="shared" si="4"/>
        <v>0.3333333333</v>
      </c>
      <c r="K13" s="29">
        <f t="shared" si="5"/>
        <v>0</v>
      </c>
      <c r="L13" s="29">
        <f t="shared" si="6"/>
        <v>0</v>
      </c>
      <c r="M13" s="29">
        <f t="shared" si="7"/>
        <v>1</v>
      </c>
      <c r="N13" s="29">
        <f t="shared" si="8"/>
        <v>0</v>
      </c>
      <c r="O13" s="29">
        <f t="shared" si="9"/>
        <v>1</v>
      </c>
      <c r="P13" s="17">
        <f t="shared" si="10"/>
        <v>0</v>
      </c>
      <c r="Q13" s="4">
        <f t="shared" si="11"/>
        <v>0</v>
      </c>
      <c r="R13" s="29">
        <f t="shared" si="12"/>
        <v>1</v>
      </c>
      <c r="S13" s="30">
        <f t="shared" si="13"/>
        <v>0</v>
      </c>
      <c r="T13" s="4">
        <f t="shared" si="14"/>
        <v>1</v>
      </c>
      <c r="U13" s="29">
        <f t="shared" si="15"/>
        <v>0</v>
      </c>
      <c r="V13" s="30">
        <f t="shared" si="16"/>
        <v>0</v>
      </c>
    </row>
    <row r="14">
      <c r="A14" s="24" t="s">
        <v>193</v>
      </c>
      <c r="B14" s="28">
        <v>12.0</v>
      </c>
      <c r="C14" s="25" t="s">
        <v>207</v>
      </c>
      <c r="D14" s="28">
        <v>1.0</v>
      </c>
      <c r="E14" s="28">
        <v>1.0</v>
      </c>
      <c r="F14" s="24" t="s">
        <v>93</v>
      </c>
      <c r="G14" s="24">
        <f t="shared" si="1"/>
        <v>1</v>
      </c>
      <c r="H14" s="24">
        <f t="shared" si="2"/>
        <v>3</v>
      </c>
      <c r="I14" s="24">
        <f t="shared" si="3"/>
        <v>0</v>
      </c>
      <c r="J14" s="24">
        <f t="shared" si="4"/>
        <v>1</v>
      </c>
      <c r="K14" s="29">
        <f t="shared" si="5"/>
        <v>1</v>
      </c>
      <c r="L14" s="29">
        <f t="shared" si="6"/>
        <v>1</v>
      </c>
      <c r="M14" s="29">
        <f t="shared" si="7"/>
        <v>1</v>
      </c>
      <c r="N14" s="29">
        <f t="shared" si="8"/>
        <v>1</v>
      </c>
      <c r="O14" s="29">
        <f t="shared" si="9"/>
        <v>0</v>
      </c>
      <c r="P14" s="17">
        <f t="shared" si="10"/>
        <v>0</v>
      </c>
      <c r="Q14" s="4">
        <f t="shared" si="11"/>
        <v>1</v>
      </c>
      <c r="R14" s="29">
        <f t="shared" si="12"/>
        <v>0</v>
      </c>
      <c r="S14" s="30">
        <f t="shared" si="13"/>
        <v>0</v>
      </c>
      <c r="T14" s="4">
        <f t="shared" si="14"/>
        <v>1</v>
      </c>
      <c r="U14" s="29">
        <f t="shared" si="15"/>
        <v>0</v>
      </c>
      <c r="V14" s="30">
        <f t="shared" si="16"/>
        <v>0</v>
      </c>
    </row>
    <row r="15">
      <c r="A15" s="24" t="s">
        <v>193</v>
      </c>
      <c r="B15" s="28">
        <v>13.0</v>
      </c>
      <c r="C15" s="25" t="s">
        <v>208</v>
      </c>
      <c r="D15" s="28">
        <v>1.0</v>
      </c>
      <c r="E15" s="28">
        <v>1.0</v>
      </c>
      <c r="F15" s="24" t="s">
        <v>93</v>
      </c>
      <c r="G15" s="24">
        <f t="shared" si="1"/>
        <v>1</v>
      </c>
      <c r="H15" s="24">
        <f t="shared" si="2"/>
        <v>3</v>
      </c>
      <c r="I15" s="24">
        <f t="shared" si="3"/>
        <v>0</v>
      </c>
      <c r="J15" s="24">
        <f t="shared" si="4"/>
        <v>1</v>
      </c>
      <c r="K15" s="29">
        <f t="shared" si="5"/>
        <v>1</v>
      </c>
      <c r="L15" s="29">
        <f t="shared" si="6"/>
        <v>1</v>
      </c>
      <c r="M15" s="29">
        <f t="shared" si="7"/>
        <v>1</v>
      </c>
      <c r="N15" s="29">
        <f t="shared" si="8"/>
        <v>1</v>
      </c>
      <c r="O15" s="29">
        <f t="shared" si="9"/>
        <v>0</v>
      </c>
      <c r="P15" s="17">
        <f t="shared" si="10"/>
        <v>0</v>
      </c>
      <c r="Q15" s="4">
        <f t="shared" si="11"/>
        <v>1</v>
      </c>
      <c r="R15" s="29">
        <f t="shared" si="12"/>
        <v>0</v>
      </c>
      <c r="S15" s="30">
        <f t="shared" si="13"/>
        <v>0</v>
      </c>
      <c r="T15" s="4">
        <f t="shared" si="14"/>
        <v>1</v>
      </c>
      <c r="U15" s="29">
        <f t="shared" si="15"/>
        <v>0</v>
      </c>
      <c r="V15" s="30">
        <f t="shared" si="16"/>
        <v>0</v>
      </c>
    </row>
    <row r="16">
      <c r="A16" s="24" t="s">
        <v>193</v>
      </c>
      <c r="B16" s="28">
        <v>14.0</v>
      </c>
      <c r="C16" s="25" t="s">
        <v>209</v>
      </c>
      <c r="D16" s="28">
        <v>1.0</v>
      </c>
      <c r="E16" s="28">
        <v>1.0</v>
      </c>
      <c r="F16" s="24" t="s">
        <v>93</v>
      </c>
      <c r="G16" s="24">
        <f t="shared" si="1"/>
        <v>1</v>
      </c>
      <c r="H16" s="24">
        <f t="shared" si="2"/>
        <v>3</v>
      </c>
      <c r="I16" s="24">
        <f t="shared" si="3"/>
        <v>0</v>
      </c>
      <c r="J16" s="24">
        <f t="shared" si="4"/>
        <v>1</v>
      </c>
      <c r="K16" s="29">
        <f t="shared" si="5"/>
        <v>1</v>
      </c>
      <c r="L16" s="29">
        <f t="shared" si="6"/>
        <v>1</v>
      </c>
      <c r="M16" s="29">
        <f t="shared" si="7"/>
        <v>1</v>
      </c>
      <c r="N16" s="29">
        <f t="shared" si="8"/>
        <v>1</v>
      </c>
      <c r="O16" s="29">
        <f t="shared" si="9"/>
        <v>0</v>
      </c>
      <c r="P16" s="17">
        <f t="shared" si="10"/>
        <v>0</v>
      </c>
      <c r="Q16" s="4">
        <f t="shared" si="11"/>
        <v>1</v>
      </c>
      <c r="R16" s="29">
        <f t="shared" si="12"/>
        <v>0</v>
      </c>
      <c r="S16" s="30">
        <f t="shared" si="13"/>
        <v>0</v>
      </c>
      <c r="T16" s="4">
        <f t="shared" si="14"/>
        <v>1</v>
      </c>
      <c r="U16" s="29">
        <f t="shared" si="15"/>
        <v>0</v>
      </c>
      <c r="V16" s="30">
        <f t="shared" si="16"/>
        <v>0</v>
      </c>
    </row>
    <row r="17">
      <c r="A17" s="24" t="s">
        <v>193</v>
      </c>
      <c r="B17" s="28">
        <v>15.0</v>
      </c>
      <c r="C17" s="25" t="s">
        <v>210</v>
      </c>
      <c r="D17" s="28">
        <v>1.0</v>
      </c>
      <c r="E17" s="28">
        <v>1.0</v>
      </c>
      <c r="F17" s="24" t="s">
        <v>93</v>
      </c>
      <c r="G17" s="24">
        <f t="shared" si="1"/>
        <v>1</v>
      </c>
      <c r="H17" s="24">
        <f t="shared" si="2"/>
        <v>3</v>
      </c>
      <c r="I17" s="24">
        <f t="shared" si="3"/>
        <v>0</v>
      </c>
      <c r="J17" s="24">
        <f t="shared" si="4"/>
        <v>1</v>
      </c>
      <c r="K17" s="29">
        <f t="shared" si="5"/>
        <v>1</v>
      </c>
      <c r="L17" s="29">
        <f t="shared" si="6"/>
        <v>1</v>
      </c>
      <c r="M17" s="29">
        <f t="shared" si="7"/>
        <v>1</v>
      </c>
      <c r="N17" s="29">
        <f t="shared" si="8"/>
        <v>1</v>
      </c>
      <c r="O17" s="29">
        <f t="shared" si="9"/>
        <v>0</v>
      </c>
      <c r="P17" s="17">
        <f t="shared" si="10"/>
        <v>0</v>
      </c>
      <c r="Q17" s="4">
        <f t="shared" si="11"/>
        <v>1</v>
      </c>
      <c r="R17" s="29">
        <f t="shared" si="12"/>
        <v>0</v>
      </c>
      <c r="S17" s="30">
        <f t="shared" si="13"/>
        <v>0</v>
      </c>
      <c r="T17" s="4">
        <f t="shared" si="14"/>
        <v>1</v>
      </c>
      <c r="U17" s="29">
        <f t="shared" si="15"/>
        <v>0</v>
      </c>
      <c r="V17" s="30">
        <f t="shared" si="16"/>
        <v>0</v>
      </c>
    </row>
    <row r="18">
      <c r="A18" s="24" t="s">
        <v>193</v>
      </c>
      <c r="B18" s="28">
        <v>16.0</v>
      </c>
      <c r="C18" s="25" t="s">
        <v>211</v>
      </c>
      <c r="D18" s="28">
        <v>0.0</v>
      </c>
      <c r="E18" s="28">
        <v>1.0</v>
      </c>
      <c r="F18" s="24" t="s">
        <v>93</v>
      </c>
      <c r="G18" s="24">
        <f t="shared" si="1"/>
        <v>1</v>
      </c>
      <c r="H18" s="24">
        <f t="shared" si="2"/>
        <v>2</v>
      </c>
      <c r="I18" s="24">
        <f t="shared" si="3"/>
        <v>1</v>
      </c>
      <c r="J18" s="24">
        <f t="shared" si="4"/>
        <v>0.3333333333</v>
      </c>
      <c r="K18" s="29">
        <f t="shared" si="5"/>
        <v>0</v>
      </c>
      <c r="L18" s="29">
        <f t="shared" si="6"/>
        <v>0</v>
      </c>
      <c r="M18" s="29">
        <f t="shared" si="7"/>
        <v>1</v>
      </c>
      <c r="N18" s="29">
        <f t="shared" si="8"/>
        <v>0</v>
      </c>
      <c r="O18" s="29">
        <f t="shared" si="9"/>
        <v>1</v>
      </c>
      <c r="P18" s="17">
        <f t="shared" si="10"/>
        <v>0</v>
      </c>
      <c r="Q18" s="4">
        <f t="shared" si="11"/>
        <v>0</v>
      </c>
      <c r="R18" s="29">
        <f t="shared" si="12"/>
        <v>1</v>
      </c>
      <c r="S18" s="30">
        <f t="shared" si="13"/>
        <v>0</v>
      </c>
      <c r="T18" s="4">
        <f t="shared" si="14"/>
        <v>1</v>
      </c>
      <c r="U18" s="29">
        <f t="shared" si="15"/>
        <v>0</v>
      </c>
      <c r="V18" s="30">
        <f t="shared" si="16"/>
        <v>0</v>
      </c>
    </row>
    <row r="19">
      <c r="A19" s="24" t="s">
        <v>193</v>
      </c>
      <c r="B19" s="28">
        <v>17.0</v>
      </c>
      <c r="C19" s="25" t="s">
        <v>212</v>
      </c>
      <c r="D19" s="28">
        <v>1.0</v>
      </c>
      <c r="E19" s="28">
        <v>1.0</v>
      </c>
      <c r="F19" s="24" t="s">
        <v>93</v>
      </c>
      <c r="G19" s="24">
        <f t="shared" si="1"/>
        <v>1</v>
      </c>
      <c r="H19" s="24">
        <f t="shared" si="2"/>
        <v>3</v>
      </c>
      <c r="I19" s="24">
        <f t="shared" si="3"/>
        <v>0</v>
      </c>
      <c r="J19" s="24">
        <f t="shared" si="4"/>
        <v>1</v>
      </c>
      <c r="K19" s="29">
        <f t="shared" si="5"/>
        <v>1</v>
      </c>
      <c r="L19" s="29">
        <f t="shared" si="6"/>
        <v>1</v>
      </c>
      <c r="M19" s="29">
        <f t="shared" si="7"/>
        <v>1</v>
      </c>
      <c r="N19" s="29">
        <f t="shared" si="8"/>
        <v>1</v>
      </c>
      <c r="O19" s="29">
        <f t="shared" si="9"/>
        <v>0</v>
      </c>
      <c r="P19" s="17">
        <f t="shared" si="10"/>
        <v>0</v>
      </c>
      <c r="Q19" s="4">
        <f t="shared" si="11"/>
        <v>1</v>
      </c>
      <c r="R19" s="29">
        <f t="shared" si="12"/>
        <v>0</v>
      </c>
      <c r="S19" s="30">
        <f t="shared" si="13"/>
        <v>0</v>
      </c>
      <c r="T19" s="4">
        <f t="shared" si="14"/>
        <v>1</v>
      </c>
      <c r="U19" s="29">
        <f t="shared" si="15"/>
        <v>0</v>
      </c>
      <c r="V19" s="30">
        <f t="shared" si="16"/>
        <v>0</v>
      </c>
    </row>
    <row r="20">
      <c r="A20" s="24" t="s">
        <v>193</v>
      </c>
      <c r="B20" s="28">
        <v>18.0</v>
      </c>
      <c r="C20" s="25" t="s">
        <v>213</v>
      </c>
      <c r="D20" s="28">
        <v>1.0</v>
      </c>
      <c r="E20" s="28">
        <v>1.0</v>
      </c>
      <c r="F20" s="24" t="s">
        <v>93</v>
      </c>
      <c r="G20" s="24">
        <f t="shared" si="1"/>
        <v>1</v>
      </c>
      <c r="H20" s="24">
        <f t="shared" si="2"/>
        <v>3</v>
      </c>
      <c r="I20" s="24">
        <f t="shared" si="3"/>
        <v>0</v>
      </c>
      <c r="J20" s="24">
        <f t="shared" si="4"/>
        <v>1</v>
      </c>
      <c r="K20" s="29">
        <f t="shared" si="5"/>
        <v>1</v>
      </c>
      <c r="L20" s="29">
        <f t="shared" si="6"/>
        <v>1</v>
      </c>
      <c r="M20" s="29">
        <f t="shared" si="7"/>
        <v>1</v>
      </c>
      <c r="N20" s="29">
        <f t="shared" si="8"/>
        <v>1</v>
      </c>
      <c r="O20" s="29">
        <f t="shared" si="9"/>
        <v>0</v>
      </c>
      <c r="P20" s="17">
        <f t="shared" si="10"/>
        <v>0</v>
      </c>
      <c r="Q20" s="4">
        <f t="shared" si="11"/>
        <v>1</v>
      </c>
      <c r="R20" s="29">
        <f t="shared" si="12"/>
        <v>0</v>
      </c>
      <c r="S20" s="30">
        <f t="shared" si="13"/>
        <v>0</v>
      </c>
      <c r="T20" s="4">
        <f t="shared" si="14"/>
        <v>1</v>
      </c>
      <c r="U20" s="29">
        <f t="shared" si="15"/>
        <v>0</v>
      </c>
      <c r="V20" s="30">
        <f t="shared" si="16"/>
        <v>0</v>
      </c>
    </row>
    <row r="21">
      <c r="A21" s="24" t="s">
        <v>193</v>
      </c>
      <c r="B21" s="28">
        <v>19.0</v>
      </c>
      <c r="C21" s="25" t="s">
        <v>214</v>
      </c>
      <c r="D21" s="28">
        <v>0.0</v>
      </c>
      <c r="E21" s="28">
        <v>1.0</v>
      </c>
      <c r="F21" s="24" t="s">
        <v>197</v>
      </c>
      <c r="G21" s="24">
        <f t="shared" si="1"/>
        <v>0</v>
      </c>
      <c r="H21" s="24">
        <f t="shared" si="2"/>
        <v>1</v>
      </c>
      <c r="I21" s="24">
        <f t="shared" si="3"/>
        <v>2</v>
      </c>
      <c r="J21" s="24">
        <f t="shared" si="4"/>
        <v>0.3333333333</v>
      </c>
      <c r="K21" s="29">
        <f t="shared" si="5"/>
        <v>0</v>
      </c>
      <c r="L21" s="29">
        <f t="shared" si="6"/>
        <v>1</v>
      </c>
      <c r="M21" s="29">
        <f t="shared" si="7"/>
        <v>0</v>
      </c>
      <c r="N21" s="29">
        <f t="shared" si="8"/>
        <v>0</v>
      </c>
      <c r="O21" s="29">
        <f t="shared" si="9"/>
        <v>1</v>
      </c>
      <c r="P21" s="17">
        <f t="shared" si="10"/>
        <v>0</v>
      </c>
      <c r="Q21" s="4">
        <f t="shared" si="11"/>
        <v>0</v>
      </c>
      <c r="R21" s="29">
        <f t="shared" si="12"/>
        <v>0</v>
      </c>
      <c r="S21" s="30">
        <f t="shared" si="13"/>
        <v>0</v>
      </c>
      <c r="T21" s="4">
        <f t="shared" si="14"/>
        <v>0</v>
      </c>
      <c r="U21" s="29">
        <f t="shared" si="15"/>
        <v>0</v>
      </c>
      <c r="V21" s="30">
        <f t="shared" si="16"/>
        <v>1</v>
      </c>
    </row>
    <row r="22">
      <c r="A22" s="24" t="s">
        <v>193</v>
      </c>
      <c r="B22" s="28">
        <v>20.0</v>
      </c>
      <c r="C22" s="25" t="s">
        <v>215</v>
      </c>
      <c r="D22" s="28">
        <v>1.0</v>
      </c>
      <c r="E22" s="28">
        <v>1.0</v>
      </c>
      <c r="F22" s="24" t="s">
        <v>93</v>
      </c>
      <c r="G22" s="24">
        <f t="shared" si="1"/>
        <v>1</v>
      </c>
      <c r="H22" s="24">
        <f t="shared" si="2"/>
        <v>3</v>
      </c>
      <c r="I22" s="24">
        <f t="shared" si="3"/>
        <v>0</v>
      </c>
      <c r="J22" s="24">
        <f t="shared" si="4"/>
        <v>1</v>
      </c>
      <c r="K22" s="29">
        <f t="shared" si="5"/>
        <v>1</v>
      </c>
      <c r="L22" s="29">
        <f t="shared" si="6"/>
        <v>1</v>
      </c>
      <c r="M22" s="29">
        <f t="shared" si="7"/>
        <v>1</v>
      </c>
      <c r="N22" s="29">
        <f t="shared" si="8"/>
        <v>1</v>
      </c>
      <c r="O22" s="29">
        <f t="shared" si="9"/>
        <v>0</v>
      </c>
      <c r="P22" s="17">
        <f t="shared" si="10"/>
        <v>0</v>
      </c>
      <c r="Q22" s="4">
        <f t="shared" si="11"/>
        <v>1</v>
      </c>
      <c r="R22" s="29">
        <f t="shared" si="12"/>
        <v>0</v>
      </c>
      <c r="S22" s="30">
        <f t="shared" si="13"/>
        <v>0</v>
      </c>
      <c r="T22" s="4">
        <f t="shared" si="14"/>
        <v>1</v>
      </c>
      <c r="U22" s="29">
        <f t="shared" si="15"/>
        <v>0</v>
      </c>
      <c r="V22" s="30">
        <f t="shared" si="16"/>
        <v>0</v>
      </c>
    </row>
    <row r="23">
      <c r="A23" s="24" t="s">
        <v>193</v>
      </c>
      <c r="B23" s="28">
        <v>21.0</v>
      </c>
      <c r="C23" s="25" t="s">
        <v>216</v>
      </c>
      <c r="D23" s="28">
        <v>1.0</v>
      </c>
      <c r="E23" s="28">
        <v>1.0</v>
      </c>
      <c r="F23" s="24" t="s">
        <v>93</v>
      </c>
      <c r="G23" s="24">
        <f t="shared" si="1"/>
        <v>1</v>
      </c>
      <c r="H23" s="24">
        <f t="shared" si="2"/>
        <v>3</v>
      </c>
      <c r="I23" s="24">
        <f t="shared" si="3"/>
        <v>0</v>
      </c>
      <c r="J23" s="24">
        <f t="shared" si="4"/>
        <v>1</v>
      </c>
      <c r="K23" s="29">
        <f t="shared" si="5"/>
        <v>1</v>
      </c>
      <c r="L23" s="29">
        <f t="shared" si="6"/>
        <v>1</v>
      </c>
      <c r="M23" s="29">
        <f t="shared" si="7"/>
        <v>1</v>
      </c>
      <c r="N23" s="29">
        <f t="shared" si="8"/>
        <v>1</v>
      </c>
      <c r="O23" s="29">
        <f t="shared" si="9"/>
        <v>0</v>
      </c>
      <c r="P23" s="17">
        <f t="shared" si="10"/>
        <v>0</v>
      </c>
      <c r="Q23" s="4">
        <f t="shared" si="11"/>
        <v>1</v>
      </c>
      <c r="R23" s="29">
        <f t="shared" si="12"/>
        <v>0</v>
      </c>
      <c r="S23" s="30">
        <f t="shared" si="13"/>
        <v>0</v>
      </c>
      <c r="T23" s="4">
        <f t="shared" si="14"/>
        <v>1</v>
      </c>
      <c r="U23" s="29">
        <f t="shared" si="15"/>
        <v>0</v>
      </c>
      <c r="V23" s="30">
        <f t="shared" si="16"/>
        <v>0</v>
      </c>
    </row>
    <row r="24">
      <c r="A24" s="24" t="s">
        <v>193</v>
      </c>
      <c r="B24" s="28">
        <v>22.0</v>
      </c>
      <c r="C24" s="25" t="s">
        <v>217</v>
      </c>
      <c r="D24" s="28">
        <v>0.0</v>
      </c>
      <c r="E24" s="28">
        <v>1.0</v>
      </c>
      <c r="F24" s="24" t="s">
        <v>197</v>
      </c>
      <c r="G24" s="24">
        <f t="shared" si="1"/>
        <v>0</v>
      </c>
      <c r="H24" s="24">
        <f t="shared" si="2"/>
        <v>1</v>
      </c>
      <c r="I24" s="24">
        <f t="shared" si="3"/>
        <v>2</v>
      </c>
      <c r="J24" s="24">
        <f t="shared" si="4"/>
        <v>0.3333333333</v>
      </c>
      <c r="K24" s="29">
        <f t="shared" si="5"/>
        <v>0</v>
      </c>
      <c r="L24" s="29">
        <f t="shared" si="6"/>
        <v>1</v>
      </c>
      <c r="M24" s="29">
        <f t="shared" si="7"/>
        <v>0</v>
      </c>
      <c r="N24" s="29">
        <f t="shared" si="8"/>
        <v>0</v>
      </c>
      <c r="O24" s="29">
        <f t="shared" si="9"/>
        <v>1</v>
      </c>
      <c r="P24" s="17">
        <f t="shared" si="10"/>
        <v>0</v>
      </c>
      <c r="Q24" s="4">
        <f t="shared" si="11"/>
        <v>0</v>
      </c>
      <c r="R24" s="29">
        <f t="shared" si="12"/>
        <v>0</v>
      </c>
      <c r="S24" s="30">
        <f t="shared" si="13"/>
        <v>0</v>
      </c>
      <c r="T24" s="4">
        <f t="shared" si="14"/>
        <v>0</v>
      </c>
      <c r="U24" s="29">
        <f t="shared" si="15"/>
        <v>0</v>
      </c>
      <c r="V24" s="30">
        <f t="shared" si="16"/>
        <v>1</v>
      </c>
    </row>
    <row r="25">
      <c r="A25" s="24" t="s">
        <v>193</v>
      </c>
      <c r="B25" s="28">
        <v>23.0</v>
      </c>
      <c r="C25" s="25" t="s">
        <v>218</v>
      </c>
      <c r="D25" s="28">
        <v>1.0</v>
      </c>
      <c r="E25" s="28">
        <v>1.0</v>
      </c>
      <c r="F25" s="24" t="s">
        <v>93</v>
      </c>
      <c r="G25" s="24">
        <f t="shared" si="1"/>
        <v>1</v>
      </c>
      <c r="H25" s="24">
        <f t="shared" si="2"/>
        <v>3</v>
      </c>
      <c r="I25" s="24">
        <f t="shared" si="3"/>
        <v>0</v>
      </c>
      <c r="J25" s="24">
        <f t="shared" si="4"/>
        <v>1</v>
      </c>
      <c r="K25" s="29">
        <f t="shared" si="5"/>
        <v>1</v>
      </c>
      <c r="L25" s="29">
        <f t="shared" si="6"/>
        <v>1</v>
      </c>
      <c r="M25" s="29">
        <f t="shared" si="7"/>
        <v>1</v>
      </c>
      <c r="N25" s="29">
        <f t="shared" si="8"/>
        <v>1</v>
      </c>
      <c r="O25" s="29">
        <f t="shared" si="9"/>
        <v>0</v>
      </c>
      <c r="P25" s="17">
        <f t="shared" si="10"/>
        <v>0</v>
      </c>
      <c r="Q25" s="4">
        <f t="shared" si="11"/>
        <v>1</v>
      </c>
      <c r="R25" s="29">
        <f t="shared" si="12"/>
        <v>0</v>
      </c>
      <c r="S25" s="30">
        <f t="shared" si="13"/>
        <v>0</v>
      </c>
      <c r="T25" s="4">
        <f t="shared" si="14"/>
        <v>1</v>
      </c>
      <c r="U25" s="29">
        <f t="shared" si="15"/>
        <v>0</v>
      </c>
      <c r="V25" s="30">
        <f t="shared" si="16"/>
        <v>0</v>
      </c>
    </row>
    <row r="26">
      <c r="A26" s="24" t="s">
        <v>193</v>
      </c>
      <c r="B26" s="28">
        <v>24.0</v>
      </c>
      <c r="C26" s="25" t="s">
        <v>219</v>
      </c>
      <c r="D26" s="28">
        <v>1.0</v>
      </c>
      <c r="E26" s="28">
        <v>1.0</v>
      </c>
      <c r="F26" s="24" t="s">
        <v>93</v>
      </c>
      <c r="G26" s="24">
        <f t="shared" si="1"/>
        <v>1</v>
      </c>
      <c r="H26" s="24">
        <f t="shared" si="2"/>
        <v>3</v>
      </c>
      <c r="I26" s="24">
        <f t="shared" si="3"/>
        <v>0</v>
      </c>
      <c r="J26" s="24">
        <f t="shared" si="4"/>
        <v>1</v>
      </c>
      <c r="K26" s="29">
        <f t="shared" si="5"/>
        <v>1</v>
      </c>
      <c r="L26" s="29">
        <f t="shared" si="6"/>
        <v>1</v>
      </c>
      <c r="M26" s="29">
        <f t="shared" si="7"/>
        <v>1</v>
      </c>
      <c r="N26" s="29">
        <f t="shared" si="8"/>
        <v>1</v>
      </c>
      <c r="O26" s="29">
        <f t="shared" si="9"/>
        <v>0</v>
      </c>
      <c r="P26" s="17">
        <f t="shared" si="10"/>
        <v>0</v>
      </c>
      <c r="Q26" s="4">
        <f t="shared" si="11"/>
        <v>1</v>
      </c>
      <c r="R26" s="29">
        <f t="shared" si="12"/>
        <v>0</v>
      </c>
      <c r="S26" s="30">
        <f t="shared" si="13"/>
        <v>0</v>
      </c>
      <c r="T26" s="4">
        <f t="shared" si="14"/>
        <v>1</v>
      </c>
      <c r="U26" s="29">
        <f t="shared" si="15"/>
        <v>0</v>
      </c>
      <c r="V26" s="30">
        <f t="shared" si="16"/>
        <v>0</v>
      </c>
    </row>
    <row r="27">
      <c r="A27" s="24" t="s">
        <v>193</v>
      </c>
      <c r="B27" s="28">
        <v>25.0</v>
      </c>
      <c r="C27" s="25" t="s">
        <v>220</v>
      </c>
      <c r="D27" s="28">
        <v>1.0</v>
      </c>
      <c r="E27" s="28">
        <v>1.0</v>
      </c>
      <c r="F27" s="24" t="s">
        <v>93</v>
      </c>
      <c r="G27" s="24">
        <f t="shared" si="1"/>
        <v>1</v>
      </c>
      <c r="H27" s="24">
        <f t="shared" si="2"/>
        <v>3</v>
      </c>
      <c r="I27" s="24">
        <f t="shared" si="3"/>
        <v>0</v>
      </c>
      <c r="J27" s="24">
        <f t="shared" si="4"/>
        <v>1</v>
      </c>
      <c r="K27" s="29">
        <f t="shared" si="5"/>
        <v>1</v>
      </c>
      <c r="L27" s="29">
        <f t="shared" si="6"/>
        <v>1</v>
      </c>
      <c r="M27" s="29">
        <f t="shared" si="7"/>
        <v>1</v>
      </c>
      <c r="N27" s="29">
        <f t="shared" si="8"/>
        <v>1</v>
      </c>
      <c r="O27" s="29">
        <f t="shared" si="9"/>
        <v>0</v>
      </c>
      <c r="P27" s="17">
        <f t="shared" si="10"/>
        <v>0</v>
      </c>
      <c r="Q27" s="4">
        <f t="shared" si="11"/>
        <v>1</v>
      </c>
      <c r="R27" s="29">
        <f t="shared" si="12"/>
        <v>0</v>
      </c>
      <c r="S27" s="30">
        <f t="shared" si="13"/>
        <v>0</v>
      </c>
      <c r="T27" s="4">
        <f t="shared" si="14"/>
        <v>1</v>
      </c>
      <c r="U27" s="29">
        <f t="shared" si="15"/>
        <v>0</v>
      </c>
      <c r="V27" s="30">
        <f t="shared" si="16"/>
        <v>0</v>
      </c>
    </row>
    <row r="28">
      <c r="A28" s="24" t="s">
        <v>193</v>
      </c>
      <c r="B28" s="28">
        <v>26.0</v>
      </c>
      <c r="C28" s="25" t="s">
        <v>221</v>
      </c>
      <c r="D28" s="28">
        <v>0.0</v>
      </c>
      <c r="E28" s="28">
        <v>0.0</v>
      </c>
      <c r="F28" s="24" t="s">
        <v>197</v>
      </c>
      <c r="G28" s="24">
        <f t="shared" si="1"/>
        <v>0</v>
      </c>
      <c r="H28" s="24">
        <f t="shared" si="2"/>
        <v>0</v>
      </c>
      <c r="I28" s="24">
        <f t="shared" si="3"/>
        <v>3</v>
      </c>
      <c r="J28" s="24">
        <f t="shared" si="4"/>
        <v>1</v>
      </c>
      <c r="K28" s="29">
        <f t="shared" si="5"/>
        <v>1</v>
      </c>
      <c r="L28" s="29">
        <f t="shared" si="6"/>
        <v>1</v>
      </c>
      <c r="M28" s="29">
        <f t="shared" si="7"/>
        <v>1</v>
      </c>
      <c r="N28" s="29">
        <f t="shared" si="8"/>
        <v>0</v>
      </c>
      <c r="O28" s="29">
        <f t="shared" si="9"/>
        <v>0</v>
      </c>
      <c r="P28" s="17">
        <f t="shared" si="10"/>
        <v>0</v>
      </c>
      <c r="Q28" s="4">
        <f t="shared" si="11"/>
        <v>0</v>
      </c>
      <c r="R28" s="29">
        <f t="shared" si="12"/>
        <v>0</v>
      </c>
      <c r="S28" s="30">
        <f t="shared" si="13"/>
        <v>0</v>
      </c>
      <c r="T28" s="4">
        <f t="shared" si="14"/>
        <v>0</v>
      </c>
      <c r="U28" s="29">
        <f t="shared" si="15"/>
        <v>0</v>
      </c>
      <c r="V28" s="30">
        <f t="shared" si="16"/>
        <v>0</v>
      </c>
    </row>
    <row r="29">
      <c r="A29" s="24" t="s">
        <v>193</v>
      </c>
      <c r="B29" s="28">
        <v>27.0</v>
      </c>
      <c r="C29" s="25" t="s">
        <v>222</v>
      </c>
      <c r="D29" s="28">
        <v>1.0</v>
      </c>
      <c r="E29" s="28">
        <v>1.0</v>
      </c>
      <c r="F29" s="24" t="s">
        <v>197</v>
      </c>
      <c r="G29" s="24">
        <f t="shared" si="1"/>
        <v>0</v>
      </c>
      <c r="H29" s="24">
        <f t="shared" si="2"/>
        <v>2</v>
      </c>
      <c r="I29" s="24">
        <f t="shared" si="3"/>
        <v>1</v>
      </c>
      <c r="J29" s="24">
        <f t="shared" si="4"/>
        <v>0.3333333333</v>
      </c>
      <c r="K29" s="29">
        <f t="shared" si="5"/>
        <v>1</v>
      </c>
      <c r="L29" s="29">
        <f t="shared" si="6"/>
        <v>0</v>
      </c>
      <c r="M29" s="29">
        <f t="shared" si="7"/>
        <v>0</v>
      </c>
      <c r="N29" s="29">
        <f t="shared" si="8"/>
        <v>1</v>
      </c>
      <c r="O29" s="29">
        <f t="shared" si="9"/>
        <v>0</v>
      </c>
      <c r="P29" s="17">
        <f t="shared" si="10"/>
        <v>0</v>
      </c>
      <c r="Q29" s="4">
        <f t="shared" si="11"/>
        <v>0</v>
      </c>
      <c r="R29" s="29">
        <f t="shared" si="12"/>
        <v>0</v>
      </c>
      <c r="S29" s="30">
        <f t="shared" si="13"/>
        <v>1</v>
      </c>
      <c r="T29" s="4">
        <f t="shared" si="14"/>
        <v>0</v>
      </c>
      <c r="U29" s="29">
        <f t="shared" si="15"/>
        <v>0</v>
      </c>
      <c r="V29" s="30">
        <f t="shared" si="16"/>
        <v>1</v>
      </c>
    </row>
    <row r="30">
      <c r="A30" s="24" t="s">
        <v>193</v>
      </c>
      <c r="B30" s="28">
        <v>28.0</v>
      </c>
      <c r="C30" s="25" t="s">
        <v>223</v>
      </c>
      <c r="D30" s="28">
        <v>1.0</v>
      </c>
      <c r="E30" s="28">
        <v>1.0</v>
      </c>
      <c r="F30" s="24" t="s">
        <v>93</v>
      </c>
      <c r="G30" s="24">
        <f t="shared" si="1"/>
        <v>1</v>
      </c>
      <c r="H30" s="24">
        <f t="shared" si="2"/>
        <v>3</v>
      </c>
      <c r="I30" s="24">
        <f t="shared" si="3"/>
        <v>0</v>
      </c>
      <c r="J30" s="24">
        <f t="shared" si="4"/>
        <v>1</v>
      </c>
      <c r="K30" s="29">
        <f t="shared" si="5"/>
        <v>1</v>
      </c>
      <c r="L30" s="29">
        <f t="shared" si="6"/>
        <v>1</v>
      </c>
      <c r="M30" s="29">
        <f t="shared" si="7"/>
        <v>1</v>
      </c>
      <c r="N30" s="29">
        <f t="shared" si="8"/>
        <v>1</v>
      </c>
      <c r="O30" s="29">
        <f t="shared" si="9"/>
        <v>0</v>
      </c>
      <c r="P30" s="17">
        <f t="shared" si="10"/>
        <v>0</v>
      </c>
      <c r="Q30" s="4">
        <f t="shared" si="11"/>
        <v>1</v>
      </c>
      <c r="R30" s="29">
        <f t="shared" si="12"/>
        <v>0</v>
      </c>
      <c r="S30" s="30">
        <f t="shared" si="13"/>
        <v>0</v>
      </c>
      <c r="T30" s="4">
        <f t="shared" si="14"/>
        <v>1</v>
      </c>
      <c r="U30" s="29">
        <f t="shared" si="15"/>
        <v>0</v>
      </c>
      <c r="V30" s="30">
        <f t="shared" si="16"/>
        <v>0</v>
      </c>
    </row>
    <row r="31">
      <c r="A31" s="24" t="s">
        <v>193</v>
      </c>
      <c r="B31" s="28">
        <v>29.0</v>
      </c>
      <c r="C31" s="25" t="s">
        <v>224</v>
      </c>
      <c r="D31" s="28">
        <v>1.0</v>
      </c>
      <c r="E31" s="28">
        <v>1.0</v>
      </c>
      <c r="F31" s="24" t="s">
        <v>93</v>
      </c>
      <c r="G31" s="24">
        <f t="shared" si="1"/>
        <v>1</v>
      </c>
      <c r="H31" s="24">
        <f t="shared" si="2"/>
        <v>3</v>
      </c>
      <c r="I31" s="24">
        <f t="shared" si="3"/>
        <v>0</v>
      </c>
      <c r="J31" s="24">
        <f t="shared" si="4"/>
        <v>1</v>
      </c>
      <c r="K31" s="29">
        <f t="shared" si="5"/>
        <v>1</v>
      </c>
      <c r="L31" s="29">
        <f t="shared" si="6"/>
        <v>1</v>
      </c>
      <c r="M31" s="29">
        <f t="shared" si="7"/>
        <v>1</v>
      </c>
      <c r="N31" s="29">
        <f t="shared" si="8"/>
        <v>1</v>
      </c>
      <c r="O31" s="29">
        <f t="shared" si="9"/>
        <v>0</v>
      </c>
      <c r="P31" s="17">
        <f t="shared" si="10"/>
        <v>0</v>
      </c>
      <c r="Q31" s="4">
        <f t="shared" si="11"/>
        <v>1</v>
      </c>
      <c r="R31" s="29">
        <f t="shared" si="12"/>
        <v>0</v>
      </c>
      <c r="S31" s="30">
        <f t="shared" si="13"/>
        <v>0</v>
      </c>
      <c r="T31" s="4">
        <f t="shared" si="14"/>
        <v>1</v>
      </c>
      <c r="U31" s="29">
        <f t="shared" si="15"/>
        <v>0</v>
      </c>
      <c r="V31" s="30">
        <f t="shared" si="16"/>
        <v>0</v>
      </c>
    </row>
    <row r="32">
      <c r="A32" s="24" t="s">
        <v>193</v>
      </c>
      <c r="B32" s="28">
        <v>30.0</v>
      </c>
      <c r="C32" s="25" t="s">
        <v>225</v>
      </c>
      <c r="D32" s="28">
        <v>1.0</v>
      </c>
      <c r="E32" s="28">
        <v>1.0</v>
      </c>
      <c r="F32" s="24" t="s">
        <v>93</v>
      </c>
      <c r="G32" s="24">
        <f t="shared" si="1"/>
        <v>1</v>
      </c>
      <c r="H32" s="24">
        <f t="shared" si="2"/>
        <v>3</v>
      </c>
      <c r="I32" s="24">
        <f t="shared" si="3"/>
        <v>0</v>
      </c>
      <c r="J32" s="24">
        <f t="shared" si="4"/>
        <v>1</v>
      </c>
      <c r="K32" s="29">
        <f t="shared" si="5"/>
        <v>1</v>
      </c>
      <c r="L32" s="29">
        <f t="shared" si="6"/>
        <v>1</v>
      </c>
      <c r="M32" s="29">
        <f t="shared" si="7"/>
        <v>1</v>
      </c>
      <c r="N32" s="29">
        <f t="shared" si="8"/>
        <v>1</v>
      </c>
      <c r="O32" s="29">
        <f t="shared" si="9"/>
        <v>0</v>
      </c>
      <c r="P32" s="17">
        <f t="shared" si="10"/>
        <v>0</v>
      </c>
      <c r="Q32" s="4">
        <f t="shared" si="11"/>
        <v>1</v>
      </c>
      <c r="R32" s="29">
        <f t="shared" si="12"/>
        <v>0</v>
      </c>
      <c r="S32" s="30">
        <f t="shared" si="13"/>
        <v>0</v>
      </c>
      <c r="T32" s="4">
        <f t="shared" si="14"/>
        <v>1</v>
      </c>
      <c r="U32" s="29">
        <f t="shared" si="15"/>
        <v>0</v>
      </c>
      <c r="V32" s="30">
        <f t="shared" si="16"/>
        <v>0</v>
      </c>
    </row>
    <row r="33">
      <c r="A33" s="24" t="s">
        <v>193</v>
      </c>
      <c r="B33" s="28">
        <v>31.0</v>
      </c>
      <c r="C33" s="25" t="s">
        <v>226</v>
      </c>
      <c r="D33" s="28">
        <v>1.0</v>
      </c>
      <c r="E33" s="28">
        <v>1.0</v>
      </c>
      <c r="F33" s="24" t="s">
        <v>93</v>
      </c>
      <c r="G33" s="24">
        <f t="shared" si="1"/>
        <v>1</v>
      </c>
      <c r="H33" s="24">
        <f t="shared" si="2"/>
        <v>3</v>
      </c>
      <c r="I33" s="24">
        <f t="shared" si="3"/>
        <v>0</v>
      </c>
      <c r="J33" s="24">
        <f t="shared" si="4"/>
        <v>1</v>
      </c>
      <c r="K33" s="29">
        <f t="shared" si="5"/>
        <v>1</v>
      </c>
      <c r="L33" s="29">
        <f t="shared" si="6"/>
        <v>1</v>
      </c>
      <c r="M33" s="29">
        <f t="shared" si="7"/>
        <v>1</v>
      </c>
      <c r="N33" s="29">
        <f t="shared" si="8"/>
        <v>1</v>
      </c>
      <c r="O33" s="29">
        <f t="shared" si="9"/>
        <v>0</v>
      </c>
      <c r="P33" s="17">
        <f t="shared" si="10"/>
        <v>0</v>
      </c>
      <c r="Q33" s="4">
        <f t="shared" si="11"/>
        <v>1</v>
      </c>
      <c r="R33" s="29">
        <f t="shared" si="12"/>
        <v>0</v>
      </c>
      <c r="S33" s="30">
        <f t="shared" si="13"/>
        <v>0</v>
      </c>
      <c r="T33" s="4">
        <f t="shared" si="14"/>
        <v>1</v>
      </c>
      <c r="U33" s="29">
        <f t="shared" si="15"/>
        <v>0</v>
      </c>
      <c r="V33" s="30">
        <f t="shared" si="16"/>
        <v>0</v>
      </c>
    </row>
    <row r="34">
      <c r="A34" s="24" t="s">
        <v>193</v>
      </c>
      <c r="B34" s="28">
        <v>32.0</v>
      </c>
      <c r="C34" s="25" t="s">
        <v>227</v>
      </c>
      <c r="D34" s="28">
        <v>1.0</v>
      </c>
      <c r="E34" s="28">
        <v>1.0</v>
      </c>
      <c r="F34" s="24" t="s">
        <v>93</v>
      </c>
      <c r="G34" s="24">
        <f t="shared" si="1"/>
        <v>1</v>
      </c>
      <c r="H34" s="24">
        <f t="shared" si="2"/>
        <v>3</v>
      </c>
      <c r="I34" s="24">
        <f t="shared" si="3"/>
        <v>0</v>
      </c>
      <c r="J34" s="24">
        <f t="shared" si="4"/>
        <v>1</v>
      </c>
      <c r="K34" s="29">
        <f t="shared" si="5"/>
        <v>1</v>
      </c>
      <c r="L34" s="29">
        <f t="shared" si="6"/>
        <v>1</v>
      </c>
      <c r="M34" s="29">
        <f t="shared" si="7"/>
        <v>1</v>
      </c>
      <c r="N34" s="29">
        <f t="shared" si="8"/>
        <v>1</v>
      </c>
      <c r="O34" s="29">
        <f t="shared" si="9"/>
        <v>0</v>
      </c>
      <c r="P34" s="17">
        <f t="shared" si="10"/>
        <v>0</v>
      </c>
      <c r="Q34" s="4">
        <f t="shared" si="11"/>
        <v>1</v>
      </c>
      <c r="R34" s="29">
        <f t="shared" si="12"/>
        <v>0</v>
      </c>
      <c r="S34" s="30">
        <f t="shared" si="13"/>
        <v>0</v>
      </c>
      <c r="T34" s="4">
        <f t="shared" si="14"/>
        <v>1</v>
      </c>
      <c r="U34" s="29">
        <f t="shared" si="15"/>
        <v>0</v>
      </c>
      <c r="V34" s="30">
        <f t="shared" si="16"/>
        <v>0</v>
      </c>
    </row>
    <row r="35">
      <c r="A35" s="24" t="s">
        <v>193</v>
      </c>
      <c r="B35" s="28">
        <v>33.0</v>
      </c>
      <c r="C35" s="25" t="s">
        <v>228</v>
      </c>
      <c r="D35" s="28">
        <v>1.0</v>
      </c>
      <c r="E35" s="28">
        <v>1.0</v>
      </c>
      <c r="F35" s="24" t="s">
        <v>93</v>
      </c>
      <c r="G35" s="24">
        <f t="shared" si="1"/>
        <v>1</v>
      </c>
      <c r="H35" s="24">
        <f t="shared" si="2"/>
        <v>3</v>
      </c>
      <c r="I35" s="24">
        <f t="shared" si="3"/>
        <v>0</v>
      </c>
      <c r="J35" s="24">
        <f t="shared" si="4"/>
        <v>1</v>
      </c>
      <c r="K35" s="29">
        <f t="shared" si="5"/>
        <v>1</v>
      </c>
      <c r="L35" s="29">
        <f t="shared" si="6"/>
        <v>1</v>
      </c>
      <c r="M35" s="29">
        <f t="shared" si="7"/>
        <v>1</v>
      </c>
      <c r="N35" s="29">
        <f t="shared" si="8"/>
        <v>1</v>
      </c>
      <c r="O35" s="29">
        <f t="shared" si="9"/>
        <v>0</v>
      </c>
      <c r="P35" s="17">
        <f t="shared" si="10"/>
        <v>0</v>
      </c>
      <c r="Q35" s="4">
        <f t="shared" si="11"/>
        <v>1</v>
      </c>
      <c r="R35" s="29">
        <f t="shared" si="12"/>
        <v>0</v>
      </c>
      <c r="S35" s="30">
        <f t="shared" si="13"/>
        <v>0</v>
      </c>
      <c r="T35" s="4">
        <f t="shared" si="14"/>
        <v>1</v>
      </c>
      <c r="U35" s="29">
        <f t="shared" si="15"/>
        <v>0</v>
      </c>
      <c r="V35" s="30">
        <f t="shared" si="16"/>
        <v>0</v>
      </c>
    </row>
    <row r="36">
      <c r="A36" s="24" t="s">
        <v>193</v>
      </c>
      <c r="B36" s="28">
        <v>34.0</v>
      </c>
      <c r="C36" s="25" t="s">
        <v>229</v>
      </c>
      <c r="D36" s="28">
        <v>1.0</v>
      </c>
      <c r="E36" s="28">
        <v>1.0</v>
      </c>
      <c r="F36" s="24" t="s">
        <v>93</v>
      </c>
      <c r="G36" s="24">
        <f t="shared" si="1"/>
        <v>1</v>
      </c>
      <c r="H36" s="24">
        <f t="shared" si="2"/>
        <v>3</v>
      </c>
      <c r="I36" s="24">
        <f t="shared" si="3"/>
        <v>0</v>
      </c>
      <c r="J36" s="24">
        <f t="shared" si="4"/>
        <v>1</v>
      </c>
      <c r="K36" s="29">
        <f t="shared" si="5"/>
        <v>1</v>
      </c>
      <c r="L36" s="29">
        <f t="shared" si="6"/>
        <v>1</v>
      </c>
      <c r="M36" s="29">
        <f t="shared" si="7"/>
        <v>1</v>
      </c>
      <c r="N36" s="29">
        <f t="shared" si="8"/>
        <v>1</v>
      </c>
      <c r="O36" s="29">
        <f t="shared" si="9"/>
        <v>0</v>
      </c>
      <c r="P36" s="17">
        <f t="shared" si="10"/>
        <v>0</v>
      </c>
      <c r="Q36" s="4">
        <f t="shared" si="11"/>
        <v>1</v>
      </c>
      <c r="R36" s="29">
        <f t="shared" si="12"/>
        <v>0</v>
      </c>
      <c r="S36" s="30">
        <f t="shared" si="13"/>
        <v>0</v>
      </c>
      <c r="T36" s="4">
        <f t="shared" si="14"/>
        <v>1</v>
      </c>
      <c r="U36" s="29">
        <f t="shared" si="15"/>
        <v>0</v>
      </c>
      <c r="V36" s="30">
        <f t="shared" si="16"/>
        <v>0</v>
      </c>
    </row>
    <row r="37">
      <c r="A37" s="24" t="s">
        <v>193</v>
      </c>
      <c r="B37" s="28">
        <v>35.0</v>
      </c>
      <c r="C37" s="25" t="s">
        <v>230</v>
      </c>
      <c r="D37" s="28">
        <v>0.0</v>
      </c>
      <c r="E37" s="28">
        <v>1.0</v>
      </c>
      <c r="F37" s="24" t="s">
        <v>231</v>
      </c>
      <c r="G37" s="24">
        <f t="shared" si="1"/>
        <v>0</v>
      </c>
      <c r="H37" s="24">
        <f t="shared" si="2"/>
        <v>1</v>
      </c>
      <c r="I37" s="24">
        <f t="shared" si="3"/>
        <v>2</v>
      </c>
      <c r="J37" s="24">
        <f t="shared" si="4"/>
        <v>0.3333333333</v>
      </c>
      <c r="K37" s="29">
        <f t="shared" si="5"/>
        <v>0</v>
      </c>
      <c r="L37" s="29">
        <f t="shared" si="6"/>
        <v>1</v>
      </c>
      <c r="M37" s="29">
        <f t="shared" si="7"/>
        <v>0</v>
      </c>
      <c r="N37" s="29">
        <f t="shared" si="8"/>
        <v>0</v>
      </c>
      <c r="O37" s="29">
        <f t="shared" si="9"/>
        <v>1</v>
      </c>
      <c r="P37" s="17">
        <f t="shared" si="10"/>
        <v>0</v>
      </c>
      <c r="Q37" s="4">
        <f t="shared" si="11"/>
        <v>0</v>
      </c>
      <c r="R37" s="29">
        <f t="shared" si="12"/>
        <v>0</v>
      </c>
      <c r="S37" s="30">
        <f t="shared" si="13"/>
        <v>0</v>
      </c>
      <c r="T37" s="4">
        <f t="shared" si="14"/>
        <v>0</v>
      </c>
      <c r="U37" s="29">
        <f t="shared" si="15"/>
        <v>0</v>
      </c>
      <c r="V37" s="30">
        <f t="shared" si="16"/>
        <v>1</v>
      </c>
    </row>
    <row r="38">
      <c r="A38" s="24" t="s">
        <v>193</v>
      </c>
      <c r="B38" s="28">
        <v>36.0</v>
      </c>
      <c r="C38" s="25" t="s">
        <v>232</v>
      </c>
      <c r="D38" s="28">
        <v>1.0</v>
      </c>
      <c r="E38" s="28">
        <v>1.0</v>
      </c>
      <c r="F38" s="24" t="s">
        <v>197</v>
      </c>
      <c r="G38" s="24">
        <f t="shared" si="1"/>
        <v>0</v>
      </c>
      <c r="H38" s="24">
        <f t="shared" si="2"/>
        <v>2</v>
      </c>
      <c r="I38" s="24">
        <f t="shared" si="3"/>
        <v>1</v>
      </c>
      <c r="J38" s="24">
        <f t="shared" si="4"/>
        <v>0.3333333333</v>
      </c>
      <c r="K38" s="29">
        <f t="shared" si="5"/>
        <v>1</v>
      </c>
      <c r="L38" s="29">
        <f t="shared" si="6"/>
        <v>0</v>
      </c>
      <c r="M38" s="29">
        <f t="shared" si="7"/>
        <v>0</v>
      </c>
      <c r="N38" s="29">
        <f t="shared" si="8"/>
        <v>1</v>
      </c>
      <c r="O38" s="29">
        <f t="shared" si="9"/>
        <v>0</v>
      </c>
      <c r="P38" s="17">
        <f t="shared" si="10"/>
        <v>0</v>
      </c>
      <c r="Q38" s="4">
        <f t="shared" si="11"/>
        <v>0</v>
      </c>
      <c r="R38" s="29">
        <f t="shared" si="12"/>
        <v>0</v>
      </c>
      <c r="S38" s="30">
        <f t="shared" si="13"/>
        <v>1</v>
      </c>
      <c r="T38" s="4">
        <f t="shared" si="14"/>
        <v>0</v>
      </c>
      <c r="U38" s="29">
        <f t="shared" si="15"/>
        <v>0</v>
      </c>
      <c r="V38" s="30">
        <f t="shared" si="16"/>
        <v>1</v>
      </c>
    </row>
    <row r="39">
      <c r="A39" s="24" t="s">
        <v>193</v>
      </c>
      <c r="B39" s="28">
        <v>37.0</v>
      </c>
      <c r="C39" s="25" t="s">
        <v>233</v>
      </c>
      <c r="D39" s="28">
        <v>1.0</v>
      </c>
      <c r="E39" s="28">
        <v>1.0</v>
      </c>
      <c r="F39" s="24" t="s">
        <v>93</v>
      </c>
      <c r="G39" s="24">
        <f t="shared" si="1"/>
        <v>1</v>
      </c>
      <c r="H39" s="24">
        <f t="shared" si="2"/>
        <v>3</v>
      </c>
      <c r="I39" s="24">
        <f t="shared" si="3"/>
        <v>0</v>
      </c>
      <c r="J39" s="24">
        <f t="shared" si="4"/>
        <v>1</v>
      </c>
      <c r="K39" s="29">
        <f t="shared" si="5"/>
        <v>1</v>
      </c>
      <c r="L39" s="29">
        <f t="shared" si="6"/>
        <v>1</v>
      </c>
      <c r="M39" s="29">
        <f t="shared" si="7"/>
        <v>1</v>
      </c>
      <c r="N39" s="29">
        <f t="shared" si="8"/>
        <v>1</v>
      </c>
      <c r="O39" s="29">
        <f t="shared" si="9"/>
        <v>0</v>
      </c>
      <c r="P39" s="17">
        <f t="shared" si="10"/>
        <v>0</v>
      </c>
      <c r="Q39" s="4">
        <f t="shared" si="11"/>
        <v>1</v>
      </c>
      <c r="R39" s="29">
        <f t="shared" si="12"/>
        <v>0</v>
      </c>
      <c r="S39" s="30">
        <f t="shared" si="13"/>
        <v>0</v>
      </c>
      <c r="T39" s="4">
        <f t="shared" si="14"/>
        <v>1</v>
      </c>
      <c r="U39" s="29">
        <f t="shared" si="15"/>
        <v>0</v>
      </c>
      <c r="V39" s="30">
        <f t="shared" si="16"/>
        <v>0</v>
      </c>
    </row>
    <row r="40">
      <c r="A40" s="24" t="s">
        <v>193</v>
      </c>
      <c r="B40" s="28">
        <v>38.0</v>
      </c>
      <c r="C40" s="25" t="s">
        <v>234</v>
      </c>
      <c r="D40" s="28">
        <v>1.0</v>
      </c>
      <c r="E40" s="28">
        <v>1.0</v>
      </c>
      <c r="F40" s="24" t="s">
        <v>93</v>
      </c>
      <c r="G40" s="24">
        <f t="shared" si="1"/>
        <v>1</v>
      </c>
      <c r="H40" s="24">
        <f t="shared" si="2"/>
        <v>3</v>
      </c>
      <c r="I40" s="24">
        <f t="shared" si="3"/>
        <v>0</v>
      </c>
      <c r="J40" s="24">
        <f t="shared" si="4"/>
        <v>1</v>
      </c>
      <c r="K40" s="29">
        <f t="shared" si="5"/>
        <v>1</v>
      </c>
      <c r="L40" s="29">
        <f t="shared" si="6"/>
        <v>1</v>
      </c>
      <c r="M40" s="29">
        <f t="shared" si="7"/>
        <v>1</v>
      </c>
      <c r="N40" s="29">
        <f t="shared" si="8"/>
        <v>1</v>
      </c>
      <c r="O40" s="29">
        <f t="shared" si="9"/>
        <v>0</v>
      </c>
      <c r="P40" s="17">
        <f t="shared" si="10"/>
        <v>0</v>
      </c>
      <c r="Q40" s="4">
        <f t="shared" si="11"/>
        <v>1</v>
      </c>
      <c r="R40" s="29">
        <f t="shared" si="12"/>
        <v>0</v>
      </c>
      <c r="S40" s="30">
        <f t="shared" si="13"/>
        <v>0</v>
      </c>
      <c r="T40" s="4">
        <f t="shared" si="14"/>
        <v>1</v>
      </c>
      <c r="U40" s="29">
        <f t="shared" si="15"/>
        <v>0</v>
      </c>
      <c r="V40" s="30">
        <f t="shared" si="16"/>
        <v>0</v>
      </c>
    </row>
    <row r="41">
      <c r="A41" s="24" t="s">
        <v>193</v>
      </c>
      <c r="B41" s="28">
        <v>39.0</v>
      </c>
      <c r="C41" s="25" t="s">
        <v>235</v>
      </c>
      <c r="D41" s="28">
        <v>1.0</v>
      </c>
      <c r="E41" s="28">
        <v>1.0</v>
      </c>
      <c r="F41" s="24" t="s">
        <v>93</v>
      </c>
      <c r="G41" s="24">
        <f t="shared" si="1"/>
        <v>1</v>
      </c>
      <c r="H41" s="24">
        <f t="shared" si="2"/>
        <v>3</v>
      </c>
      <c r="I41" s="24">
        <f t="shared" si="3"/>
        <v>0</v>
      </c>
      <c r="J41" s="24">
        <f t="shared" si="4"/>
        <v>1</v>
      </c>
      <c r="K41" s="29">
        <f t="shared" si="5"/>
        <v>1</v>
      </c>
      <c r="L41" s="29">
        <f t="shared" si="6"/>
        <v>1</v>
      </c>
      <c r="M41" s="29">
        <f t="shared" si="7"/>
        <v>1</v>
      </c>
      <c r="N41" s="29">
        <f t="shared" si="8"/>
        <v>1</v>
      </c>
      <c r="O41" s="29">
        <f t="shared" si="9"/>
        <v>0</v>
      </c>
      <c r="P41" s="17">
        <f t="shared" si="10"/>
        <v>0</v>
      </c>
      <c r="Q41" s="4">
        <f t="shared" si="11"/>
        <v>1</v>
      </c>
      <c r="R41" s="29">
        <f t="shared" si="12"/>
        <v>0</v>
      </c>
      <c r="S41" s="30">
        <f t="shared" si="13"/>
        <v>0</v>
      </c>
      <c r="T41" s="4">
        <f t="shared" si="14"/>
        <v>1</v>
      </c>
      <c r="U41" s="29">
        <f t="shared" si="15"/>
        <v>0</v>
      </c>
      <c r="V41" s="30">
        <f t="shared" si="16"/>
        <v>0</v>
      </c>
    </row>
    <row r="42">
      <c r="A42" s="24" t="s">
        <v>193</v>
      </c>
      <c r="B42" s="28">
        <v>40.0</v>
      </c>
      <c r="C42" s="25" t="s">
        <v>236</v>
      </c>
      <c r="D42" s="28">
        <v>1.0</v>
      </c>
      <c r="E42" s="28">
        <v>0.0</v>
      </c>
      <c r="F42" s="24" t="s">
        <v>231</v>
      </c>
      <c r="G42" s="24">
        <f t="shared" si="1"/>
        <v>0</v>
      </c>
      <c r="H42" s="24">
        <f t="shared" si="2"/>
        <v>1</v>
      </c>
      <c r="I42" s="24">
        <f t="shared" si="3"/>
        <v>2</v>
      </c>
      <c r="J42" s="24">
        <f t="shared" si="4"/>
        <v>0.3333333333</v>
      </c>
      <c r="K42" s="29">
        <f t="shared" si="5"/>
        <v>0</v>
      </c>
      <c r="L42" s="29">
        <f t="shared" si="6"/>
        <v>0</v>
      </c>
      <c r="M42" s="29">
        <f t="shared" si="7"/>
        <v>1</v>
      </c>
      <c r="N42" s="29">
        <f t="shared" si="8"/>
        <v>0</v>
      </c>
      <c r="O42" s="29">
        <f t="shared" si="9"/>
        <v>0</v>
      </c>
      <c r="P42" s="17">
        <f t="shared" si="10"/>
        <v>1</v>
      </c>
      <c r="Q42" s="4">
        <f t="shared" si="11"/>
        <v>0</v>
      </c>
      <c r="R42" s="29">
        <f t="shared" si="12"/>
        <v>0</v>
      </c>
      <c r="S42" s="30">
        <f t="shared" si="13"/>
        <v>1</v>
      </c>
      <c r="T42" s="4">
        <f t="shared" si="14"/>
        <v>0</v>
      </c>
      <c r="U42" s="29">
        <f t="shared" si="15"/>
        <v>0</v>
      </c>
      <c r="V42" s="30">
        <f t="shared" si="16"/>
        <v>0</v>
      </c>
    </row>
    <row r="43">
      <c r="A43" s="24" t="s">
        <v>193</v>
      </c>
      <c r="B43" s="28">
        <v>41.0</v>
      </c>
      <c r="C43" s="25" t="s">
        <v>237</v>
      </c>
      <c r="D43" s="28">
        <v>1.0</v>
      </c>
      <c r="E43" s="28">
        <v>1.0</v>
      </c>
      <c r="F43" s="24" t="s">
        <v>238</v>
      </c>
      <c r="G43" s="24">
        <f t="shared" si="1"/>
        <v>0</v>
      </c>
      <c r="H43" s="24">
        <f t="shared" si="2"/>
        <v>2</v>
      </c>
      <c r="I43" s="24">
        <f t="shared" si="3"/>
        <v>1</v>
      </c>
      <c r="J43" s="24">
        <f t="shared" si="4"/>
        <v>0.3333333333</v>
      </c>
      <c r="K43" s="29">
        <f t="shared" si="5"/>
        <v>1</v>
      </c>
      <c r="L43" s="29">
        <f t="shared" si="6"/>
        <v>0</v>
      </c>
      <c r="M43" s="29">
        <f t="shared" si="7"/>
        <v>0</v>
      </c>
      <c r="N43" s="29">
        <f t="shared" si="8"/>
        <v>1</v>
      </c>
      <c r="O43" s="29">
        <f t="shared" si="9"/>
        <v>0</v>
      </c>
      <c r="P43" s="17">
        <f t="shared" si="10"/>
        <v>0</v>
      </c>
      <c r="Q43" s="4">
        <f t="shared" si="11"/>
        <v>0</v>
      </c>
      <c r="R43" s="29">
        <f t="shared" si="12"/>
        <v>0</v>
      </c>
      <c r="S43" s="30">
        <f t="shared" si="13"/>
        <v>1</v>
      </c>
      <c r="T43" s="4">
        <f t="shared" si="14"/>
        <v>0</v>
      </c>
      <c r="U43" s="29">
        <f t="shared" si="15"/>
        <v>0</v>
      </c>
      <c r="V43" s="30">
        <f t="shared" si="16"/>
        <v>1</v>
      </c>
    </row>
    <row r="44">
      <c r="A44" s="24" t="s">
        <v>193</v>
      </c>
      <c r="B44" s="28">
        <v>42.0</v>
      </c>
      <c r="C44" s="25" t="s">
        <v>239</v>
      </c>
      <c r="D44" s="28">
        <v>1.0</v>
      </c>
      <c r="E44" s="28">
        <v>1.0</v>
      </c>
      <c r="F44" s="24" t="s">
        <v>197</v>
      </c>
      <c r="G44" s="24">
        <f t="shared" si="1"/>
        <v>0</v>
      </c>
      <c r="H44" s="24">
        <f t="shared" si="2"/>
        <v>2</v>
      </c>
      <c r="I44" s="24">
        <f t="shared" si="3"/>
        <v>1</v>
      </c>
      <c r="J44" s="24">
        <f t="shared" si="4"/>
        <v>0.3333333333</v>
      </c>
      <c r="K44" s="29">
        <f t="shared" si="5"/>
        <v>1</v>
      </c>
      <c r="L44" s="29">
        <f t="shared" si="6"/>
        <v>0</v>
      </c>
      <c r="M44" s="29">
        <f t="shared" si="7"/>
        <v>0</v>
      </c>
      <c r="N44" s="29">
        <f t="shared" si="8"/>
        <v>1</v>
      </c>
      <c r="O44" s="29">
        <f t="shared" si="9"/>
        <v>0</v>
      </c>
      <c r="P44" s="17">
        <f t="shared" si="10"/>
        <v>0</v>
      </c>
      <c r="Q44" s="4">
        <f t="shared" si="11"/>
        <v>0</v>
      </c>
      <c r="R44" s="29">
        <f t="shared" si="12"/>
        <v>0</v>
      </c>
      <c r="S44" s="30">
        <f t="shared" si="13"/>
        <v>1</v>
      </c>
      <c r="T44" s="4">
        <f t="shared" si="14"/>
        <v>0</v>
      </c>
      <c r="U44" s="29">
        <f t="shared" si="15"/>
        <v>0</v>
      </c>
      <c r="V44" s="30">
        <f t="shared" si="16"/>
        <v>1</v>
      </c>
    </row>
    <row r="45">
      <c r="A45" s="24" t="s">
        <v>193</v>
      </c>
      <c r="B45" s="28">
        <v>43.0</v>
      </c>
      <c r="C45" s="25" t="s">
        <v>240</v>
      </c>
      <c r="D45" s="28">
        <v>1.0</v>
      </c>
      <c r="E45" s="28">
        <v>1.0</v>
      </c>
      <c r="F45" s="24" t="s">
        <v>93</v>
      </c>
      <c r="G45" s="24">
        <f t="shared" si="1"/>
        <v>1</v>
      </c>
      <c r="H45" s="24">
        <f t="shared" si="2"/>
        <v>3</v>
      </c>
      <c r="I45" s="24">
        <f t="shared" si="3"/>
        <v>0</v>
      </c>
      <c r="J45" s="24">
        <f t="shared" si="4"/>
        <v>1</v>
      </c>
      <c r="K45" s="29">
        <f t="shared" si="5"/>
        <v>1</v>
      </c>
      <c r="L45" s="29">
        <f t="shared" si="6"/>
        <v>1</v>
      </c>
      <c r="M45" s="29">
        <f t="shared" si="7"/>
        <v>1</v>
      </c>
      <c r="N45" s="29">
        <f t="shared" si="8"/>
        <v>1</v>
      </c>
      <c r="O45" s="29">
        <f t="shared" si="9"/>
        <v>0</v>
      </c>
      <c r="P45" s="17">
        <f t="shared" si="10"/>
        <v>0</v>
      </c>
      <c r="Q45" s="4">
        <f t="shared" si="11"/>
        <v>1</v>
      </c>
      <c r="R45" s="29">
        <f t="shared" si="12"/>
        <v>0</v>
      </c>
      <c r="S45" s="30">
        <f t="shared" si="13"/>
        <v>0</v>
      </c>
      <c r="T45" s="4">
        <f t="shared" si="14"/>
        <v>1</v>
      </c>
      <c r="U45" s="29">
        <f t="shared" si="15"/>
        <v>0</v>
      </c>
      <c r="V45" s="30">
        <f t="shared" si="16"/>
        <v>0</v>
      </c>
    </row>
    <row r="46">
      <c r="A46" s="24" t="s">
        <v>193</v>
      </c>
      <c r="B46" s="28">
        <v>44.0</v>
      </c>
      <c r="C46" s="25" t="s">
        <v>241</v>
      </c>
      <c r="D46" s="28">
        <v>1.0</v>
      </c>
      <c r="E46" s="28">
        <v>1.0</v>
      </c>
      <c r="F46" s="24" t="s">
        <v>93</v>
      </c>
      <c r="G46" s="24">
        <f t="shared" si="1"/>
        <v>1</v>
      </c>
      <c r="H46" s="24">
        <f t="shared" si="2"/>
        <v>3</v>
      </c>
      <c r="I46" s="24">
        <f t="shared" si="3"/>
        <v>0</v>
      </c>
      <c r="J46" s="24">
        <f t="shared" si="4"/>
        <v>1</v>
      </c>
      <c r="K46" s="29">
        <f t="shared" si="5"/>
        <v>1</v>
      </c>
      <c r="L46" s="29">
        <f t="shared" si="6"/>
        <v>1</v>
      </c>
      <c r="M46" s="29">
        <f t="shared" si="7"/>
        <v>1</v>
      </c>
      <c r="N46" s="29">
        <f t="shared" si="8"/>
        <v>1</v>
      </c>
      <c r="O46" s="29">
        <f t="shared" si="9"/>
        <v>0</v>
      </c>
      <c r="P46" s="17">
        <f t="shared" si="10"/>
        <v>0</v>
      </c>
      <c r="Q46" s="4">
        <f t="shared" si="11"/>
        <v>1</v>
      </c>
      <c r="R46" s="29">
        <f t="shared" si="12"/>
        <v>0</v>
      </c>
      <c r="S46" s="30">
        <f t="shared" si="13"/>
        <v>0</v>
      </c>
      <c r="T46" s="4">
        <f t="shared" si="14"/>
        <v>1</v>
      </c>
      <c r="U46" s="29">
        <f t="shared" si="15"/>
        <v>0</v>
      </c>
      <c r="V46" s="30">
        <f t="shared" si="16"/>
        <v>0</v>
      </c>
    </row>
    <row r="47">
      <c r="A47" s="24" t="s">
        <v>193</v>
      </c>
      <c r="B47" s="28">
        <v>45.0</v>
      </c>
      <c r="C47" s="25" t="s">
        <v>242</v>
      </c>
      <c r="D47" s="28">
        <v>0.0</v>
      </c>
      <c r="E47" s="28">
        <v>1.0</v>
      </c>
      <c r="F47" s="24" t="s">
        <v>93</v>
      </c>
      <c r="G47" s="24">
        <f t="shared" si="1"/>
        <v>1</v>
      </c>
      <c r="H47" s="24">
        <f t="shared" si="2"/>
        <v>2</v>
      </c>
      <c r="I47" s="24">
        <f t="shared" si="3"/>
        <v>1</v>
      </c>
      <c r="J47" s="24">
        <f t="shared" si="4"/>
        <v>0.3333333333</v>
      </c>
      <c r="K47" s="29">
        <f t="shared" si="5"/>
        <v>0</v>
      </c>
      <c r="L47" s="29">
        <f t="shared" si="6"/>
        <v>0</v>
      </c>
      <c r="M47" s="29">
        <f t="shared" si="7"/>
        <v>1</v>
      </c>
      <c r="N47" s="29">
        <f t="shared" si="8"/>
        <v>0</v>
      </c>
      <c r="O47" s="29">
        <f t="shared" si="9"/>
        <v>1</v>
      </c>
      <c r="P47" s="17">
        <f t="shared" si="10"/>
        <v>0</v>
      </c>
      <c r="Q47" s="4">
        <f t="shared" si="11"/>
        <v>0</v>
      </c>
      <c r="R47" s="29">
        <f t="shared" si="12"/>
        <v>1</v>
      </c>
      <c r="S47" s="30">
        <f t="shared" si="13"/>
        <v>0</v>
      </c>
      <c r="T47" s="4">
        <f t="shared" si="14"/>
        <v>1</v>
      </c>
      <c r="U47" s="29">
        <f t="shared" si="15"/>
        <v>0</v>
      </c>
      <c r="V47" s="30">
        <f t="shared" si="16"/>
        <v>0</v>
      </c>
    </row>
    <row r="48">
      <c r="A48" s="24" t="s">
        <v>193</v>
      </c>
      <c r="B48" s="28">
        <v>46.0</v>
      </c>
      <c r="C48" s="25" t="s">
        <v>243</v>
      </c>
      <c r="D48" s="28">
        <v>1.0</v>
      </c>
      <c r="E48" s="28">
        <v>1.0</v>
      </c>
      <c r="F48" s="24" t="s">
        <v>93</v>
      </c>
      <c r="G48" s="24">
        <f t="shared" si="1"/>
        <v>1</v>
      </c>
      <c r="H48" s="24">
        <f t="shared" si="2"/>
        <v>3</v>
      </c>
      <c r="I48" s="24">
        <f t="shared" si="3"/>
        <v>0</v>
      </c>
      <c r="J48" s="24">
        <f t="shared" si="4"/>
        <v>1</v>
      </c>
      <c r="K48" s="29">
        <f t="shared" si="5"/>
        <v>1</v>
      </c>
      <c r="L48" s="29">
        <f t="shared" si="6"/>
        <v>1</v>
      </c>
      <c r="M48" s="29">
        <f t="shared" si="7"/>
        <v>1</v>
      </c>
      <c r="N48" s="29">
        <f t="shared" si="8"/>
        <v>1</v>
      </c>
      <c r="O48" s="29">
        <f t="shared" si="9"/>
        <v>0</v>
      </c>
      <c r="P48" s="17">
        <f t="shared" si="10"/>
        <v>0</v>
      </c>
      <c r="Q48" s="4">
        <f t="shared" si="11"/>
        <v>1</v>
      </c>
      <c r="R48" s="29">
        <f t="shared" si="12"/>
        <v>0</v>
      </c>
      <c r="S48" s="30">
        <f t="shared" si="13"/>
        <v>0</v>
      </c>
      <c r="T48" s="4">
        <f t="shared" si="14"/>
        <v>1</v>
      </c>
      <c r="U48" s="29">
        <f t="shared" si="15"/>
        <v>0</v>
      </c>
      <c r="V48" s="30">
        <f t="shared" si="16"/>
        <v>0</v>
      </c>
    </row>
    <row r="49">
      <c r="A49" s="24" t="s">
        <v>193</v>
      </c>
      <c r="B49" s="28">
        <v>47.0</v>
      </c>
      <c r="C49" s="25" t="s">
        <v>244</v>
      </c>
      <c r="D49" s="28">
        <v>1.0</v>
      </c>
      <c r="E49" s="28">
        <v>1.0</v>
      </c>
      <c r="F49" s="24" t="s">
        <v>93</v>
      </c>
      <c r="G49" s="24">
        <f t="shared" si="1"/>
        <v>1</v>
      </c>
      <c r="H49" s="24">
        <f t="shared" si="2"/>
        <v>3</v>
      </c>
      <c r="I49" s="24">
        <f t="shared" si="3"/>
        <v>0</v>
      </c>
      <c r="J49" s="24">
        <f t="shared" si="4"/>
        <v>1</v>
      </c>
      <c r="K49" s="29">
        <f t="shared" si="5"/>
        <v>1</v>
      </c>
      <c r="L49" s="29">
        <f t="shared" si="6"/>
        <v>1</v>
      </c>
      <c r="M49" s="29">
        <f t="shared" si="7"/>
        <v>1</v>
      </c>
      <c r="N49" s="29">
        <f t="shared" si="8"/>
        <v>1</v>
      </c>
      <c r="O49" s="29">
        <f t="shared" si="9"/>
        <v>0</v>
      </c>
      <c r="P49" s="17">
        <f t="shared" si="10"/>
        <v>0</v>
      </c>
      <c r="Q49" s="4">
        <f t="shared" si="11"/>
        <v>1</v>
      </c>
      <c r="R49" s="29">
        <f t="shared" si="12"/>
        <v>0</v>
      </c>
      <c r="S49" s="30">
        <f t="shared" si="13"/>
        <v>0</v>
      </c>
      <c r="T49" s="4">
        <f t="shared" si="14"/>
        <v>1</v>
      </c>
      <c r="U49" s="29">
        <f t="shared" si="15"/>
        <v>0</v>
      </c>
      <c r="V49" s="30">
        <f t="shared" si="16"/>
        <v>0</v>
      </c>
    </row>
    <row r="50">
      <c r="A50" s="24" t="s">
        <v>193</v>
      </c>
      <c r="B50" s="28">
        <v>48.0</v>
      </c>
      <c r="C50" s="25" t="s">
        <v>245</v>
      </c>
      <c r="D50" s="28">
        <v>1.0</v>
      </c>
      <c r="E50" s="28">
        <v>1.0</v>
      </c>
      <c r="F50" s="24" t="s">
        <v>93</v>
      </c>
      <c r="G50" s="24">
        <f t="shared" si="1"/>
        <v>1</v>
      </c>
      <c r="H50" s="24">
        <f t="shared" si="2"/>
        <v>3</v>
      </c>
      <c r="I50" s="24">
        <f t="shared" si="3"/>
        <v>0</v>
      </c>
      <c r="J50" s="24">
        <f t="shared" si="4"/>
        <v>1</v>
      </c>
      <c r="K50" s="29">
        <f t="shared" si="5"/>
        <v>1</v>
      </c>
      <c r="L50" s="29">
        <f t="shared" si="6"/>
        <v>1</v>
      </c>
      <c r="M50" s="29">
        <f t="shared" si="7"/>
        <v>1</v>
      </c>
      <c r="N50" s="29">
        <f t="shared" si="8"/>
        <v>1</v>
      </c>
      <c r="O50" s="29">
        <f t="shared" si="9"/>
        <v>0</v>
      </c>
      <c r="P50" s="17">
        <f t="shared" si="10"/>
        <v>0</v>
      </c>
      <c r="Q50" s="4">
        <f t="shared" si="11"/>
        <v>1</v>
      </c>
      <c r="R50" s="29">
        <f t="shared" si="12"/>
        <v>0</v>
      </c>
      <c r="S50" s="30">
        <f t="shared" si="13"/>
        <v>0</v>
      </c>
      <c r="T50" s="4">
        <f t="shared" si="14"/>
        <v>1</v>
      </c>
      <c r="U50" s="29">
        <f t="shared" si="15"/>
        <v>0</v>
      </c>
      <c r="V50" s="30">
        <f t="shared" si="16"/>
        <v>0</v>
      </c>
    </row>
    <row r="51">
      <c r="A51" s="24" t="s">
        <v>193</v>
      </c>
      <c r="B51" s="28">
        <v>49.0</v>
      </c>
      <c r="C51" s="25" t="s">
        <v>246</v>
      </c>
      <c r="D51" s="28">
        <v>1.0</v>
      </c>
      <c r="E51" s="28">
        <v>1.0</v>
      </c>
      <c r="F51" s="24" t="s">
        <v>197</v>
      </c>
      <c r="G51" s="24">
        <f t="shared" si="1"/>
        <v>0</v>
      </c>
      <c r="H51" s="24">
        <f t="shared" si="2"/>
        <v>2</v>
      </c>
      <c r="I51" s="24">
        <f t="shared" si="3"/>
        <v>1</v>
      </c>
      <c r="J51" s="24">
        <f t="shared" si="4"/>
        <v>0.3333333333</v>
      </c>
      <c r="K51" s="29">
        <f t="shared" si="5"/>
        <v>1</v>
      </c>
      <c r="L51" s="29">
        <f t="shared" si="6"/>
        <v>0</v>
      </c>
      <c r="M51" s="29">
        <f t="shared" si="7"/>
        <v>0</v>
      </c>
      <c r="N51" s="29">
        <f t="shared" si="8"/>
        <v>1</v>
      </c>
      <c r="O51" s="29">
        <f t="shared" si="9"/>
        <v>0</v>
      </c>
      <c r="P51" s="17">
        <f t="shared" si="10"/>
        <v>0</v>
      </c>
      <c r="Q51" s="4">
        <f t="shared" si="11"/>
        <v>0</v>
      </c>
      <c r="R51" s="29">
        <f t="shared" si="12"/>
        <v>0</v>
      </c>
      <c r="S51" s="30">
        <f t="shared" si="13"/>
        <v>1</v>
      </c>
      <c r="T51" s="4">
        <f t="shared" si="14"/>
        <v>0</v>
      </c>
      <c r="U51" s="29">
        <f t="shared" si="15"/>
        <v>0</v>
      </c>
      <c r="V51" s="30">
        <f t="shared" si="16"/>
        <v>1</v>
      </c>
    </row>
    <row r="52">
      <c r="A52" s="24" t="s">
        <v>193</v>
      </c>
      <c r="B52" s="28">
        <v>50.0</v>
      </c>
      <c r="C52" s="25" t="s">
        <v>247</v>
      </c>
      <c r="D52" s="28">
        <v>1.0</v>
      </c>
      <c r="E52" s="28">
        <v>1.0</v>
      </c>
      <c r="F52" s="24" t="s">
        <v>93</v>
      </c>
      <c r="G52" s="24">
        <f t="shared" si="1"/>
        <v>1</v>
      </c>
      <c r="H52" s="24">
        <f t="shared" si="2"/>
        <v>3</v>
      </c>
      <c r="I52" s="24">
        <f t="shared" si="3"/>
        <v>0</v>
      </c>
      <c r="J52" s="24">
        <f t="shared" si="4"/>
        <v>1</v>
      </c>
      <c r="K52" s="29">
        <f t="shared" si="5"/>
        <v>1</v>
      </c>
      <c r="L52" s="29">
        <f t="shared" si="6"/>
        <v>1</v>
      </c>
      <c r="M52" s="29">
        <f t="shared" si="7"/>
        <v>1</v>
      </c>
      <c r="N52" s="29">
        <f t="shared" si="8"/>
        <v>1</v>
      </c>
      <c r="O52" s="29">
        <f t="shared" si="9"/>
        <v>0</v>
      </c>
      <c r="P52" s="17">
        <f t="shared" si="10"/>
        <v>0</v>
      </c>
      <c r="Q52" s="4">
        <f t="shared" si="11"/>
        <v>1</v>
      </c>
      <c r="R52" s="29">
        <f t="shared" si="12"/>
        <v>0</v>
      </c>
      <c r="S52" s="30">
        <f t="shared" si="13"/>
        <v>0</v>
      </c>
      <c r="T52" s="4">
        <f t="shared" si="14"/>
        <v>1</v>
      </c>
      <c r="U52" s="29">
        <f t="shared" si="15"/>
        <v>0</v>
      </c>
      <c r="V52" s="30">
        <f t="shared" si="16"/>
        <v>0</v>
      </c>
    </row>
    <row r="53">
      <c r="A53" s="24" t="s">
        <v>193</v>
      </c>
      <c r="B53" s="28">
        <v>51.0</v>
      </c>
      <c r="C53" s="25" t="s">
        <v>248</v>
      </c>
      <c r="D53" s="28">
        <v>1.0</v>
      </c>
      <c r="E53" s="28">
        <v>1.0</v>
      </c>
      <c r="F53" s="24" t="s">
        <v>197</v>
      </c>
      <c r="G53" s="24">
        <f t="shared" si="1"/>
        <v>0</v>
      </c>
      <c r="H53" s="24">
        <f t="shared" si="2"/>
        <v>2</v>
      </c>
      <c r="I53" s="24">
        <f t="shared" si="3"/>
        <v>1</v>
      </c>
      <c r="J53" s="24">
        <f t="shared" si="4"/>
        <v>0.3333333333</v>
      </c>
      <c r="K53" s="29">
        <f t="shared" si="5"/>
        <v>1</v>
      </c>
      <c r="L53" s="29">
        <f t="shared" si="6"/>
        <v>0</v>
      </c>
      <c r="M53" s="29">
        <f t="shared" si="7"/>
        <v>0</v>
      </c>
      <c r="N53" s="29">
        <f t="shared" si="8"/>
        <v>1</v>
      </c>
      <c r="O53" s="29">
        <f t="shared" si="9"/>
        <v>0</v>
      </c>
      <c r="P53" s="17">
        <f t="shared" si="10"/>
        <v>0</v>
      </c>
      <c r="Q53" s="4">
        <f t="shared" si="11"/>
        <v>0</v>
      </c>
      <c r="R53" s="29">
        <f t="shared" si="12"/>
        <v>0</v>
      </c>
      <c r="S53" s="30">
        <f t="shared" si="13"/>
        <v>1</v>
      </c>
      <c r="T53" s="4">
        <f t="shared" si="14"/>
        <v>0</v>
      </c>
      <c r="U53" s="29">
        <f t="shared" si="15"/>
        <v>0</v>
      </c>
      <c r="V53" s="30">
        <f t="shared" si="16"/>
        <v>1</v>
      </c>
    </row>
    <row r="54">
      <c r="A54" s="24" t="s">
        <v>193</v>
      </c>
      <c r="B54" s="28">
        <v>52.0</v>
      </c>
      <c r="C54" s="25" t="s">
        <v>249</v>
      </c>
      <c r="D54" s="28">
        <v>1.0</v>
      </c>
      <c r="E54" s="28">
        <v>1.0</v>
      </c>
      <c r="F54" s="24" t="s">
        <v>93</v>
      </c>
      <c r="G54" s="24">
        <f t="shared" si="1"/>
        <v>1</v>
      </c>
      <c r="H54" s="24">
        <f t="shared" si="2"/>
        <v>3</v>
      </c>
      <c r="I54" s="24">
        <f t="shared" si="3"/>
        <v>0</v>
      </c>
      <c r="J54" s="24">
        <f t="shared" si="4"/>
        <v>1</v>
      </c>
      <c r="K54" s="29">
        <f t="shared" si="5"/>
        <v>1</v>
      </c>
      <c r="L54" s="29">
        <f t="shared" si="6"/>
        <v>1</v>
      </c>
      <c r="M54" s="29">
        <f t="shared" si="7"/>
        <v>1</v>
      </c>
      <c r="N54" s="29">
        <f t="shared" si="8"/>
        <v>1</v>
      </c>
      <c r="O54" s="29">
        <f t="shared" si="9"/>
        <v>0</v>
      </c>
      <c r="P54" s="17">
        <f t="shared" si="10"/>
        <v>0</v>
      </c>
      <c r="Q54" s="4">
        <f t="shared" si="11"/>
        <v>1</v>
      </c>
      <c r="R54" s="29">
        <f t="shared" si="12"/>
        <v>0</v>
      </c>
      <c r="S54" s="30">
        <f t="shared" si="13"/>
        <v>0</v>
      </c>
      <c r="T54" s="4">
        <f t="shared" si="14"/>
        <v>1</v>
      </c>
      <c r="U54" s="29">
        <f t="shared" si="15"/>
        <v>0</v>
      </c>
      <c r="V54" s="30">
        <f t="shared" si="16"/>
        <v>0</v>
      </c>
    </row>
    <row r="55">
      <c r="A55" s="24" t="s">
        <v>193</v>
      </c>
      <c r="B55" s="28">
        <v>53.0</v>
      </c>
      <c r="C55" s="25" t="s">
        <v>250</v>
      </c>
      <c r="D55" s="28">
        <v>1.0</v>
      </c>
      <c r="E55" s="28">
        <v>1.0</v>
      </c>
      <c r="F55" s="24" t="s">
        <v>93</v>
      </c>
      <c r="G55" s="24">
        <f t="shared" si="1"/>
        <v>1</v>
      </c>
      <c r="H55" s="24">
        <f t="shared" si="2"/>
        <v>3</v>
      </c>
      <c r="I55" s="24">
        <f t="shared" si="3"/>
        <v>0</v>
      </c>
      <c r="J55" s="24">
        <f t="shared" si="4"/>
        <v>1</v>
      </c>
      <c r="K55" s="29">
        <f t="shared" si="5"/>
        <v>1</v>
      </c>
      <c r="L55" s="29">
        <f t="shared" si="6"/>
        <v>1</v>
      </c>
      <c r="M55" s="29">
        <f t="shared" si="7"/>
        <v>1</v>
      </c>
      <c r="N55" s="29">
        <f t="shared" si="8"/>
        <v>1</v>
      </c>
      <c r="O55" s="29">
        <f t="shared" si="9"/>
        <v>0</v>
      </c>
      <c r="P55" s="17">
        <f t="shared" si="10"/>
        <v>0</v>
      </c>
      <c r="Q55" s="4">
        <f t="shared" si="11"/>
        <v>1</v>
      </c>
      <c r="R55" s="29">
        <f t="shared" si="12"/>
        <v>0</v>
      </c>
      <c r="S55" s="30">
        <f t="shared" si="13"/>
        <v>0</v>
      </c>
      <c r="T55" s="4">
        <f t="shared" si="14"/>
        <v>1</v>
      </c>
      <c r="U55" s="29">
        <f t="shared" si="15"/>
        <v>0</v>
      </c>
      <c r="V55" s="30">
        <f t="shared" si="16"/>
        <v>0</v>
      </c>
    </row>
    <row r="56">
      <c r="A56" s="24" t="s">
        <v>193</v>
      </c>
      <c r="B56" s="28">
        <v>54.0</v>
      </c>
      <c r="C56" s="25" t="s">
        <v>251</v>
      </c>
      <c r="D56" s="28">
        <v>1.0</v>
      </c>
      <c r="E56" s="28">
        <v>1.0</v>
      </c>
      <c r="F56" s="24" t="s">
        <v>93</v>
      </c>
      <c r="G56" s="24">
        <f t="shared" si="1"/>
        <v>1</v>
      </c>
      <c r="H56" s="24">
        <f t="shared" si="2"/>
        <v>3</v>
      </c>
      <c r="I56" s="24">
        <f t="shared" si="3"/>
        <v>0</v>
      </c>
      <c r="J56" s="24">
        <f t="shared" si="4"/>
        <v>1</v>
      </c>
      <c r="K56" s="29">
        <f t="shared" si="5"/>
        <v>1</v>
      </c>
      <c r="L56" s="29">
        <f t="shared" si="6"/>
        <v>1</v>
      </c>
      <c r="M56" s="29">
        <f t="shared" si="7"/>
        <v>1</v>
      </c>
      <c r="N56" s="29">
        <f t="shared" si="8"/>
        <v>1</v>
      </c>
      <c r="O56" s="29">
        <f t="shared" si="9"/>
        <v>0</v>
      </c>
      <c r="P56" s="17">
        <f t="shared" si="10"/>
        <v>0</v>
      </c>
      <c r="Q56" s="4">
        <f t="shared" si="11"/>
        <v>1</v>
      </c>
      <c r="R56" s="29">
        <f t="shared" si="12"/>
        <v>0</v>
      </c>
      <c r="S56" s="30">
        <f t="shared" si="13"/>
        <v>0</v>
      </c>
      <c r="T56" s="4">
        <f t="shared" si="14"/>
        <v>1</v>
      </c>
      <c r="U56" s="29">
        <f t="shared" si="15"/>
        <v>0</v>
      </c>
      <c r="V56" s="30">
        <f t="shared" si="16"/>
        <v>0</v>
      </c>
    </row>
    <row r="57">
      <c r="A57" s="24" t="s">
        <v>193</v>
      </c>
      <c r="B57" s="28">
        <v>55.0</v>
      </c>
      <c r="C57" s="25" t="s">
        <v>252</v>
      </c>
      <c r="D57" s="28">
        <v>1.0</v>
      </c>
      <c r="E57" s="28">
        <v>1.0</v>
      </c>
      <c r="F57" s="24" t="s">
        <v>93</v>
      </c>
      <c r="G57" s="24">
        <f t="shared" si="1"/>
        <v>1</v>
      </c>
      <c r="H57" s="24">
        <f t="shared" si="2"/>
        <v>3</v>
      </c>
      <c r="I57" s="24">
        <f t="shared" si="3"/>
        <v>0</v>
      </c>
      <c r="J57" s="24">
        <f t="shared" si="4"/>
        <v>1</v>
      </c>
      <c r="K57" s="29">
        <f t="shared" si="5"/>
        <v>1</v>
      </c>
      <c r="L57" s="29">
        <f t="shared" si="6"/>
        <v>1</v>
      </c>
      <c r="M57" s="29">
        <f t="shared" si="7"/>
        <v>1</v>
      </c>
      <c r="N57" s="29">
        <f t="shared" si="8"/>
        <v>1</v>
      </c>
      <c r="O57" s="29">
        <f t="shared" si="9"/>
        <v>0</v>
      </c>
      <c r="P57" s="17">
        <f t="shared" si="10"/>
        <v>0</v>
      </c>
      <c r="Q57" s="4">
        <f t="shared" si="11"/>
        <v>1</v>
      </c>
      <c r="R57" s="29">
        <f t="shared" si="12"/>
        <v>0</v>
      </c>
      <c r="S57" s="30">
        <f t="shared" si="13"/>
        <v>0</v>
      </c>
      <c r="T57" s="4">
        <f t="shared" si="14"/>
        <v>1</v>
      </c>
      <c r="U57" s="29">
        <f t="shared" si="15"/>
        <v>0</v>
      </c>
      <c r="V57" s="30">
        <f t="shared" si="16"/>
        <v>0</v>
      </c>
    </row>
    <row r="58">
      <c r="A58" s="24" t="s">
        <v>193</v>
      </c>
      <c r="B58" s="28">
        <v>56.0</v>
      </c>
      <c r="C58" s="25" t="s">
        <v>253</v>
      </c>
      <c r="D58" s="28">
        <v>1.0</v>
      </c>
      <c r="E58" s="28">
        <v>1.0</v>
      </c>
      <c r="F58" s="24" t="s">
        <v>93</v>
      </c>
      <c r="G58" s="24">
        <f t="shared" si="1"/>
        <v>1</v>
      </c>
      <c r="H58" s="24">
        <f t="shared" si="2"/>
        <v>3</v>
      </c>
      <c r="I58" s="24">
        <f t="shared" si="3"/>
        <v>0</v>
      </c>
      <c r="J58" s="24">
        <f t="shared" si="4"/>
        <v>1</v>
      </c>
      <c r="K58" s="29">
        <f t="shared" si="5"/>
        <v>1</v>
      </c>
      <c r="L58" s="29">
        <f t="shared" si="6"/>
        <v>1</v>
      </c>
      <c r="M58" s="29">
        <f t="shared" si="7"/>
        <v>1</v>
      </c>
      <c r="N58" s="29">
        <f t="shared" si="8"/>
        <v>1</v>
      </c>
      <c r="O58" s="29">
        <f t="shared" si="9"/>
        <v>0</v>
      </c>
      <c r="P58" s="17">
        <f t="shared" si="10"/>
        <v>0</v>
      </c>
      <c r="Q58" s="4">
        <f t="shared" si="11"/>
        <v>1</v>
      </c>
      <c r="R58" s="29">
        <f t="shared" si="12"/>
        <v>0</v>
      </c>
      <c r="S58" s="30">
        <f t="shared" si="13"/>
        <v>0</v>
      </c>
      <c r="T58" s="4">
        <f t="shared" si="14"/>
        <v>1</v>
      </c>
      <c r="U58" s="29">
        <f t="shared" si="15"/>
        <v>0</v>
      </c>
      <c r="V58" s="30">
        <f t="shared" si="16"/>
        <v>0</v>
      </c>
    </row>
    <row r="59">
      <c r="A59" s="24" t="s">
        <v>193</v>
      </c>
      <c r="B59" s="28">
        <v>57.0</v>
      </c>
      <c r="C59" s="25" t="s">
        <v>254</v>
      </c>
      <c r="D59" s="28">
        <v>0.0</v>
      </c>
      <c r="E59" s="28">
        <v>0.0</v>
      </c>
      <c r="F59" s="24" t="s">
        <v>149</v>
      </c>
      <c r="G59" s="24">
        <f t="shared" si="1"/>
        <v>0</v>
      </c>
      <c r="H59" s="24">
        <f t="shared" si="2"/>
        <v>0</v>
      </c>
      <c r="I59" s="24">
        <f t="shared" si="3"/>
        <v>3</v>
      </c>
      <c r="J59" s="24">
        <f t="shared" si="4"/>
        <v>1</v>
      </c>
      <c r="K59" s="29">
        <f t="shared" si="5"/>
        <v>1</v>
      </c>
      <c r="L59" s="29">
        <f t="shared" si="6"/>
        <v>1</v>
      </c>
      <c r="M59" s="29">
        <f t="shared" si="7"/>
        <v>1</v>
      </c>
      <c r="N59" s="29">
        <f t="shared" si="8"/>
        <v>0</v>
      </c>
      <c r="O59" s="29">
        <f t="shared" si="9"/>
        <v>0</v>
      </c>
      <c r="P59" s="17">
        <f t="shared" si="10"/>
        <v>0</v>
      </c>
      <c r="Q59" s="4">
        <f t="shared" si="11"/>
        <v>0</v>
      </c>
      <c r="R59" s="29">
        <f t="shared" si="12"/>
        <v>0</v>
      </c>
      <c r="S59" s="30">
        <f t="shared" si="13"/>
        <v>0</v>
      </c>
      <c r="T59" s="4">
        <f t="shared" si="14"/>
        <v>0</v>
      </c>
      <c r="U59" s="29">
        <f t="shared" si="15"/>
        <v>0</v>
      </c>
      <c r="V59" s="30">
        <f t="shared" si="16"/>
        <v>0</v>
      </c>
    </row>
    <row r="60">
      <c r="A60" s="24" t="s">
        <v>193</v>
      </c>
      <c r="B60" s="28">
        <v>58.0</v>
      </c>
      <c r="C60" s="25" t="s">
        <v>255</v>
      </c>
      <c r="D60" s="28">
        <v>0.0</v>
      </c>
      <c r="E60" s="28">
        <v>1.0</v>
      </c>
      <c r="F60" s="24" t="s">
        <v>197</v>
      </c>
      <c r="G60" s="24">
        <f t="shared" si="1"/>
        <v>0</v>
      </c>
      <c r="H60" s="24">
        <f t="shared" si="2"/>
        <v>1</v>
      </c>
      <c r="I60" s="24">
        <f t="shared" si="3"/>
        <v>2</v>
      </c>
      <c r="J60" s="24">
        <f t="shared" si="4"/>
        <v>0.3333333333</v>
      </c>
      <c r="K60" s="29">
        <f t="shared" si="5"/>
        <v>0</v>
      </c>
      <c r="L60" s="29">
        <f t="shared" si="6"/>
        <v>1</v>
      </c>
      <c r="M60" s="29">
        <f t="shared" si="7"/>
        <v>0</v>
      </c>
      <c r="N60" s="29">
        <f t="shared" si="8"/>
        <v>0</v>
      </c>
      <c r="O60" s="29">
        <f t="shared" si="9"/>
        <v>1</v>
      </c>
      <c r="P60" s="17">
        <f t="shared" si="10"/>
        <v>0</v>
      </c>
      <c r="Q60" s="4">
        <f t="shared" si="11"/>
        <v>0</v>
      </c>
      <c r="R60" s="29">
        <f t="shared" si="12"/>
        <v>0</v>
      </c>
      <c r="S60" s="30">
        <f t="shared" si="13"/>
        <v>0</v>
      </c>
      <c r="T60" s="4">
        <f t="shared" si="14"/>
        <v>0</v>
      </c>
      <c r="U60" s="29">
        <f t="shared" si="15"/>
        <v>0</v>
      </c>
      <c r="V60" s="30">
        <f t="shared" si="16"/>
        <v>1</v>
      </c>
    </row>
    <row r="61">
      <c r="A61" s="24" t="s">
        <v>193</v>
      </c>
      <c r="B61" s="28">
        <v>59.0</v>
      </c>
      <c r="C61" s="25" t="s">
        <v>256</v>
      </c>
      <c r="D61" s="28">
        <v>1.0</v>
      </c>
      <c r="E61" s="28">
        <v>1.0</v>
      </c>
      <c r="F61" s="24" t="s">
        <v>93</v>
      </c>
      <c r="G61" s="24">
        <f t="shared" si="1"/>
        <v>1</v>
      </c>
      <c r="H61" s="24">
        <f t="shared" si="2"/>
        <v>3</v>
      </c>
      <c r="I61" s="24">
        <f t="shared" si="3"/>
        <v>0</v>
      </c>
      <c r="J61" s="24">
        <f t="shared" si="4"/>
        <v>1</v>
      </c>
      <c r="K61" s="29">
        <f t="shared" si="5"/>
        <v>1</v>
      </c>
      <c r="L61" s="29">
        <f t="shared" si="6"/>
        <v>1</v>
      </c>
      <c r="M61" s="29">
        <f t="shared" si="7"/>
        <v>1</v>
      </c>
      <c r="N61" s="29">
        <f t="shared" si="8"/>
        <v>1</v>
      </c>
      <c r="O61" s="29">
        <f t="shared" si="9"/>
        <v>0</v>
      </c>
      <c r="P61" s="17">
        <f t="shared" si="10"/>
        <v>0</v>
      </c>
      <c r="Q61" s="4">
        <f t="shared" si="11"/>
        <v>1</v>
      </c>
      <c r="R61" s="29">
        <f t="shared" si="12"/>
        <v>0</v>
      </c>
      <c r="S61" s="30">
        <f t="shared" si="13"/>
        <v>0</v>
      </c>
      <c r="T61" s="4">
        <f t="shared" si="14"/>
        <v>1</v>
      </c>
      <c r="U61" s="29">
        <f t="shared" si="15"/>
        <v>0</v>
      </c>
      <c r="V61" s="30">
        <f t="shared" si="16"/>
        <v>0</v>
      </c>
    </row>
    <row r="62">
      <c r="A62" s="24" t="s">
        <v>193</v>
      </c>
      <c r="B62" s="28">
        <v>60.0</v>
      </c>
      <c r="C62" s="25" t="s">
        <v>257</v>
      </c>
      <c r="D62" s="28">
        <v>1.0</v>
      </c>
      <c r="E62" s="28">
        <v>1.0</v>
      </c>
      <c r="F62" s="24" t="s">
        <v>93</v>
      </c>
      <c r="G62" s="24">
        <f t="shared" si="1"/>
        <v>1</v>
      </c>
      <c r="H62" s="24">
        <f t="shared" si="2"/>
        <v>3</v>
      </c>
      <c r="I62" s="24">
        <f t="shared" si="3"/>
        <v>0</v>
      </c>
      <c r="J62" s="24">
        <f t="shared" si="4"/>
        <v>1</v>
      </c>
      <c r="K62" s="29">
        <f t="shared" si="5"/>
        <v>1</v>
      </c>
      <c r="L62" s="29">
        <f t="shared" si="6"/>
        <v>1</v>
      </c>
      <c r="M62" s="29">
        <f t="shared" si="7"/>
        <v>1</v>
      </c>
      <c r="N62" s="29">
        <f t="shared" si="8"/>
        <v>1</v>
      </c>
      <c r="O62" s="29">
        <f t="shared" si="9"/>
        <v>0</v>
      </c>
      <c r="P62" s="17">
        <f t="shared" si="10"/>
        <v>0</v>
      </c>
      <c r="Q62" s="4">
        <f t="shared" si="11"/>
        <v>1</v>
      </c>
      <c r="R62" s="29">
        <f t="shared" si="12"/>
        <v>0</v>
      </c>
      <c r="S62" s="30">
        <f t="shared" si="13"/>
        <v>0</v>
      </c>
      <c r="T62" s="4">
        <f t="shared" si="14"/>
        <v>1</v>
      </c>
      <c r="U62" s="29">
        <f t="shared" si="15"/>
        <v>0</v>
      </c>
      <c r="V62" s="30">
        <f t="shared" si="16"/>
        <v>0</v>
      </c>
    </row>
    <row r="63">
      <c r="A63" s="24" t="s">
        <v>193</v>
      </c>
      <c r="B63" s="28">
        <v>61.0</v>
      </c>
      <c r="C63" s="25" t="s">
        <v>258</v>
      </c>
      <c r="D63" s="28">
        <v>1.0</v>
      </c>
      <c r="E63" s="28">
        <v>1.0</v>
      </c>
      <c r="F63" s="24" t="s">
        <v>93</v>
      </c>
      <c r="G63" s="24">
        <f t="shared" si="1"/>
        <v>1</v>
      </c>
      <c r="H63" s="24">
        <f t="shared" si="2"/>
        <v>3</v>
      </c>
      <c r="I63" s="24">
        <f t="shared" si="3"/>
        <v>0</v>
      </c>
      <c r="J63" s="24">
        <f t="shared" si="4"/>
        <v>1</v>
      </c>
      <c r="K63" s="29">
        <f t="shared" si="5"/>
        <v>1</v>
      </c>
      <c r="L63" s="29">
        <f t="shared" si="6"/>
        <v>1</v>
      </c>
      <c r="M63" s="29">
        <f t="shared" si="7"/>
        <v>1</v>
      </c>
      <c r="N63" s="29">
        <f t="shared" si="8"/>
        <v>1</v>
      </c>
      <c r="O63" s="29">
        <f t="shared" si="9"/>
        <v>0</v>
      </c>
      <c r="P63" s="17">
        <f t="shared" si="10"/>
        <v>0</v>
      </c>
      <c r="Q63" s="4">
        <f t="shared" si="11"/>
        <v>1</v>
      </c>
      <c r="R63" s="29">
        <f t="shared" si="12"/>
        <v>0</v>
      </c>
      <c r="S63" s="30">
        <f t="shared" si="13"/>
        <v>0</v>
      </c>
      <c r="T63" s="4">
        <f t="shared" si="14"/>
        <v>1</v>
      </c>
      <c r="U63" s="29">
        <f t="shared" si="15"/>
        <v>0</v>
      </c>
      <c r="V63" s="30">
        <f t="shared" si="16"/>
        <v>0</v>
      </c>
    </row>
    <row r="64">
      <c r="A64" s="24" t="s">
        <v>193</v>
      </c>
      <c r="B64" s="28">
        <v>62.0</v>
      </c>
      <c r="C64" s="25" t="s">
        <v>259</v>
      </c>
      <c r="D64" s="28">
        <v>1.0</v>
      </c>
      <c r="E64" s="28">
        <v>1.0</v>
      </c>
      <c r="F64" s="24" t="s">
        <v>93</v>
      </c>
      <c r="G64" s="24">
        <f t="shared" si="1"/>
        <v>1</v>
      </c>
      <c r="H64" s="24">
        <f t="shared" si="2"/>
        <v>3</v>
      </c>
      <c r="I64" s="24">
        <f t="shared" si="3"/>
        <v>0</v>
      </c>
      <c r="J64" s="24">
        <f t="shared" si="4"/>
        <v>1</v>
      </c>
      <c r="K64" s="29">
        <f t="shared" si="5"/>
        <v>1</v>
      </c>
      <c r="L64" s="29">
        <f t="shared" si="6"/>
        <v>1</v>
      </c>
      <c r="M64" s="29">
        <f t="shared" si="7"/>
        <v>1</v>
      </c>
      <c r="N64" s="29">
        <f t="shared" si="8"/>
        <v>1</v>
      </c>
      <c r="O64" s="29">
        <f t="shared" si="9"/>
        <v>0</v>
      </c>
      <c r="P64" s="17">
        <f t="shared" si="10"/>
        <v>0</v>
      </c>
      <c r="Q64" s="4">
        <f t="shared" si="11"/>
        <v>1</v>
      </c>
      <c r="R64" s="29">
        <f t="shared" si="12"/>
        <v>0</v>
      </c>
      <c r="S64" s="30">
        <f t="shared" si="13"/>
        <v>0</v>
      </c>
      <c r="T64" s="4">
        <f t="shared" si="14"/>
        <v>1</v>
      </c>
      <c r="U64" s="29">
        <f t="shared" si="15"/>
        <v>0</v>
      </c>
      <c r="V64" s="30">
        <f t="shared" si="16"/>
        <v>0</v>
      </c>
    </row>
    <row r="65">
      <c r="A65" s="24" t="s">
        <v>193</v>
      </c>
      <c r="B65" s="28">
        <v>63.0</v>
      </c>
      <c r="C65" s="25" t="s">
        <v>260</v>
      </c>
      <c r="D65" s="28">
        <v>1.0</v>
      </c>
      <c r="E65" s="28">
        <v>1.0</v>
      </c>
      <c r="F65" s="24" t="s">
        <v>93</v>
      </c>
      <c r="G65" s="24">
        <f t="shared" si="1"/>
        <v>1</v>
      </c>
      <c r="H65" s="24">
        <f t="shared" si="2"/>
        <v>3</v>
      </c>
      <c r="I65" s="24">
        <f t="shared" si="3"/>
        <v>0</v>
      </c>
      <c r="J65" s="24">
        <f t="shared" si="4"/>
        <v>1</v>
      </c>
      <c r="K65" s="29">
        <f t="shared" si="5"/>
        <v>1</v>
      </c>
      <c r="L65" s="29">
        <f t="shared" si="6"/>
        <v>1</v>
      </c>
      <c r="M65" s="29">
        <f t="shared" si="7"/>
        <v>1</v>
      </c>
      <c r="N65" s="29">
        <f t="shared" si="8"/>
        <v>1</v>
      </c>
      <c r="O65" s="29">
        <f t="shared" si="9"/>
        <v>0</v>
      </c>
      <c r="P65" s="17">
        <f t="shared" si="10"/>
        <v>0</v>
      </c>
      <c r="Q65" s="4">
        <f t="shared" si="11"/>
        <v>1</v>
      </c>
      <c r="R65" s="29">
        <f t="shared" si="12"/>
        <v>0</v>
      </c>
      <c r="S65" s="30">
        <f t="shared" si="13"/>
        <v>0</v>
      </c>
      <c r="T65" s="4">
        <f t="shared" si="14"/>
        <v>1</v>
      </c>
      <c r="U65" s="29">
        <f t="shared" si="15"/>
        <v>0</v>
      </c>
      <c r="V65" s="30">
        <f t="shared" si="16"/>
        <v>0</v>
      </c>
    </row>
    <row r="66">
      <c r="A66" s="24" t="s">
        <v>193</v>
      </c>
      <c r="B66" s="28">
        <v>64.0</v>
      </c>
      <c r="C66" s="25" t="s">
        <v>261</v>
      </c>
      <c r="D66" s="28">
        <v>1.0</v>
      </c>
      <c r="E66" s="28">
        <v>1.0</v>
      </c>
      <c r="F66" s="24" t="s">
        <v>93</v>
      </c>
      <c r="G66" s="24">
        <f t="shared" si="1"/>
        <v>1</v>
      </c>
      <c r="H66" s="24">
        <f t="shared" si="2"/>
        <v>3</v>
      </c>
      <c r="I66" s="24">
        <f t="shared" si="3"/>
        <v>0</v>
      </c>
      <c r="J66" s="24">
        <f t="shared" si="4"/>
        <v>1</v>
      </c>
      <c r="K66" s="29">
        <f t="shared" si="5"/>
        <v>1</v>
      </c>
      <c r="L66" s="29">
        <f t="shared" si="6"/>
        <v>1</v>
      </c>
      <c r="M66" s="29">
        <f t="shared" si="7"/>
        <v>1</v>
      </c>
      <c r="N66" s="29">
        <f t="shared" si="8"/>
        <v>1</v>
      </c>
      <c r="O66" s="29">
        <f t="shared" si="9"/>
        <v>0</v>
      </c>
      <c r="P66" s="17">
        <f t="shared" si="10"/>
        <v>0</v>
      </c>
      <c r="Q66" s="4">
        <f t="shared" si="11"/>
        <v>1</v>
      </c>
      <c r="R66" s="29">
        <f t="shared" si="12"/>
        <v>0</v>
      </c>
      <c r="S66" s="30">
        <f t="shared" si="13"/>
        <v>0</v>
      </c>
      <c r="T66" s="4">
        <f t="shared" si="14"/>
        <v>1</v>
      </c>
      <c r="U66" s="29">
        <f t="shared" si="15"/>
        <v>0</v>
      </c>
      <c r="V66" s="30">
        <f t="shared" si="16"/>
        <v>0</v>
      </c>
    </row>
    <row r="67">
      <c r="A67" s="24" t="s">
        <v>193</v>
      </c>
      <c r="B67" s="28">
        <v>65.0</v>
      </c>
      <c r="C67" s="25" t="s">
        <v>262</v>
      </c>
      <c r="D67" s="28">
        <v>1.0</v>
      </c>
      <c r="E67" s="28">
        <v>1.0</v>
      </c>
      <c r="F67" s="24" t="s">
        <v>93</v>
      </c>
      <c r="G67" s="24">
        <f t="shared" si="1"/>
        <v>1</v>
      </c>
      <c r="H67" s="24">
        <f t="shared" si="2"/>
        <v>3</v>
      </c>
      <c r="I67" s="24">
        <f t="shared" si="3"/>
        <v>0</v>
      </c>
      <c r="J67" s="24">
        <f t="shared" si="4"/>
        <v>1</v>
      </c>
      <c r="K67" s="29">
        <f t="shared" si="5"/>
        <v>1</v>
      </c>
      <c r="L67" s="29">
        <f t="shared" si="6"/>
        <v>1</v>
      </c>
      <c r="M67" s="29">
        <f t="shared" si="7"/>
        <v>1</v>
      </c>
      <c r="N67" s="29">
        <f t="shared" si="8"/>
        <v>1</v>
      </c>
      <c r="O67" s="29">
        <f t="shared" si="9"/>
        <v>0</v>
      </c>
      <c r="P67" s="17">
        <f t="shared" si="10"/>
        <v>0</v>
      </c>
      <c r="Q67" s="4">
        <f t="shared" si="11"/>
        <v>1</v>
      </c>
      <c r="R67" s="29">
        <f t="shared" si="12"/>
        <v>0</v>
      </c>
      <c r="S67" s="30">
        <f t="shared" si="13"/>
        <v>0</v>
      </c>
      <c r="T67" s="4">
        <f t="shared" si="14"/>
        <v>1</v>
      </c>
      <c r="U67" s="29">
        <f t="shared" si="15"/>
        <v>0</v>
      </c>
      <c r="V67" s="30">
        <f t="shared" si="16"/>
        <v>0</v>
      </c>
    </row>
    <row r="68">
      <c r="A68" s="24" t="s">
        <v>193</v>
      </c>
      <c r="B68" s="28">
        <v>66.0</v>
      </c>
      <c r="C68" s="25" t="s">
        <v>263</v>
      </c>
      <c r="D68" s="28">
        <v>1.0</v>
      </c>
      <c r="E68" s="28">
        <v>1.0</v>
      </c>
      <c r="F68" s="24" t="s">
        <v>93</v>
      </c>
      <c r="G68" s="24">
        <f t="shared" si="1"/>
        <v>1</v>
      </c>
      <c r="H68" s="24">
        <f t="shared" si="2"/>
        <v>3</v>
      </c>
      <c r="I68" s="24">
        <f t="shared" si="3"/>
        <v>0</v>
      </c>
      <c r="J68" s="24">
        <f t="shared" si="4"/>
        <v>1</v>
      </c>
      <c r="K68" s="29">
        <f t="shared" si="5"/>
        <v>1</v>
      </c>
      <c r="L68" s="29">
        <f t="shared" si="6"/>
        <v>1</v>
      </c>
      <c r="M68" s="29">
        <f t="shared" si="7"/>
        <v>1</v>
      </c>
      <c r="N68" s="29">
        <f t="shared" si="8"/>
        <v>1</v>
      </c>
      <c r="O68" s="29">
        <f t="shared" si="9"/>
        <v>0</v>
      </c>
      <c r="P68" s="17">
        <f t="shared" si="10"/>
        <v>0</v>
      </c>
      <c r="Q68" s="4">
        <f t="shared" si="11"/>
        <v>1</v>
      </c>
      <c r="R68" s="29">
        <f t="shared" si="12"/>
        <v>0</v>
      </c>
      <c r="S68" s="30">
        <f t="shared" si="13"/>
        <v>0</v>
      </c>
      <c r="T68" s="4">
        <f t="shared" si="14"/>
        <v>1</v>
      </c>
      <c r="U68" s="29">
        <f t="shared" si="15"/>
        <v>0</v>
      </c>
      <c r="V68" s="30">
        <f t="shared" si="16"/>
        <v>0</v>
      </c>
    </row>
    <row r="69">
      <c r="A69" s="24" t="s">
        <v>193</v>
      </c>
      <c r="B69" s="28">
        <v>67.0</v>
      </c>
      <c r="C69" s="25" t="s">
        <v>264</v>
      </c>
      <c r="D69" s="28">
        <v>1.0</v>
      </c>
      <c r="E69" s="28">
        <v>1.0</v>
      </c>
      <c r="F69" s="24" t="s">
        <v>93</v>
      </c>
      <c r="G69" s="24">
        <f t="shared" si="1"/>
        <v>1</v>
      </c>
      <c r="H69" s="24">
        <f t="shared" si="2"/>
        <v>3</v>
      </c>
      <c r="I69" s="24">
        <f t="shared" si="3"/>
        <v>0</v>
      </c>
      <c r="J69" s="24">
        <f t="shared" si="4"/>
        <v>1</v>
      </c>
      <c r="K69" s="29">
        <f t="shared" si="5"/>
        <v>1</v>
      </c>
      <c r="L69" s="29">
        <f t="shared" si="6"/>
        <v>1</v>
      </c>
      <c r="M69" s="29">
        <f t="shared" si="7"/>
        <v>1</v>
      </c>
      <c r="N69" s="29">
        <f t="shared" si="8"/>
        <v>1</v>
      </c>
      <c r="O69" s="29">
        <f t="shared" si="9"/>
        <v>0</v>
      </c>
      <c r="P69" s="17">
        <f t="shared" si="10"/>
        <v>0</v>
      </c>
      <c r="Q69" s="4">
        <f t="shared" si="11"/>
        <v>1</v>
      </c>
      <c r="R69" s="29">
        <f t="shared" si="12"/>
        <v>0</v>
      </c>
      <c r="S69" s="30">
        <f t="shared" si="13"/>
        <v>0</v>
      </c>
      <c r="T69" s="4">
        <f t="shared" si="14"/>
        <v>1</v>
      </c>
      <c r="U69" s="29">
        <f t="shared" si="15"/>
        <v>0</v>
      </c>
      <c r="V69" s="30">
        <f t="shared" si="16"/>
        <v>0</v>
      </c>
    </row>
    <row r="70">
      <c r="A70" s="24" t="s">
        <v>193</v>
      </c>
      <c r="B70" s="28">
        <v>68.0</v>
      </c>
      <c r="C70" s="25" t="s">
        <v>265</v>
      </c>
      <c r="D70" s="28">
        <v>0.0</v>
      </c>
      <c r="E70" s="28">
        <v>0.0</v>
      </c>
      <c r="F70" s="24" t="s">
        <v>197</v>
      </c>
      <c r="G70" s="24">
        <f t="shared" si="1"/>
        <v>0</v>
      </c>
      <c r="H70" s="24">
        <f t="shared" si="2"/>
        <v>0</v>
      </c>
      <c r="I70" s="24">
        <f t="shared" si="3"/>
        <v>3</v>
      </c>
      <c r="J70" s="24">
        <f t="shared" si="4"/>
        <v>1</v>
      </c>
      <c r="K70" s="29">
        <f t="shared" si="5"/>
        <v>1</v>
      </c>
      <c r="L70" s="29">
        <f t="shared" si="6"/>
        <v>1</v>
      </c>
      <c r="M70" s="29">
        <f t="shared" si="7"/>
        <v>1</v>
      </c>
      <c r="N70" s="29">
        <f t="shared" si="8"/>
        <v>0</v>
      </c>
      <c r="O70" s="29">
        <f t="shared" si="9"/>
        <v>0</v>
      </c>
      <c r="P70" s="17">
        <f t="shared" si="10"/>
        <v>0</v>
      </c>
      <c r="Q70" s="4">
        <f t="shared" si="11"/>
        <v>0</v>
      </c>
      <c r="R70" s="29">
        <f t="shared" si="12"/>
        <v>0</v>
      </c>
      <c r="S70" s="30">
        <f t="shared" si="13"/>
        <v>0</v>
      </c>
      <c r="T70" s="4">
        <f t="shared" si="14"/>
        <v>0</v>
      </c>
      <c r="U70" s="29">
        <f t="shared" si="15"/>
        <v>0</v>
      </c>
      <c r="V70" s="30">
        <f t="shared" si="16"/>
        <v>0</v>
      </c>
    </row>
    <row r="71">
      <c r="A71" s="24" t="s">
        <v>193</v>
      </c>
      <c r="B71" s="28">
        <v>69.0</v>
      </c>
      <c r="C71" s="25" t="s">
        <v>266</v>
      </c>
      <c r="D71" s="28">
        <v>1.0</v>
      </c>
      <c r="E71" s="28">
        <v>1.0</v>
      </c>
      <c r="F71" s="24" t="s">
        <v>93</v>
      </c>
      <c r="G71" s="24">
        <f t="shared" si="1"/>
        <v>1</v>
      </c>
      <c r="H71" s="24">
        <f t="shared" si="2"/>
        <v>3</v>
      </c>
      <c r="I71" s="24">
        <f t="shared" si="3"/>
        <v>0</v>
      </c>
      <c r="J71" s="24">
        <f t="shared" si="4"/>
        <v>1</v>
      </c>
      <c r="K71" s="29">
        <f t="shared" si="5"/>
        <v>1</v>
      </c>
      <c r="L71" s="29">
        <f t="shared" si="6"/>
        <v>1</v>
      </c>
      <c r="M71" s="29">
        <f t="shared" si="7"/>
        <v>1</v>
      </c>
      <c r="N71" s="29">
        <f t="shared" si="8"/>
        <v>1</v>
      </c>
      <c r="O71" s="29">
        <f t="shared" si="9"/>
        <v>0</v>
      </c>
      <c r="P71" s="17">
        <f t="shared" si="10"/>
        <v>0</v>
      </c>
      <c r="Q71" s="4">
        <f t="shared" si="11"/>
        <v>1</v>
      </c>
      <c r="R71" s="29">
        <f t="shared" si="12"/>
        <v>0</v>
      </c>
      <c r="S71" s="30">
        <f t="shared" si="13"/>
        <v>0</v>
      </c>
      <c r="T71" s="4">
        <f t="shared" si="14"/>
        <v>1</v>
      </c>
      <c r="U71" s="29">
        <f t="shared" si="15"/>
        <v>0</v>
      </c>
      <c r="V71" s="30">
        <f t="shared" si="16"/>
        <v>0</v>
      </c>
    </row>
    <row r="72">
      <c r="A72" s="24" t="s">
        <v>193</v>
      </c>
      <c r="B72" s="28">
        <v>70.0</v>
      </c>
      <c r="C72" s="25" t="s">
        <v>267</v>
      </c>
      <c r="D72" s="28">
        <v>1.0</v>
      </c>
      <c r="E72" s="28">
        <v>1.0</v>
      </c>
      <c r="F72" s="24" t="s">
        <v>93</v>
      </c>
      <c r="G72" s="24">
        <f t="shared" si="1"/>
        <v>1</v>
      </c>
      <c r="H72" s="24">
        <f t="shared" si="2"/>
        <v>3</v>
      </c>
      <c r="I72" s="24">
        <f t="shared" si="3"/>
        <v>0</v>
      </c>
      <c r="J72" s="24">
        <f t="shared" si="4"/>
        <v>1</v>
      </c>
      <c r="K72" s="29">
        <f t="shared" si="5"/>
        <v>1</v>
      </c>
      <c r="L72" s="29">
        <f t="shared" si="6"/>
        <v>1</v>
      </c>
      <c r="M72" s="29">
        <f t="shared" si="7"/>
        <v>1</v>
      </c>
      <c r="N72" s="29">
        <f t="shared" si="8"/>
        <v>1</v>
      </c>
      <c r="O72" s="29">
        <f t="shared" si="9"/>
        <v>0</v>
      </c>
      <c r="P72" s="17">
        <f t="shared" si="10"/>
        <v>0</v>
      </c>
      <c r="Q72" s="4">
        <f t="shared" si="11"/>
        <v>1</v>
      </c>
      <c r="R72" s="29">
        <f t="shared" si="12"/>
        <v>0</v>
      </c>
      <c r="S72" s="30">
        <f t="shared" si="13"/>
        <v>0</v>
      </c>
      <c r="T72" s="4">
        <f t="shared" si="14"/>
        <v>1</v>
      </c>
      <c r="U72" s="29">
        <f t="shared" si="15"/>
        <v>0</v>
      </c>
      <c r="V72" s="30">
        <f t="shared" si="16"/>
        <v>0</v>
      </c>
    </row>
    <row r="73">
      <c r="A73" s="24" t="s">
        <v>193</v>
      </c>
      <c r="B73" s="28">
        <v>71.0</v>
      </c>
      <c r="C73" s="25" t="s">
        <v>268</v>
      </c>
      <c r="D73" s="28">
        <v>1.0</v>
      </c>
      <c r="E73" s="28">
        <v>1.0</v>
      </c>
      <c r="F73" s="24" t="s">
        <v>93</v>
      </c>
      <c r="G73" s="24">
        <f t="shared" si="1"/>
        <v>1</v>
      </c>
      <c r="H73" s="24">
        <f t="shared" si="2"/>
        <v>3</v>
      </c>
      <c r="I73" s="24">
        <f t="shared" si="3"/>
        <v>0</v>
      </c>
      <c r="J73" s="24">
        <f t="shared" si="4"/>
        <v>1</v>
      </c>
      <c r="K73" s="29">
        <f t="shared" si="5"/>
        <v>1</v>
      </c>
      <c r="L73" s="29">
        <f t="shared" si="6"/>
        <v>1</v>
      </c>
      <c r="M73" s="29">
        <f t="shared" si="7"/>
        <v>1</v>
      </c>
      <c r="N73" s="29">
        <f t="shared" si="8"/>
        <v>1</v>
      </c>
      <c r="O73" s="29">
        <f t="shared" si="9"/>
        <v>0</v>
      </c>
      <c r="P73" s="17">
        <f t="shared" si="10"/>
        <v>0</v>
      </c>
      <c r="Q73" s="4">
        <f t="shared" si="11"/>
        <v>1</v>
      </c>
      <c r="R73" s="29">
        <f t="shared" si="12"/>
        <v>0</v>
      </c>
      <c r="S73" s="30">
        <f t="shared" si="13"/>
        <v>0</v>
      </c>
      <c r="T73" s="4">
        <f t="shared" si="14"/>
        <v>1</v>
      </c>
      <c r="U73" s="29">
        <f t="shared" si="15"/>
        <v>0</v>
      </c>
      <c r="V73" s="30">
        <f t="shared" si="16"/>
        <v>0</v>
      </c>
    </row>
    <row r="74">
      <c r="A74" s="24" t="s">
        <v>193</v>
      </c>
      <c r="B74" s="28">
        <v>72.0</v>
      </c>
      <c r="C74" s="25" t="s">
        <v>269</v>
      </c>
      <c r="D74" s="28">
        <v>1.0</v>
      </c>
      <c r="E74" s="28">
        <v>1.0</v>
      </c>
      <c r="F74" s="24" t="s">
        <v>93</v>
      </c>
      <c r="G74" s="24">
        <f t="shared" si="1"/>
        <v>1</v>
      </c>
      <c r="H74" s="24">
        <f t="shared" si="2"/>
        <v>3</v>
      </c>
      <c r="I74" s="24">
        <f t="shared" si="3"/>
        <v>0</v>
      </c>
      <c r="J74" s="24">
        <f t="shared" si="4"/>
        <v>1</v>
      </c>
      <c r="K74" s="29">
        <f t="shared" si="5"/>
        <v>1</v>
      </c>
      <c r="L74" s="29">
        <f t="shared" si="6"/>
        <v>1</v>
      </c>
      <c r="M74" s="29">
        <f t="shared" si="7"/>
        <v>1</v>
      </c>
      <c r="N74" s="29">
        <f t="shared" si="8"/>
        <v>1</v>
      </c>
      <c r="O74" s="29">
        <f t="shared" si="9"/>
        <v>0</v>
      </c>
      <c r="P74" s="17">
        <f t="shared" si="10"/>
        <v>0</v>
      </c>
      <c r="Q74" s="4">
        <f t="shared" si="11"/>
        <v>1</v>
      </c>
      <c r="R74" s="29">
        <f t="shared" si="12"/>
        <v>0</v>
      </c>
      <c r="S74" s="30">
        <f t="shared" si="13"/>
        <v>0</v>
      </c>
      <c r="T74" s="4">
        <f t="shared" si="14"/>
        <v>1</v>
      </c>
      <c r="U74" s="29">
        <f t="shared" si="15"/>
        <v>0</v>
      </c>
      <c r="V74" s="30">
        <f t="shared" si="16"/>
        <v>0</v>
      </c>
    </row>
    <row r="75">
      <c r="A75" s="24" t="s">
        <v>193</v>
      </c>
      <c r="B75" s="28">
        <v>73.0</v>
      </c>
      <c r="C75" s="25" t="s">
        <v>270</v>
      </c>
      <c r="D75" s="28">
        <v>1.0</v>
      </c>
      <c r="E75" s="28">
        <v>1.0</v>
      </c>
      <c r="F75" s="24" t="s">
        <v>93</v>
      </c>
      <c r="G75" s="24">
        <f t="shared" si="1"/>
        <v>1</v>
      </c>
      <c r="H75" s="24">
        <f t="shared" si="2"/>
        <v>3</v>
      </c>
      <c r="I75" s="24">
        <f t="shared" si="3"/>
        <v>0</v>
      </c>
      <c r="J75" s="24">
        <f t="shared" si="4"/>
        <v>1</v>
      </c>
      <c r="K75" s="29">
        <f t="shared" si="5"/>
        <v>1</v>
      </c>
      <c r="L75" s="29">
        <f t="shared" si="6"/>
        <v>1</v>
      </c>
      <c r="M75" s="29">
        <f t="shared" si="7"/>
        <v>1</v>
      </c>
      <c r="N75" s="29">
        <f t="shared" si="8"/>
        <v>1</v>
      </c>
      <c r="O75" s="29">
        <f t="shared" si="9"/>
        <v>0</v>
      </c>
      <c r="P75" s="17">
        <f t="shared" si="10"/>
        <v>0</v>
      </c>
      <c r="Q75" s="4">
        <f t="shared" si="11"/>
        <v>1</v>
      </c>
      <c r="R75" s="29">
        <f t="shared" si="12"/>
        <v>0</v>
      </c>
      <c r="S75" s="30">
        <f t="shared" si="13"/>
        <v>0</v>
      </c>
      <c r="T75" s="4">
        <f t="shared" si="14"/>
        <v>1</v>
      </c>
      <c r="U75" s="29">
        <f t="shared" si="15"/>
        <v>0</v>
      </c>
      <c r="V75" s="30">
        <f t="shared" si="16"/>
        <v>0</v>
      </c>
    </row>
    <row r="76">
      <c r="A76" s="24" t="s">
        <v>193</v>
      </c>
      <c r="B76" s="28">
        <v>74.0</v>
      </c>
      <c r="C76" s="25" t="s">
        <v>271</v>
      </c>
      <c r="D76" s="28">
        <v>1.0</v>
      </c>
      <c r="E76" s="28">
        <v>1.0</v>
      </c>
      <c r="F76" s="24" t="s">
        <v>93</v>
      </c>
      <c r="G76" s="24">
        <f t="shared" si="1"/>
        <v>1</v>
      </c>
      <c r="H76" s="24">
        <f t="shared" si="2"/>
        <v>3</v>
      </c>
      <c r="I76" s="24">
        <f t="shared" si="3"/>
        <v>0</v>
      </c>
      <c r="J76" s="24">
        <f t="shared" si="4"/>
        <v>1</v>
      </c>
      <c r="K76" s="29">
        <f t="shared" si="5"/>
        <v>1</v>
      </c>
      <c r="L76" s="29">
        <f t="shared" si="6"/>
        <v>1</v>
      </c>
      <c r="M76" s="29">
        <f t="shared" si="7"/>
        <v>1</v>
      </c>
      <c r="N76" s="29">
        <f t="shared" si="8"/>
        <v>1</v>
      </c>
      <c r="O76" s="29">
        <f t="shared" si="9"/>
        <v>0</v>
      </c>
      <c r="P76" s="17">
        <f t="shared" si="10"/>
        <v>0</v>
      </c>
      <c r="Q76" s="4">
        <f t="shared" si="11"/>
        <v>1</v>
      </c>
      <c r="R76" s="29">
        <f t="shared" si="12"/>
        <v>0</v>
      </c>
      <c r="S76" s="30">
        <f t="shared" si="13"/>
        <v>0</v>
      </c>
      <c r="T76" s="4">
        <f t="shared" si="14"/>
        <v>1</v>
      </c>
      <c r="U76" s="29">
        <f t="shared" si="15"/>
        <v>0</v>
      </c>
      <c r="V76" s="30">
        <f t="shared" si="16"/>
        <v>0</v>
      </c>
    </row>
    <row r="77">
      <c r="A77" s="24" t="s">
        <v>193</v>
      </c>
      <c r="B77" s="28">
        <v>75.0</v>
      </c>
      <c r="C77" s="25" t="s">
        <v>272</v>
      </c>
      <c r="D77" s="28">
        <v>0.0</v>
      </c>
      <c r="E77" s="28">
        <v>0.0</v>
      </c>
      <c r="F77" s="24" t="s">
        <v>197</v>
      </c>
      <c r="G77" s="24">
        <f t="shared" si="1"/>
        <v>0</v>
      </c>
      <c r="H77" s="24">
        <f t="shared" si="2"/>
        <v>0</v>
      </c>
      <c r="I77" s="24">
        <f t="shared" si="3"/>
        <v>3</v>
      </c>
      <c r="J77" s="24">
        <f t="shared" si="4"/>
        <v>1</v>
      </c>
      <c r="K77" s="29">
        <f t="shared" si="5"/>
        <v>1</v>
      </c>
      <c r="L77" s="29">
        <f t="shared" si="6"/>
        <v>1</v>
      </c>
      <c r="M77" s="29">
        <f t="shared" si="7"/>
        <v>1</v>
      </c>
      <c r="N77" s="29">
        <f t="shared" si="8"/>
        <v>0</v>
      </c>
      <c r="O77" s="29">
        <f t="shared" si="9"/>
        <v>0</v>
      </c>
      <c r="P77" s="17">
        <f t="shared" si="10"/>
        <v>0</v>
      </c>
      <c r="Q77" s="4">
        <f t="shared" si="11"/>
        <v>0</v>
      </c>
      <c r="R77" s="29">
        <f t="shared" si="12"/>
        <v>0</v>
      </c>
      <c r="S77" s="30">
        <f t="shared" si="13"/>
        <v>0</v>
      </c>
      <c r="T77" s="4">
        <f t="shared" si="14"/>
        <v>0</v>
      </c>
      <c r="U77" s="29">
        <f t="shared" si="15"/>
        <v>0</v>
      </c>
      <c r="V77" s="30">
        <f t="shared" si="16"/>
        <v>0</v>
      </c>
    </row>
    <row r="78">
      <c r="A78" s="24" t="s">
        <v>193</v>
      </c>
      <c r="B78" s="28">
        <v>76.0</v>
      </c>
      <c r="C78" s="25" t="s">
        <v>273</v>
      </c>
      <c r="D78" s="28">
        <v>1.0</v>
      </c>
      <c r="E78" s="28">
        <v>1.0</v>
      </c>
      <c r="F78" s="24" t="s">
        <v>93</v>
      </c>
      <c r="G78" s="24">
        <f t="shared" si="1"/>
        <v>1</v>
      </c>
      <c r="H78" s="24">
        <f t="shared" si="2"/>
        <v>3</v>
      </c>
      <c r="I78" s="24">
        <f t="shared" si="3"/>
        <v>0</v>
      </c>
      <c r="J78" s="24">
        <f t="shared" si="4"/>
        <v>1</v>
      </c>
      <c r="K78" s="29">
        <f t="shared" si="5"/>
        <v>1</v>
      </c>
      <c r="L78" s="29">
        <f t="shared" si="6"/>
        <v>1</v>
      </c>
      <c r="M78" s="29">
        <f t="shared" si="7"/>
        <v>1</v>
      </c>
      <c r="N78" s="29">
        <f t="shared" si="8"/>
        <v>1</v>
      </c>
      <c r="O78" s="29">
        <f t="shared" si="9"/>
        <v>0</v>
      </c>
      <c r="P78" s="17">
        <f t="shared" si="10"/>
        <v>0</v>
      </c>
      <c r="Q78" s="4">
        <f t="shared" si="11"/>
        <v>1</v>
      </c>
      <c r="R78" s="29">
        <f t="shared" si="12"/>
        <v>0</v>
      </c>
      <c r="S78" s="30">
        <f t="shared" si="13"/>
        <v>0</v>
      </c>
      <c r="T78" s="4">
        <f t="shared" si="14"/>
        <v>1</v>
      </c>
      <c r="U78" s="29">
        <f t="shared" si="15"/>
        <v>0</v>
      </c>
      <c r="V78" s="30">
        <f t="shared" si="16"/>
        <v>0</v>
      </c>
    </row>
    <row r="79">
      <c r="A79" s="24" t="s">
        <v>193</v>
      </c>
      <c r="B79" s="28">
        <v>77.0</v>
      </c>
      <c r="C79" s="25" t="s">
        <v>274</v>
      </c>
      <c r="D79" s="28">
        <v>1.0</v>
      </c>
      <c r="E79" s="28">
        <v>1.0</v>
      </c>
      <c r="F79" s="24" t="s">
        <v>93</v>
      </c>
      <c r="G79" s="24">
        <f t="shared" si="1"/>
        <v>1</v>
      </c>
      <c r="H79" s="24">
        <f t="shared" si="2"/>
        <v>3</v>
      </c>
      <c r="I79" s="24">
        <f t="shared" si="3"/>
        <v>0</v>
      </c>
      <c r="J79" s="24">
        <f t="shared" si="4"/>
        <v>1</v>
      </c>
      <c r="K79" s="29">
        <f t="shared" si="5"/>
        <v>1</v>
      </c>
      <c r="L79" s="29">
        <f t="shared" si="6"/>
        <v>1</v>
      </c>
      <c r="M79" s="29">
        <f t="shared" si="7"/>
        <v>1</v>
      </c>
      <c r="N79" s="29">
        <f t="shared" si="8"/>
        <v>1</v>
      </c>
      <c r="O79" s="29">
        <f t="shared" si="9"/>
        <v>0</v>
      </c>
      <c r="P79" s="17">
        <f t="shared" si="10"/>
        <v>0</v>
      </c>
      <c r="Q79" s="4">
        <f t="shared" si="11"/>
        <v>1</v>
      </c>
      <c r="R79" s="29">
        <f t="shared" si="12"/>
        <v>0</v>
      </c>
      <c r="S79" s="30">
        <f t="shared" si="13"/>
        <v>0</v>
      </c>
      <c r="T79" s="4">
        <f t="shared" si="14"/>
        <v>1</v>
      </c>
      <c r="U79" s="29">
        <f t="shared" si="15"/>
        <v>0</v>
      </c>
      <c r="V79" s="30">
        <f t="shared" si="16"/>
        <v>0</v>
      </c>
    </row>
    <row r="80">
      <c r="A80" s="24" t="s">
        <v>193</v>
      </c>
      <c r="B80" s="28">
        <v>78.0</v>
      </c>
      <c r="C80" s="25" t="s">
        <v>275</v>
      </c>
      <c r="D80" s="28">
        <v>1.0</v>
      </c>
      <c r="E80" s="28">
        <v>1.0</v>
      </c>
      <c r="F80" s="24" t="s">
        <v>93</v>
      </c>
      <c r="G80" s="24">
        <f t="shared" si="1"/>
        <v>1</v>
      </c>
      <c r="H80" s="24">
        <f t="shared" si="2"/>
        <v>3</v>
      </c>
      <c r="I80" s="24">
        <f t="shared" si="3"/>
        <v>0</v>
      </c>
      <c r="J80" s="24">
        <f t="shared" si="4"/>
        <v>1</v>
      </c>
      <c r="K80" s="29">
        <f t="shared" si="5"/>
        <v>1</v>
      </c>
      <c r="L80" s="29">
        <f t="shared" si="6"/>
        <v>1</v>
      </c>
      <c r="M80" s="29">
        <f t="shared" si="7"/>
        <v>1</v>
      </c>
      <c r="N80" s="29">
        <f t="shared" si="8"/>
        <v>1</v>
      </c>
      <c r="O80" s="29">
        <f t="shared" si="9"/>
        <v>0</v>
      </c>
      <c r="P80" s="17">
        <f t="shared" si="10"/>
        <v>0</v>
      </c>
      <c r="Q80" s="4">
        <f t="shared" si="11"/>
        <v>1</v>
      </c>
      <c r="R80" s="29">
        <f t="shared" si="12"/>
        <v>0</v>
      </c>
      <c r="S80" s="30">
        <f t="shared" si="13"/>
        <v>0</v>
      </c>
      <c r="T80" s="4">
        <f t="shared" si="14"/>
        <v>1</v>
      </c>
      <c r="U80" s="29">
        <f t="shared" si="15"/>
        <v>0</v>
      </c>
      <c r="V80" s="30">
        <f t="shared" si="16"/>
        <v>0</v>
      </c>
    </row>
    <row r="81">
      <c r="A81" s="24" t="s">
        <v>193</v>
      </c>
      <c r="B81" s="28">
        <v>79.0</v>
      </c>
      <c r="C81" s="25" t="s">
        <v>276</v>
      </c>
      <c r="D81" s="28">
        <v>1.0</v>
      </c>
      <c r="E81" s="28">
        <v>1.0</v>
      </c>
      <c r="F81" s="24" t="s">
        <v>93</v>
      </c>
      <c r="G81" s="24">
        <f t="shared" si="1"/>
        <v>1</v>
      </c>
      <c r="H81" s="24">
        <f t="shared" si="2"/>
        <v>3</v>
      </c>
      <c r="I81" s="24">
        <f t="shared" si="3"/>
        <v>0</v>
      </c>
      <c r="J81" s="24">
        <f t="shared" si="4"/>
        <v>1</v>
      </c>
      <c r="K81" s="29">
        <f t="shared" si="5"/>
        <v>1</v>
      </c>
      <c r="L81" s="29">
        <f t="shared" si="6"/>
        <v>1</v>
      </c>
      <c r="M81" s="29">
        <f t="shared" si="7"/>
        <v>1</v>
      </c>
      <c r="N81" s="29">
        <f t="shared" si="8"/>
        <v>1</v>
      </c>
      <c r="O81" s="29">
        <f t="shared" si="9"/>
        <v>0</v>
      </c>
      <c r="P81" s="17">
        <f t="shared" si="10"/>
        <v>0</v>
      </c>
      <c r="Q81" s="4">
        <f t="shared" si="11"/>
        <v>1</v>
      </c>
      <c r="R81" s="29">
        <f t="shared" si="12"/>
        <v>0</v>
      </c>
      <c r="S81" s="30">
        <f t="shared" si="13"/>
        <v>0</v>
      </c>
      <c r="T81" s="4">
        <f t="shared" si="14"/>
        <v>1</v>
      </c>
      <c r="U81" s="29">
        <f t="shared" si="15"/>
        <v>0</v>
      </c>
      <c r="V81" s="30">
        <f t="shared" si="16"/>
        <v>0</v>
      </c>
    </row>
    <row r="82">
      <c r="A82" s="24" t="s">
        <v>193</v>
      </c>
      <c r="B82" s="28">
        <v>80.0</v>
      </c>
      <c r="C82" s="25" t="s">
        <v>277</v>
      </c>
      <c r="D82" s="28">
        <v>1.0</v>
      </c>
      <c r="E82" s="28">
        <v>1.0</v>
      </c>
      <c r="F82" s="24" t="s">
        <v>93</v>
      </c>
      <c r="G82" s="24">
        <f t="shared" si="1"/>
        <v>1</v>
      </c>
      <c r="H82" s="24">
        <f t="shared" si="2"/>
        <v>3</v>
      </c>
      <c r="I82" s="24">
        <f t="shared" si="3"/>
        <v>0</v>
      </c>
      <c r="J82" s="24">
        <f t="shared" si="4"/>
        <v>1</v>
      </c>
      <c r="K82" s="29">
        <f t="shared" si="5"/>
        <v>1</v>
      </c>
      <c r="L82" s="29">
        <f t="shared" si="6"/>
        <v>1</v>
      </c>
      <c r="M82" s="29">
        <f t="shared" si="7"/>
        <v>1</v>
      </c>
      <c r="N82" s="29">
        <f t="shared" si="8"/>
        <v>1</v>
      </c>
      <c r="O82" s="29">
        <f t="shared" si="9"/>
        <v>0</v>
      </c>
      <c r="P82" s="17">
        <f t="shared" si="10"/>
        <v>0</v>
      </c>
      <c r="Q82" s="4">
        <f t="shared" si="11"/>
        <v>1</v>
      </c>
      <c r="R82" s="29">
        <f t="shared" si="12"/>
        <v>0</v>
      </c>
      <c r="S82" s="30">
        <f t="shared" si="13"/>
        <v>0</v>
      </c>
      <c r="T82" s="4">
        <f t="shared" si="14"/>
        <v>1</v>
      </c>
      <c r="U82" s="29">
        <f t="shared" si="15"/>
        <v>0</v>
      </c>
      <c r="V82" s="30">
        <f t="shared" si="16"/>
        <v>0</v>
      </c>
    </row>
    <row r="83">
      <c r="A83" s="24" t="s">
        <v>193</v>
      </c>
      <c r="B83" s="28">
        <v>81.0</v>
      </c>
      <c r="C83" s="25" t="s">
        <v>278</v>
      </c>
      <c r="D83" s="28">
        <v>1.0</v>
      </c>
      <c r="E83" s="28">
        <v>1.0</v>
      </c>
      <c r="F83" s="24" t="s">
        <v>197</v>
      </c>
      <c r="G83" s="24">
        <f t="shared" si="1"/>
        <v>0</v>
      </c>
      <c r="H83" s="24">
        <f t="shared" si="2"/>
        <v>2</v>
      </c>
      <c r="I83" s="24">
        <f t="shared" si="3"/>
        <v>1</v>
      </c>
      <c r="J83" s="24">
        <f t="shared" si="4"/>
        <v>0.3333333333</v>
      </c>
      <c r="K83" s="29">
        <f t="shared" si="5"/>
        <v>1</v>
      </c>
      <c r="L83" s="29">
        <f t="shared" si="6"/>
        <v>0</v>
      </c>
      <c r="M83" s="29">
        <f t="shared" si="7"/>
        <v>0</v>
      </c>
      <c r="N83" s="29">
        <f t="shared" si="8"/>
        <v>1</v>
      </c>
      <c r="O83" s="29">
        <f t="shared" si="9"/>
        <v>0</v>
      </c>
      <c r="P83" s="17">
        <f t="shared" si="10"/>
        <v>0</v>
      </c>
      <c r="Q83" s="4">
        <f t="shared" si="11"/>
        <v>0</v>
      </c>
      <c r="R83" s="29">
        <f t="shared" si="12"/>
        <v>0</v>
      </c>
      <c r="S83" s="30">
        <f t="shared" si="13"/>
        <v>1</v>
      </c>
      <c r="T83" s="4">
        <f t="shared" si="14"/>
        <v>0</v>
      </c>
      <c r="U83" s="29">
        <f t="shared" si="15"/>
        <v>0</v>
      </c>
      <c r="V83" s="30">
        <f t="shared" si="16"/>
        <v>1</v>
      </c>
    </row>
    <row r="84">
      <c r="A84" s="24" t="s">
        <v>193</v>
      </c>
      <c r="B84" s="28">
        <v>82.0</v>
      </c>
      <c r="C84" s="25" t="s">
        <v>279</v>
      </c>
      <c r="D84" s="28">
        <v>1.0</v>
      </c>
      <c r="E84" s="28">
        <v>1.0</v>
      </c>
      <c r="F84" s="24" t="s">
        <v>93</v>
      </c>
      <c r="G84" s="24">
        <f t="shared" si="1"/>
        <v>1</v>
      </c>
      <c r="H84" s="24">
        <f t="shared" si="2"/>
        <v>3</v>
      </c>
      <c r="I84" s="24">
        <f t="shared" si="3"/>
        <v>0</v>
      </c>
      <c r="J84" s="24">
        <f t="shared" si="4"/>
        <v>1</v>
      </c>
      <c r="K84" s="29">
        <f t="shared" si="5"/>
        <v>1</v>
      </c>
      <c r="L84" s="29">
        <f t="shared" si="6"/>
        <v>1</v>
      </c>
      <c r="M84" s="29">
        <f t="shared" si="7"/>
        <v>1</v>
      </c>
      <c r="N84" s="29">
        <f t="shared" si="8"/>
        <v>1</v>
      </c>
      <c r="O84" s="29">
        <f t="shared" si="9"/>
        <v>0</v>
      </c>
      <c r="P84" s="17">
        <f t="shared" si="10"/>
        <v>0</v>
      </c>
      <c r="Q84" s="4">
        <f t="shared" si="11"/>
        <v>1</v>
      </c>
      <c r="R84" s="29">
        <f t="shared" si="12"/>
        <v>0</v>
      </c>
      <c r="S84" s="30">
        <f t="shared" si="13"/>
        <v>0</v>
      </c>
      <c r="T84" s="4">
        <f t="shared" si="14"/>
        <v>1</v>
      </c>
      <c r="U84" s="29">
        <f t="shared" si="15"/>
        <v>0</v>
      </c>
      <c r="V84" s="30">
        <f t="shared" si="16"/>
        <v>0</v>
      </c>
    </row>
    <row r="85">
      <c r="A85" s="24" t="s">
        <v>193</v>
      </c>
      <c r="B85" s="28">
        <v>83.0</v>
      </c>
      <c r="C85" s="25" t="s">
        <v>280</v>
      </c>
      <c r="D85" s="28">
        <v>1.0</v>
      </c>
      <c r="E85" s="28">
        <v>1.0</v>
      </c>
      <c r="F85" s="24" t="s">
        <v>93</v>
      </c>
      <c r="G85" s="24">
        <f t="shared" si="1"/>
        <v>1</v>
      </c>
      <c r="H85" s="24">
        <f t="shared" si="2"/>
        <v>3</v>
      </c>
      <c r="I85" s="24">
        <f t="shared" si="3"/>
        <v>0</v>
      </c>
      <c r="J85" s="24">
        <f t="shared" si="4"/>
        <v>1</v>
      </c>
      <c r="K85" s="29">
        <f t="shared" si="5"/>
        <v>1</v>
      </c>
      <c r="L85" s="29">
        <f t="shared" si="6"/>
        <v>1</v>
      </c>
      <c r="M85" s="29">
        <f t="shared" si="7"/>
        <v>1</v>
      </c>
      <c r="N85" s="29">
        <f t="shared" si="8"/>
        <v>1</v>
      </c>
      <c r="O85" s="29">
        <f t="shared" si="9"/>
        <v>0</v>
      </c>
      <c r="P85" s="17">
        <f t="shared" si="10"/>
        <v>0</v>
      </c>
      <c r="Q85" s="4">
        <f t="shared" si="11"/>
        <v>1</v>
      </c>
      <c r="R85" s="29">
        <f t="shared" si="12"/>
        <v>0</v>
      </c>
      <c r="S85" s="30">
        <f t="shared" si="13"/>
        <v>0</v>
      </c>
      <c r="T85" s="4">
        <f t="shared" si="14"/>
        <v>1</v>
      </c>
      <c r="U85" s="29">
        <f t="shared" si="15"/>
        <v>0</v>
      </c>
      <c r="V85" s="30">
        <f t="shared" si="16"/>
        <v>0</v>
      </c>
    </row>
    <row r="86">
      <c r="A86" s="24" t="s">
        <v>193</v>
      </c>
      <c r="B86" s="28">
        <v>84.0</v>
      </c>
      <c r="C86" s="25" t="s">
        <v>281</v>
      </c>
      <c r="D86" s="28">
        <v>1.0</v>
      </c>
      <c r="E86" s="28">
        <v>1.0</v>
      </c>
      <c r="F86" s="24" t="s">
        <v>93</v>
      </c>
      <c r="G86" s="24">
        <f t="shared" si="1"/>
        <v>1</v>
      </c>
      <c r="H86" s="24">
        <f t="shared" si="2"/>
        <v>3</v>
      </c>
      <c r="I86" s="24">
        <f t="shared" si="3"/>
        <v>0</v>
      </c>
      <c r="J86" s="24">
        <f t="shared" si="4"/>
        <v>1</v>
      </c>
      <c r="K86" s="29">
        <f t="shared" si="5"/>
        <v>1</v>
      </c>
      <c r="L86" s="29">
        <f t="shared" si="6"/>
        <v>1</v>
      </c>
      <c r="M86" s="29">
        <f t="shared" si="7"/>
        <v>1</v>
      </c>
      <c r="N86" s="29">
        <f t="shared" si="8"/>
        <v>1</v>
      </c>
      <c r="O86" s="29">
        <f t="shared" si="9"/>
        <v>0</v>
      </c>
      <c r="P86" s="17">
        <f t="shared" si="10"/>
        <v>0</v>
      </c>
      <c r="Q86" s="4">
        <f t="shared" si="11"/>
        <v>1</v>
      </c>
      <c r="R86" s="29">
        <f t="shared" si="12"/>
        <v>0</v>
      </c>
      <c r="S86" s="30">
        <f t="shared" si="13"/>
        <v>0</v>
      </c>
      <c r="T86" s="4">
        <f t="shared" si="14"/>
        <v>1</v>
      </c>
      <c r="U86" s="29">
        <f t="shared" si="15"/>
        <v>0</v>
      </c>
      <c r="V86" s="30">
        <f t="shared" si="16"/>
        <v>0</v>
      </c>
    </row>
    <row r="87">
      <c r="A87" s="24" t="s">
        <v>193</v>
      </c>
      <c r="B87" s="28">
        <v>85.0</v>
      </c>
      <c r="C87" s="25" t="s">
        <v>282</v>
      </c>
      <c r="D87" s="28">
        <v>1.0</v>
      </c>
      <c r="E87" s="28">
        <v>1.0</v>
      </c>
      <c r="F87" s="24" t="s">
        <v>93</v>
      </c>
      <c r="G87" s="24">
        <f t="shared" si="1"/>
        <v>1</v>
      </c>
      <c r="H87" s="24">
        <f t="shared" si="2"/>
        <v>3</v>
      </c>
      <c r="I87" s="24">
        <f t="shared" si="3"/>
        <v>0</v>
      </c>
      <c r="J87" s="24">
        <f t="shared" si="4"/>
        <v>1</v>
      </c>
      <c r="K87" s="29">
        <f t="shared" si="5"/>
        <v>1</v>
      </c>
      <c r="L87" s="29">
        <f t="shared" si="6"/>
        <v>1</v>
      </c>
      <c r="M87" s="29">
        <f t="shared" si="7"/>
        <v>1</v>
      </c>
      <c r="N87" s="29">
        <f t="shared" si="8"/>
        <v>1</v>
      </c>
      <c r="O87" s="29">
        <f t="shared" si="9"/>
        <v>0</v>
      </c>
      <c r="P87" s="17">
        <f t="shared" si="10"/>
        <v>0</v>
      </c>
      <c r="Q87" s="4">
        <f t="shared" si="11"/>
        <v>1</v>
      </c>
      <c r="R87" s="29">
        <f t="shared" si="12"/>
        <v>0</v>
      </c>
      <c r="S87" s="30">
        <f t="shared" si="13"/>
        <v>0</v>
      </c>
      <c r="T87" s="4">
        <f t="shared" si="14"/>
        <v>1</v>
      </c>
      <c r="U87" s="29">
        <f t="shared" si="15"/>
        <v>0</v>
      </c>
      <c r="V87" s="30">
        <f t="shared" si="16"/>
        <v>0</v>
      </c>
    </row>
    <row r="88">
      <c r="A88" s="24" t="s">
        <v>193</v>
      </c>
      <c r="B88" s="28">
        <v>86.0</v>
      </c>
      <c r="C88" s="25" t="s">
        <v>283</v>
      </c>
      <c r="D88" s="28">
        <v>1.0</v>
      </c>
      <c r="E88" s="28">
        <v>1.0</v>
      </c>
      <c r="F88" s="24" t="s">
        <v>93</v>
      </c>
      <c r="G88" s="24">
        <f t="shared" si="1"/>
        <v>1</v>
      </c>
      <c r="H88" s="24">
        <f t="shared" si="2"/>
        <v>3</v>
      </c>
      <c r="I88" s="24">
        <f t="shared" si="3"/>
        <v>0</v>
      </c>
      <c r="J88" s="24">
        <f t="shared" si="4"/>
        <v>1</v>
      </c>
      <c r="K88" s="29">
        <f t="shared" si="5"/>
        <v>1</v>
      </c>
      <c r="L88" s="29">
        <f t="shared" si="6"/>
        <v>1</v>
      </c>
      <c r="M88" s="29">
        <f t="shared" si="7"/>
        <v>1</v>
      </c>
      <c r="N88" s="29">
        <f t="shared" si="8"/>
        <v>1</v>
      </c>
      <c r="O88" s="29">
        <f t="shared" si="9"/>
        <v>0</v>
      </c>
      <c r="P88" s="17">
        <f t="shared" si="10"/>
        <v>0</v>
      </c>
      <c r="Q88" s="4">
        <f t="shared" si="11"/>
        <v>1</v>
      </c>
      <c r="R88" s="29">
        <f t="shared" si="12"/>
        <v>0</v>
      </c>
      <c r="S88" s="30">
        <f t="shared" si="13"/>
        <v>0</v>
      </c>
      <c r="T88" s="4">
        <f t="shared" si="14"/>
        <v>1</v>
      </c>
      <c r="U88" s="29">
        <f t="shared" si="15"/>
        <v>0</v>
      </c>
      <c r="V88" s="30">
        <f t="shared" si="16"/>
        <v>0</v>
      </c>
    </row>
    <row r="89">
      <c r="A89" s="24" t="s">
        <v>193</v>
      </c>
      <c r="B89" s="28">
        <v>87.0</v>
      </c>
      <c r="C89" s="25" t="s">
        <v>284</v>
      </c>
      <c r="D89" s="28">
        <v>1.0</v>
      </c>
      <c r="E89" s="28">
        <v>1.0</v>
      </c>
      <c r="F89" s="24" t="s">
        <v>93</v>
      </c>
      <c r="G89" s="24">
        <f t="shared" si="1"/>
        <v>1</v>
      </c>
      <c r="H89" s="24">
        <f t="shared" si="2"/>
        <v>3</v>
      </c>
      <c r="I89" s="24">
        <f t="shared" si="3"/>
        <v>0</v>
      </c>
      <c r="J89" s="24">
        <f t="shared" si="4"/>
        <v>1</v>
      </c>
      <c r="K89" s="29">
        <f t="shared" si="5"/>
        <v>1</v>
      </c>
      <c r="L89" s="29">
        <f t="shared" si="6"/>
        <v>1</v>
      </c>
      <c r="M89" s="29">
        <f t="shared" si="7"/>
        <v>1</v>
      </c>
      <c r="N89" s="29">
        <f t="shared" si="8"/>
        <v>1</v>
      </c>
      <c r="O89" s="29">
        <f t="shared" si="9"/>
        <v>0</v>
      </c>
      <c r="P89" s="17">
        <f t="shared" si="10"/>
        <v>0</v>
      </c>
      <c r="Q89" s="4">
        <f t="shared" si="11"/>
        <v>1</v>
      </c>
      <c r="R89" s="29">
        <f t="shared" si="12"/>
        <v>0</v>
      </c>
      <c r="S89" s="30">
        <f t="shared" si="13"/>
        <v>0</v>
      </c>
      <c r="T89" s="4">
        <f t="shared" si="14"/>
        <v>1</v>
      </c>
      <c r="U89" s="29">
        <f t="shared" si="15"/>
        <v>0</v>
      </c>
      <c r="V89" s="30">
        <f t="shared" si="16"/>
        <v>0</v>
      </c>
    </row>
    <row r="90">
      <c r="A90" s="24" t="s">
        <v>193</v>
      </c>
      <c r="B90" s="28">
        <v>88.0</v>
      </c>
      <c r="C90" s="25" t="s">
        <v>285</v>
      </c>
      <c r="D90" s="28">
        <v>1.0</v>
      </c>
      <c r="E90" s="28">
        <v>1.0</v>
      </c>
      <c r="F90" s="24" t="s">
        <v>93</v>
      </c>
      <c r="G90" s="24">
        <f t="shared" si="1"/>
        <v>1</v>
      </c>
      <c r="H90" s="24">
        <f t="shared" si="2"/>
        <v>3</v>
      </c>
      <c r="I90" s="24">
        <f t="shared" si="3"/>
        <v>0</v>
      </c>
      <c r="J90" s="24">
        <f t="shared" si="4"/>
        <v>1</v>
      </c>
      <c r="K90" s="29">
        <f t="shared" si="5"/>
        <v>1</v>
      </c>
      <c r="L90" s="29">
        <f t="shared" si="6"/>
        <v>1</v>
      </c>
      <c r="M90" s="29">
        <f t="shared" si="7"/>
        <v>1</v>
      </c>
      <c r="N90" s="29">
        <f t="shared" si="8"/>
        <v>1</v>
      </c>
      <c r="O90" s="29">
        <f t="shared" si="9"/>
        <v>0</v>
      </c>
      <c r="P90" s="17">
        <f t="shared" si="10"/>
        <v>0</v>
      </c>
      <c r="Q90" s="4">
        <f t="shared" si="11"/>
        <v>1</v>
      </c>
      <c r="R90" s="29">
        <f t="shared" si="12"/>
        <v>0</v>
      </c>
      <c r="S90" s="30">
        <f t="shared" si="13"/>
        <v>0</v>
      </c>
      <c r="T90" s="4">
        <f t="shared" si="14"/>
        <v>1</v>
      </c>
      <c r="U90" s="29">
        <f t="shared" si="15"/>
        <v>0</v>
      </c>
      <c r="V90" s="30">
        <f t="shared" si="16"/>
        <v>0</v>
      </c>
    </row>
    <row r="91">
      <c r="A91" s="24" t="s">
        <v>193</v>
      </c>
      <c r="B91" s="28">
        <v>89.0</v>
      </c>
      <c r="C91" s="25" t="s">
        <v>286</v>
      </c>
      <c r="D91" s="28">
        <v>1.0</v>
      </c>
      <c r="E91" s="28">
        <v>1.0</v>
      </c>
      <c r="F91" s="24" t="s">
        <v>197</v>
      </c>
      <c r="G91" s="24">
        <f t="shared" si="1"/>
        <v>0</v>
      </c>
      <c r="H91" s="24">
        <f t="shared" si="2"/>
        <v>2</v>
      </c>
      <c r="I91" s="24">
        <f t="shared" si="3"/>
        <v>1</v>
      </c>
      <c r="J91" s="24">
        <f t="shared" si="4"/>
        <v>0.3333333333</v>
      </c>
      <c r="K91" s="29">
        <f t="shared" si="5"/>
        <v>1</v>
      </c>
      <c r="L91" s="29">
        <f t="shared" si="6"/>
        <v>0</v>
      </c>
      <c r="M91" s="29">
        <f t="shared" si="7"/>
        <v>0</v>
      </c>
      <c r="N91" s="29">
        <f t="shared" si="8"/>
        <v>1</v>
      </c>
      <c r="O91" s="29">
        <f t="shared" si="9"/>
        <v>0</v>
      </c>
      <c r="P91" s="17">
        <f t="shared" si="10"/>
        <v>0</v>
      </c>
      <c r="Q91" s="4">
        <f t="shared" si="11"/>
        <v>0</v>
      </c>
      <c r="R91" s="29">
        <f t="shared" si="12"/>
        <v>0</v>
      </c>
      <c r="S91" s="30">
        <f t="shared" si="13"/>
        <v>1</v>
      </c>
      <c r="T91" s="4">
        <f t="shared" si="14"/>
        <v>0</v>
      </c>
      <c r="U91" s="29">
        <f t="shared" si="15"/>
        <v>0</v>
      </c>
      <c r="V91" s="30">
        <f t="shared" si="16"/>
        <v>1</v>
      </c>
    </row>
    <row r="92">
      <c r="A92" s="24" t="s">
        <v>193</v>
      </c>
      <c r="B92" s="28">
        <v>90.0</v>
      </c>
      <c r="C92" s="25" t="s">
        <v>287</v>
      </c>
      <c r="D92" s="28">
        <v>1.0</v>
      </c>
      <c r="E92" s="28">
        <v>1.0</v>
      </c>
      <c r="F92" s="24" t="s">
        <v>93</v>
      </c>
      <c r="G92" s="24">
        <f t="shared" si="1"/>
        <v>1</v>
      </c>
      <c r="H92" s="24">
        <f t="shared" si="2"/>
        <v>3</v>
      </c>
      <c r="I92" s="24">
        <f t="shared" si="3"/>
        <v>0</v>
      </c>
      <c r="J92" s="24">
        <f t="shared" si="4"/>
        <v>1</v>
      </c>
      <c r="K92" s="29">
        <f t="shared" si="5"/>
        <v>1</v>
      </c>
      <c r="L92" s="29">
        <f t="shared" si="6"/>
        <v>1</v>
      </c>
      <c r="M92" s="29">
        <f t="shared" si="7"/>
        <v>1</v>
      </c>
      <c r="N92" s="29">
        <f t="shared" si="8"/>
        <v>1</v>
      </c>
      <c r="O92" s="29">
        <f t="shared" si="9"/>
        <v>0</v>
      </c>
      <c r="P92" s="17">
        <f t="shared" si="10"/>
        <v>0</v>
      </c>
      <c r="Q92" s="4">
        <f t="shared" si="11"/>
        <v>1</v>
      </c>
      <c r="R92" s="29">
        <f t="shared" si="12"/>
        <v>0</v>
      </c>
      <c r="S92" s="30">
        <f t="shared" si="13"/>
        <v>0</v>
      </c>
      <c r="T92" s="4">
        <f t="shared" si="14"/>
        <v>1</v>
      </c>
      <c r="U92" s="29">
        <f t="shared" si="15"/>
        <v>0</v>
      </c>
      <c r="V92" s="30">
        <f t="shared" si="16"/>
        <v>0</v>
      </c>
    </row>
    <row r="93">
      <c r="A93" s="24" t="s">
        <v>193</v>
      </c>
      <c r="B93" s="28">
        <v>91.0</v>
      </c>
      <c r="C93" s="25" t="s">
        <v>288</v>
      </c>
      <c r="D93" s="28">
        <v>1.0</v>
      </c>
      <c r="E93" s="28">
        <v>1.0</v>
      </c>
      <c r="F93" s="24" t="s">
        <v>93</v>
      </c>
      <c r="G93" s="24">
        <f t="shared" si="1"/>
        <v>1</v>
      </c>
      <c r="H93" s="24">
        <f t="shared" si="2"/>
        <v>3</v>
      </c>
      <c r="I93" s="24">
        <f t="shared" si="3"/>
        <v>0</v>
      </c>
      <c r="J93" s="24">
        <f t="shared" si="4"/>
        <v>1</v>
      </c>
      <c r="K93" s="29">
        <f t="shared" si="5"/>
        <v>1</v>
      </c>
      <c r="L93" s="29">
        <f t="shared" si="6"/>
        <v>1</v>
      </c>
      <c r="M93" s="29">
        <f t="shared" si="7"/>
        <v>1</v>
      </c>
      <c r="N93" s="29">
        <f t="shared" si="8"/>
        <v>1</v>
      </c>
      <c r="O93" s="29">
        <f t="shared" si="9"/>
        <v>0</v>
      </c>
      <c r="P93" s="17">
        <f t="shared" si="10"/>
        <v>0</v>
      </c>
      <c r="Q93" s="4">
        <f t="shared" si="11"/>
        <v>1</v>
      </c>
      <c r="R93" s="29">
        <f t="shared" si="12"/>
        <v>0</v>
      </c>
      <c r="S93" s="30">
        <f t="shared" si="13"/>
        <v>0</v>
      </c>
      <c r="T93" s="4">
        <f t="shared" si="14"/>
        <v>1</v>
      </c>
      <c r="U93" s="29">
        <f t="shared" si="15"/>
        <v>0</v>
      </c>
      <c r="V93" s="30">
        <f t="shared" si="16"/>
        <v>0</v>
      </c>
    </row>
    <row r="94">
      <c r="A94" s="24" t="s">
        <v>193</v>
      </c>
      <c r="B94" s="28">
        <v>92.0</v>
      </c>
      <c r="C94" s="25" t="s">
        <v>289</v>
      </c>
      <c r="D94" s="28">
        <v>1.0</v>
      </c>
      <c r="E94" s="28">
        <v>1.0</v>
      </c>
      <c r="F94" s="24" t="s">
        <v>93</v>
      </c>
      <c r="G94" s="24">
        <f t="shared" si="1"/>
        <v>1</v>
      </c>
      <c r="H94" s="24">
        <f t="shared" si="2"/>
        <v>3</v>
      </c>
      <c r="I94" s="24">
        <f t="shared" si="3"/>
        <v>0</v>
      </c>
      <c r="J94" s="24">
        <f t="shared" si="4"/>
        <v>1</v>
      </c>
      <c r="K94" s="29">
        <f t="shared" si="5"/>
        <v>1</v>
      </c>
      <c r="L94" s="29">
        <f t="shared" si="6"/>
        <v>1</v>
      </c>
      <c r="M94" s="29">
        <f t="shared" si="7"/>
        <v>1</v>
      </c>
      <c r="N94" s="29">
        <f t="shared" si="8"/>
        <v>1</v>
      </c>
      <c r="O94" s="29">
        <f t="shared" si="9"/>
        <v>0</v>
      </c>
      <c r="P94" s="17">
        <f t="shared" si="10"/>
        <v>0</v>
      </c>
      <c r="Q94" s="4">
        <f t="shared" si="11"/>
        <v>1</v>
      </c>
      <c r="R94" s="29">
        <f t="shared" si="12"/>
        <v>0</v>
      </c>
      <c r="S94" s="30">
        <f t="shared" si="13"/>
        <v>0</v>
      </c>
      <c r="T94" s="4">
        <f t="shared" si="14"/>
        <v>1</v>
      </c>
      <c r="U94" s="29">
        <f t="shared" si="15"/>
        <v>0</v>
      </c>
      <c r="V94" s="30">
        <f t="shared" si="16"/>
        <v>0</v>
      </c>
    </row>
    <row r="95">
      <c r="A95" s="24" t="s">
        <v>193</v>
      </c>
      <c r="B95" s="28">
        <v>93.0</v>
      </c>
      <c r="C95" s="25" t="s">
        <v>290</v>
      </c>
      <c r="D95" s="28">
        <v>1.0</v>
      </c>
      <c r="E95" s="28">
        <v>1.0</v>
      </c>
      <c r="F95" s="24" t="s">
        <v>93</v>
      </c>
      <c r="G95" s="24">
        <f t="shared" si="1"/>
        <v>1</v>
      </c>
      <c r="H95" s="24">
        <f t="shared" si="2"/>
        <v>3</v>
      </c>
      <c r="I95" s="24">
        <f t="shared" si="3"/>
        <v>0</v>
      </c>
      <c r="J95" s="24">
        <f t="shared" si="4"/>
        <v>1</v>
      </c>
      <c r="K95" s="29">
        <f t="shared" si="5"/>
        <v>1</v>
      </c>
      <c r="L95" s="29">
        <f t="shared" si="6"/>
        <v>1</v>
      </c>
      <c r="M95" s="29">
        <f t="shared" si="7"/>
        <v>1</v>
      </c>
      <c r="N95" s="29">
        <f t="shared" si="8"/>
        <v>1</v>
      </c>
      <c r="O95" s="29">
        <f t="shared" si="9"/>
        <v>0</v>
      </c>
      <c r="P95" s="17">
        <f t="shared" si="10"/>
        <v>0</v>
      </c>
      <c r="Q95" s="4">
        <f t="shared" si="11"/>
        <v>1</v>
      </c>
      <c r="R95" s="29">
        <f t="shared" si="12"/>
        <v>0</v>
      </c>
      <c r="S95" s="30">
        <f t="shared" si="13"/>
        <v>0</v>
      </c>
      <c r="T95" s="4">
        <f t="shared" si="14"/>
        <v>1</v>
      </c>
      <c r="U95" s="29">
        <f t="shared" si="15"/>
        <v>0</v>
      </c>
      <c r="V95" s="30">
        <f t="shared" si="16"/>
        <v>0</v>
      </c>
    </row>
    <row r="96">
      <c r="A96" s="24" t="s">
        <v>193</v>
      </c>
      <c r="B96" s="28">
        <v>94.0</v>
      </c>
      <c r="C96" s="25" t="s">
        <v>291</v>
      </c>
      <c r="D96" s="28">
        <v>1.0</v>
      </c>
      <c r="E96" s="28">
        <v>1.0</v>
      </c>
      <c r="F96" s="24" t="s">
        <v>93</v>
      </c>
      <c r="G96" s="24">
        <f t="shared" si="1"/>
        <v>1</v>
      </c>
      <c r="H96" s="24">
        <f t="shared" si="2"/>
        <v>3</v>
      </c>
      <c r="I96" s="24">
        <f t="shared" si="3"/>
        <v>0</v>
      </c>
      <c r="J96" s="24">
        <f t="shared" si="4"/>
        <v>1</v>
      </c>
      <c r="K96" s="29">
        <f t="shared" si="5"/>
        <v>1</v>
      </c>
      <c r="L96" s="29">
        <f t="shared" si="6"/>
        <v>1</v>
      </c>
      <c r="M96" s="29">
        <f t="shared" si="7"/>
        <v>1</v>
      </c>
      <c r="N96" s="29">
        <f t="shared" si="8"/>
        <v>1</v>
      </c>
      <c r="O96" s="29">
        <f t="shared" si="9"/>
        <v>0</v>
      </c>
      <c r="P96" s="17">
        <f t="shared" si="10"/>
        <v>0</v>
      </c>
      <c r="Q96" s="4">
        <f t="shared" si="11"/>
        <v>1</v>
      </c>
      <c r="R96" s="29">
        <f t="shared" si="12"/>
        <v>0</v>
      </c>
      <c r="S96" s="30">
        <f t="shared" si="13"/>
        <v>0</v>
      </c>
      <c r="T96" s="4">
        <f t="shared" si="14"/>
        <v>1</v>
      </c>
      <c r="U96" s="29">
        <f t="shared" si="15"/>
        <v>0</v>
      </c>
      <c r="V96" s="30">
        <f t="shared" si="16"/>
        <v>0</v>
      </c>
    </row>
    <row r="97">
      <c r="A97" s="24" t="s">
        <v>193</v>
      </c>
      <c r="B97" s="28">
        <v>95.0</v>
      </c>
      <c r="C97" s="25" t="s">
        <v>292</v>
      </c>
      <c r="D97" s="28">
        <v>1.0</v>
      </c>
      <c r="E97" s="28">
        <v>1.0</v>
      </c>
      <c r="F97" s="24" t="s">
        <v>93</v>
      </c>
      <c r="G97" s="24">
        <f t="shared" si="1"/>
        <v>1</v>
      </c>
      <c r="H97" s="24">
        <f t="shared" si="2"/>
        <v>3</v>
      </c>
      <c r="I97" s="24">
        <f t="shared" si="3"/>
        <v>0</v>
      </c>
      <c r="J97" s="24">
        <f t="shared" si="4"/>
        <v>1</v>
      </c>
      <c r="K97" s="29">
        <f t="shared" si="5"/>
        <v>1</v>
      </c>
      <c r="L97" s="29">
        <f t="shared" si="6"/>
        <v>1</v>
      </c>
      <c r="M97" s="29">
        <f t="shared" si="7"/>
        <v>1</v>
      </c>
      <c r="N97" s="29">
        <f t="shared" si="8"/>
        <v>1</v>
      </c>
      <c r="O97" s="29">
        <f t="shared" si="9"/>
        <v>0</v>
      </c>
      <c r="P97" s="17">
        <f t="shared" si="10"/>
        <v>0</v>
      </c>
      <c r="Q97" s="4">
        <f t="shared" si="11"/>
        <v>1</v>
      </c>
      <c r="R97" s="29">
        <f t="shared" si="12"/>
        <v>0</v>
      </c>
      <c r="S97" s="30">
        <f t="shared" si="13"/>
        <v>0</v>
      </c>
      <c r="T97" s="4">
        <f t="shared" si="14"/>
        <v>1</v>
      </c>
      <c r="U97" s="29">
        <f t="shared" si="15"/>
        <v>0</v>
      </c>
      <c r="V97" s="30">
        <f t="shared" si="16"/>
        <v>0</v>
      </c>
    </row>
    <row r="98">
      <c r="A98" s="24" t="s">
        <v>193</v>
      </c>
      <c r="B98" s="28">
        <v>96.0</v>
      </c>
      <c r="C98" s="25" t="s">
        <v>293</v>
      </c>
      <c r="D98" s="28">
        <v>1.0</v>
      </c>
      <c r="E98" s="28">
        <v>1.0</v>
      </c>
      <c r="F98" s="24" t="s">
        <v>93</v>
      </c>
      <c r="G98" s="24">
        <f t="shared" si="1"/>
        <v>1</v>
      </c>
      <c r="H98" s="24">
        <f t="shared" si="2"/>
        <v>3</v>
      </c>
      <c r="I98" s="24">
        <f t="shared" si="3"/>
        <v>0</v>
      </c>
      <c r="J98" s="24">
        <f t="shared" si="4"/>
        <v>1</v>
      </c>
      <c r="K98" s="29">
        <f t="shared" si="5"/>
        <v>1</v>
      </c>
      <c r="L98" s="29">
        <f t="shared" si="6"/>
        <v>1</v>
      </c>
      <c r="M98" s="29">
        <f t="shared" si="7"/>
        <v>1</v>
      </c>
      <c r="N98" s="29">
        <f t="shared" si="8"/>
        <v>1</v>
      </c>
      <c r="O98" s="29">
        <f t="shared" si="9"/>
        <v>0</v>
      </c>
      <c r="P98" s="17">
        <f t="shared" si="10"/>
        <v>0</v>
      </c>
      <c r="Q98" s="4">
        <f t="shared" si="11"/>
        <v>1</v>
      </c>
      <c r="R98" s="29">
        <f t="shared" si="12"/>
        <v>0</v>
      </c>
      <c r="S98" s="30">
        <f t="shared" si="13"/>
        <v>0</v>
      </c>
      <c r="T98" s="4">
        <f t="shared" si="14"/>
        <v>1</v>
      </c>
      <c r="U98" s="29">
        <f t="shared" si="15"/>
        <v>0</v>
      </c>
      <c r="V98" s="30">
        <f t="shared" si="16"/>
        <v>0</v>
      </c>
    </row>
    <row r="99">
      <c r="A99" s="24" t="s">
        <v>193</v>
      </c>
      <c r="B99" s="28">
        <v>97.0</v>
      </c>
      <c r="C99" s="25" t="s">
        <v>294</v>
      </c>
      <c r="D99" s="28">
        <v>0.0</v>
      </c>
      <c r="E99" s="28">
        <v>1.0</v>
      </c>
      <c r="F99" s="24" t="s">
        <v>93</v>
      </c>
      <c r="G99" s="24">
        <f t="shared" si="1"/>
        <v>1</v>
      </c>
      <c r="H99" s="24">
        <f t="shared" si="2"/>
        <v>2</v>
      </c>
      <c r="I99" s="24">
        <f t="shared" si="3"/>
        <v>1</v>
      </c>
      <c r="J99" s="24">
        <f t="shared" si="4"/>
        <v>0.3333333333</v>
      </c>
      <c r="K99" s="29">
        <f t="shared" si="5"/>
        <v>0</v>
      </c>
      <c r="L99" s="29">
        <f t="shared" si="6"/>
        <v>0</v>
      </c>
      <c r="M99" s="29">
        <f t="shared" si="7"/>
        <v>1</v>
      </c>
      <c r="N99" s="29">
        <f t="shared" si="8"/>
        <v>0</v>
      </c>
      <c r="O99" s="29">
        <f t="shared" si="9"/>
        <v>1</v>
      </c>
      <c r="P99" s="17">
        <f t="shared" si="10"/>
        <v>0</v>
      </c>
      <c r="Q99" s="4">
        <f t="shared" si="11"/>
        <v>0</v>
      </c>
      <c r="R99" s="29">
        <f t="shared" si="12"/>
        <v>1</v>
      </c>
      <c r="S99" s="30">
        <f t="shared" si="13"/>
        <v>0</v>
      </c>
      <c r="T99" s="4">
        <f t="shared" si="14"/>
        <v>1</v>
      </c>
      <c r="U99" s="29">
        <f t="shared" si="15"/>
        <v>0</v>
      </c>
      <c r="V99" s="30">
        <f t="shared" si="16"/>
        <v>0</v>
      </c>
    </row>
    <row r="100">
      <c r="A100" s="24" t="s">
        <v>193</v>
      </c>
      <c r="B100" s="28">
        <v>98.0</v>
      </c>
      <c r="C100" s="25" t="s">
        <v>295</v>
      </c>
      <c r="D100" s="28">
        <v>1.0</v>
      </c>
      <c r="E100" s="28">
        <v>1.0</v>
      </c>
      <c r="F100" s="24" t="s">
        <v>93</v>
      </c>
      <c r="G100" s="24">
        <f t="shared" si="1"/>
        <v>1</v>
      </c>
      <c r="H100" s="24">
        <f t="shared" si="2"/>
        <v>3</v>
      </c>
      <c r="I100" s="24">
        <f t="shared" si="3"/>
        <v>0</v>
      </c>
      <c r="J100" s="24">
        <f t="shared" si="4"/>
        <v>1</v>
      </c>
      <c r="K100" s="29">
        <f t="shared" si="5"/>
        <v>1</v>
      </c>
      <c r="L100" s="29">
        <f t="shared" si="6"/>
        <v>1</v>
      </c>
      <c r="M100" s="29">
        <f t="shared" si="7"/>
        <v>1</v>
      </c>
      <c r="N100" s="29">
        <f t="shared" si="8"/>
        <v>1</v>
      </c>
      <c r="O100" s="29">
        <f t="shared" si="9"/>
        <v>0</v>
      </c>
      <c r="P100" s="17">
        <f t="shared" si="10"/>
        <v>0</v>
      </c>
      <c r="Q100" s="4">
        <f t="shared" si="11"/>
        <v>1</v>
      </c>
      <c r="R100" s="29">
        <f t="shared" si="12"/>
        <v>0</v>
      </c>
      <c r="S100" s="30">
        <f t="shared" si="13"/>
        <v>0</v>
      </c>
      <c r="T100" s="4">
        <f t="shared" si="14"/>
        <v>1</v>
      </c>
      <c r="U100" s="29">
        <f t="shared" si="15"/>
        <v>0</v>
      </c>
      <c r="V100" s="30">
        <f t="shared" si="16"/>
        <v>0</v>
      </c>
    </row>
    <row r="101">
      <c r="A101" s="24" t="s">
        <v>193</v>
      </c>
      <c r="B101" s="28">
        <v>99.0</v>
      </c>
      <c r="C101" s="25" t="s">
        <v>296</v>
      </c>
      <c r="D101" s="28">
        <v>1.0</v>
      </c>
      <c r="E101" s="28">
        <v>1.0</v>
      </c>
      <c r="F101" s="24" t="s">
        <v>93</v>
      </c>
      <c r="G101" s="24">
        <f t="shared" si="1"/>
        <v>1</v>
      </c>
      <c r="H101" s="24">
        <f t="shared" si="2"/>
        <v>3</v>
      </c>
      <c r="I101" s="24">
        <f t="shared" si="3"/>
        <v>0</v>
      </c>
      <c r="J101" s="24">
        <f t="shared" si="4"/>
        <v>1</v>
      </c>
      <c r="K101" s="29">
        <f t="shared" si="5"/>
        <v>1</v>
      </c>
      <c r="L101" s="29">
        <f t="shared" si="6"/>
        <v>1</v>
      </c>
      <c r="M101" s="29">
        <f t="shared" si="7"/>
        <v>1</v>
      </c>
      <c r="N101" s="29">
        <f t="shared" si="8"/>
        <v>1</v>
      </c>
      <c r="O101" s="29">
        <f t="shared" si="9"/>
        <v>0</v>
      </c>
      <c r="P101" s="17">
        <f t="shared" si="10"/>
        <v>0</v>
      </c>
      <c r="Q101" s="4">
        <f t="shared" si="11"/>
        <v>1</v>
      </c>
      <c r="R101" s="29">
        <f t="shared" si="12"/>
        <v>0</v>
      </c>
      <c r="S101" s="30">
        <f t="shared" si="13"/>
        <v>0</v>
      </c>
      <c r="T101" s="4">
        <f t="shared" si="14"/>
        <v>1</v>
      </c>
      <c r="U101" s="29">
        <f t="shared" si="15"/>
        <v>0</v>
      </c>
      <c r="V101" s="30">
        <f t="shared" si="16"/>
        <v>0</v>
      </c>
    </row>
    <row r="102">
      <c r="A102" s="24"/>
      <c r="B102" s="24"/>
      <c r="C102" s="25"/>
      <c r="D102" s="24"/>
      <c r="E102" s="24"/>
      <c r="F102" s="24"/>
      <c r="G102" s="26" t="s">
        <v>190</v>
      </c>
      <c r="H102" s="24">
        <f t="shared" ref="H102:I102" si="17">SUM(H2:H101) / (100*3)</f>
        <v>0.8733333333</v>
      </c>
      <c r="I102" s="24">
        <f t="shared" si="17"/>
        <v>0.1266666667</v>
      </c>
      <c r="J102" s="24"/>
      <c r="Q102" s="4"/>
      <c r="S102" s="30"/>
    </row>
    <row r="103">
      <c r="A103" s="24"/>
      <c r="B103" s="24"/>
      <c r="C103" s="25"/>
      <c r="D103" s="24"/>
      <c r="E103" s="24"/>
      <c r="F103" s="24"/>
      <c r="G103" s="26" t="s">
        <v>16</v>
      </c>
      <c r="H103" s="24">
        <f> H102^2 + I102^2</f>
        <v>0.7787555556</v>
      </c>
      <c r="I103" s="24"/>
      <c r="J103" s="24"/>
      <c r="Q103" s="4"/>
      <c r="S103" s="30"/>
    </row>
    <row r="104">
      <c r="A104" s="24"/>
      <c r="B104" s="24"/>
      <c r="C104" s="25"/>
      <c r="D104" s="24"/>
      <c r="E104" s="24"/>
      <c r="F104" s="24"/>
      <c r="G104" s="26" t="s">
        <v>191</v>
      </c>
      <c r="H104" s="24">
        <f> (AVERAGE(J2:J101) - H103)/(1-H103)</f>
        <v>0.3973483327</v>
      </c>
      <c r="I104" s="24"/>
      <c r="J104" s="24"/>
      <c r="Q104" s="4"/>
      <c r="S104" s="30"/>
    </row>
    <row r="105">
      <c r="A105" s="24"/>
      <c r="B105" s="24"/>
      <c r="C105" s="25"/>
      <c r="D105" s="24"/>
      <c r="E105" s="24"/>
      <c r="F105" s="24"/>
      <c r="G105" s="24"/>
      <c r="H105" s="24"/>
      <c r="I105" s="24"/>
      <c r="J105" s="24"/>
      <c r="Q105" s="4"/>
      <c r="S105" s="30"/>
    </row>
    <row r="106">
      <c r="A106" s="24"/>
      <c r="B106" s="24"/>
      <c r="C106" s="25"/>
      <c r="D106" s="24"/>
      <c r="E106" s="24"/>
      <c r="F106" s="24"/>
      <c r="G106" s="24"/>
      <c r="H106" s="24"/>
      <c r="I106" s="24"/>
      <c r="J106" s="24"/>
      <c r="Q106" s="4"/>
      <c r="S106" s="30"/>
    </row>
    <row r="107">
      <c r="A107" s="24"/>
      <c r="B107" s="24"/>
      <c r="C107" s="25"/>
      <c r="D107" s="24"/>
      <c r="E107" s="24"/>
      <c r="F107" s="24"/>
      <c r="G107" s="24"/>
      <c r="H107" s="24"/>
      <c r="I107" s="24"/>
      <c r="J107" s="24"/>
      <c r="Q107" s="4"/>
      <c r="S107" s="30"/>
    </row>
    <row r="108">
      <c r="A108" s="24"/>
      <c r="B108" s="24"/>
      <c r="C108" s="25"/>
      <c r="D108" s="24"/>
      <c r="E108" s="24"/>
      <c r="F108" s="24"/>
      <c r="G108" s="24"/>
      <c r="H108" s="24"/>
      <c r="I108" s="24"/>
      <c r="J108" s="24"/>
      <c r="Q108" s="4"/>
      <c r="S108" s="30"/>
    </row>
    <row r="109">
      <c r="A109" s="24"/>
      <c r="B109" s="24"/>
      <c r="C109" s="25"/>
      <c r="D109" s="24"/>
      <c r="E109" s="24"/>
      <c r="F109" s="24"/>
      <c r="G109" s="24"/>
      <c r="H109" s="24"/>
      <c r="I109" s="24"/>
      <c r="J109" s="24"/>
      <c r="Q109" s="4"/>
      <c r="S109" s="30"/>
    </row>
    <row r="110">
      <c r="A110" s="24"/>
      <c r="B110" s="24"/>
      <c r="C110" s="25"/>
      <c r="D110" s="24"/>
      <c r="E110" s="24"/>
      <c r="F110" s="24"/>
      <c r="G110" s="24"/>
      <c r="H110" s="24"/>
      <c r="I110" s="24"/>
      <c r="J110" s="24"/>
      <c r="Q110" s="4"/>
      <c r="S110" s="30"/>
    </row>
    <row r="111">
      <c r="A111" s="24"/>
      <c r="B111" s="24"/>
      <c r="C111" s="25"/>
      <c r="D111" s="24"/>
      <c r="E111" s="24"/>
      <c r="F111" s="24"/>
      <c r="G111" s="24"/>
      <c r="H111" s="24"/>
      <c r="I111" s="24"/>
      <c r="J111" s="24"/>
      <c r="Q111" s="4"/>
      <c r="S111" s="30"/>
    </row>
    <row r="112">
      <c r="A112" s="24"/>
      <c r="B112" s="24"/>
      <c r="C112" s="25"/>
      <c r="D112" s="24"/>
      <c r="E112" s="24"/>
      <c r="F112" s="24"/>
      <c r="G112" s="24"/>
      <c r="H112" s="24"/>
      <c r="I112" s="24"/>
      <c r="J112" s="24"/>
      <c r="Q112" s="4"/>
      <c r="S112" s="30"/>
    </row>
    <row r="113">
      <c r="A113" s="24"/>
      <c r="B113" s="24"/>
      <c r="C113" s="25"/>
      <c r="D113" s="24"/>
      <c r="E113" s="24"/>
      <c r="F113" s="24"/>
      <c r="G113" s="24"/>
      <c r="H113" s="24"/>
      <c r="I113" s="24"/>
      <c r="J113" s="24"/>
      <c r="Q113" s="4"/>
      <c r="S113" s="30"/>
    </row>
    <row r="114">
      <c r="A114" s="24"/>
      <c r="B114" s="24"/>
      <c r="C114" s="25"/>
      <c r="D114" s="24"/>
      <c r="E114" s="24"/>
      <c r="F114" s="24"/>
      <c r="G114" s="24"/>
      <c r="H114" s="24"/>
      <c r="I114" s="24"/>
      <c r="J114" s="24"/>
      <c r="Q114" s="4"/>
      <c r="S114" s="30"/>
    </row>
    <row r="115">
      <c r="A115" s="24"/>
      <c r="B115" s="24"/>
      <c r="C115" s="25"/>
      <c r="D115" s="24"/>
      <c r="E115" s="24"/>
      <c r="F115" s="24"/>
      <c r="G115" s="24"/>
      <c r="H115" s="24"/>
      <c r="I115" s="24"/>
      <c r="J115" s="24"/>
      <c r="Q115" s="4"/>
      <c r="S115" s="30"/>
    </row>
    <row r="116">
      <c r="A116" s="24"/>
      <c r="B116" s="24"/>
      <c r="C116" s="25"/>
      <c r="D116" s="24"/>
      <c r="E116" s="24"/>
      <c r="F116" s="24"/>
      <c r="G116" s="24"/>
      <c r="H116" s="24"/>
      <c r="I116" s="24"/>
      <c r="J116" s="24"/>
      <c r="Q116" s="4"/>
      <c r="S116" s="30"/>
    </row>
    <row r="117">
      <c r="A117" s="24"/>
      <c r="B117" s="24"/>
      <c r="C117" s="25"/>
      <c r="D117" s="24"/>
      <c r="E117" s="24"/>
      <c r="F117" s="24"/>
      <c r="G117" s="24"/>
      <c r="H117" s="24"/>
      <c r="I117" s="24"/>
      <c r="J117" s="24"/>
      <c r="Q117" s="4"/>
      <c r="S117" s="30"/>
    </row>
    <row r="118">
      <c r="A118" s="24"/>
      <c r="B118" s="24"/>
      <c r="C118" s="25"/>
      <c r="D118" s="24"/>
      <c r="E118" s="24"/>
      <c r="F118" s="24"/>
      <c r="G118" s="24"/>
      <c r="H118" s="24"/>
      <c r="I118" s="24"/>
      <c r="J118" s="24"/>
      <c r="Q118" s="4"/>
      <c r="S118" s="30"/>
    </row>
    <row r="119">
      <c r="A119" s="24"/>
      <c r="B119" s="24"/>
      <c r="C119" s="25"/>
      <c r="D119" s="24"/>
      <c r="E119" s="24"/>
      <c r="F119" s="24"/>
      <c r="G119" s="24"/>
      <c r="H119" s="24"/>
      <c r="I119" s="24"/>
      <c r="J119" s="24"/>
      <c r="Q119" s="4"/>
      <c r="S119" s="30"/>
    </row>
    <row r="120">
      <c r="A120" s="24"/>
      <c r="B120" s="24"/>
      <c r="C120" s="25"/>
      <c r="D120" s="24"/>
      <c r="E120" s="24"/>
      <c r="F120" s="24"/>
      <c r="G120" s="24"/>
      <c r="H120" s="24"/>
      <c r="I120" s="24"/>
      <c r="J120" s="24"/>
      <c r="Q120" s="4"/>
      <c r="S120" s="30"/>
    </row>
    <row r="121">
      <c r="A121" s="24"/>
      <c r="B121" s="24"/>
      <c r="C121" s="25"/>
      <c r="D121" s="24"/>
      <c r="E121" s="24"/>
      <c r="F121" s="24"/>
      <c r="G121" s="24"/>
      <c r="H121" s="24"/>
      <c r="I121" s="24"/>
      <c r="J121" s="24"/>
      <c r="Q121" s="4"/>
      <c r="S121" s="30"/>
    </row>
    <row r="122">
      <c r="A122" s="24"/>
      <c r="B122" s="24"/>
      <c r="C122" s="25"/>
      <c r="D122" s="24"/>
      <c r="E122" s="24"/>
      <c r="F122" s="24"/>
      <c r="G122" s="24"/>
      <c r="H122" s="24"/>
      <c r="I122" s="24"/>
      <c r="J122" s="24"/>
      <c r="Q122" s="4"/>
      <c r="S122" s="30"/>
    </row>
    <row r="123">
      <c r="A123" s="24"/>
      <c r="B123" s="24"/>
      <c r="C123" s="25"/>
      <c r="D123" s="24"/>
      <c r="E123" s="24"/>
      <c r="F123" s="24"/>
      <c r="G123" s="24"/>
      <c r="H123" s="24"/>
      <c r="I123" s="24"/>
      <c r="J123" s="24"/>
      <c r="Q123" s="4"/>
      <c r="S123" s="30"/>
    </row>
    <row r="124">
      <c r="A124" s="24"/>
      <c r="B124" s="24"/>
      <c r="C124" s="25"/>
      <c r="D124" s="24"/>
      <c r="E124" s="24"/>
      <c r="F124" s="24"/>
      <c r="G124" s="24"/>
      <c r="H124" s="24"/>
      <c r="I124" s="24"/>
      <c r="J124" s="24"/>
      <c r="Q124" s="4"/>
      <c r="S124" s="30"/>
    </row>
    <row r="125">
      <c r="A125" s="24"/>
      <c r="B125" s="24"/>
      <c r="C125" s="25"/>
      <c r="D125" s="24"/>
      <c r="E125" s="24"/>
      <c r="F125" s="24"/>
      <c r="G125" s="24"/>
      <c r="H125" s="24"/>
      <c r="I125" s="24"/>
      <c r="J125" s="24"/>
      <c r="Q125" s="4"/>
      <c r="S125" s="30"/>
    </row>
    <row r="126">
      <c r="A126" s="24"/>
      <c r="B126" s="24"/>
      <c r="C126" s="25"/>
      <c r="D126" s="24"/>
      <c r="E126" s="24"/>
      <c r="F126" s="24"/>
      <c r="G126" s="24"/>
      <c r="H126" s="24"/>
      <c r="I126" s="24"/>
      <c r="J126" s="24"/>
      <c r="Q126" s="4"/>
      <c r="S126" s="30"/>
    </row>
    <row r="127">
      <c r="A127" s="24"/>
      <c r="B127" s="24"/>
      <c r="C127" s="25"/>
      <c r="D127" s="24"/>
      <c r="E127" s="24"/>
      <c r="F127" s="24"/>
      <c r="G127" s="24"/>
      <c r="H127" s="24"/>
      <c r="I127" s="24"/>
      <c r="J127" s="24"/>
      <c r="Q127" s="4"/>
      <c r="S127" s="30"/>
    </row>
    <row r="128">
      <c r="A128" s="24"/>
      <c r="B128" s="24"/>
      <c r="C128" s="25"/>
      <c r="D128" s="24"/>
      <c r="E128" s="24"/>
      <c r="F128" s="24"/>
      <c r="G128" s="24"/>
      <c r="H128" s="24"/>
      <c r="I128" s="24"/>
      <c r="J128" s="24"/>
      <c r="Q128" s="4"/>
      <c r="S128" s="30"/>
    </row>
    <row r="129">
      <c r="A129" s="24"/>
      <c r="B129" s="24"/>
      <c r="C129" s="25"/>
      <c r="D129" s="24"/>
      <c r="E129" s="24"/>
      <c r="F129" s="24"/>
      <c r="G129" s="24"/>
      <c r="H129" s="24"/>
      <c r="I129" s="24"/>
      <c r="J129" s="24"/>
      <c r="Q129" s="4"/>
      <c r="S129" s="30"/>
    </row>
    <row r="130">
      <c r="A130" s="24"/>
      <c r="B130" s="24"/>
      <c r="C130" s="25"/>
      <c r="D130" s="24"/>
      <c r="E130" s="24"/>
      <c r="F130" s="24"/>
      <c r="G130" s="24"/>
      <c r="H130" s="24"/>
      <c r="I130" s="24"/>
      <c r="J130" s="24"/>
      <c r="Q130" s="4"/>
      <c r="S130" s="30"/>
    </row>
    <row r="131">
      <c r="A131" s="24"/>
      <c r="B131" s="24"/>
      <c r="C131" s="25"/>
      <c r="D131" s="24"/>
      <c r="E131" s="24"/>
      <c r="F131" s="24"/>
      <c r="G131" s="24"/>
      <c r="H131" s="24"/>
      <c r="I131" s="24"/>
      <c r="J131" s="24"/>
      <c r="Q131" s="4"/>
      <c r="S131" s="30"/>
    </row>
    <row r="132">
      <c r="A132" s="24"/>
      <c r="B132" s="24"/>
      <c r="C132" s="25"/>
      <c r="D132" s="24"/>
      <c r="E132" s="24"/>
      <c r="F132" s="24"/>
      <c r="G132" s="24"/>
      <c r="H132" s="24"/>
      <c r="I132" s="24"/>
      <c r="J132" s="24"/>
      <c r="Q132" s="4"/>
      <c r="S132" s="30"/>
    </row>
    <row r="133">
      <c r="A133" s="24"/>
      <c r="B133" s="24"/>
      <c r="C133" s="25"/>
      <c r="D133" s="24"/>
      <c r="E133" s="24"/>
      <c r="F133" s="24"/>
      <c r="G133" s="24"/>
      <c r="H133" s="24"/>
      <c r="I133" s="24"/>
      <c r="J133" s="24"/>
      <c r="Q133" s="4"/>
      <c r="S133" s="30"/>
    </row>
    <row r="134">
      <c r="A134" s="24"/>
      <c r="B134" s="24"/>
      <c r="C134" s="25"/>
      <c r="D134" s="24"/>
      <c r="E134" s="24"/>
      <c r="F134" s="24"/>
      <c r="G134" s="24"/>
      <c r="H134" s="24"/>
      <c r="I134" s="24"/>
      <c r="J134" s="24"/>
      <c r="Q134" s="4"/>
      <c r="S134" s="30"/>
    </row>
    <row r="135">
      <c r="A135" s="24"/>
      <c r="B135" s="24"/>
      <c r="C135" s="25"/>
      <c r="D135" s="24"/>
      <c r="E135" s="24"/>
      <c r="F135" s="24"/>
      <c r="G135" s="24"/>
      <c r="H135" s="24"/>
      <c r="I135" s="24"/>
      <c r="J135" s="24"/>
      <c r="Q135" s="4"/>
      <c r="S135" s="30"/>
    </row>
    <row r="136">
      <c r="A136" s="24"/>
      <c r="B136" s="24"/>
      <c r="C136" s="25"/>
      <c r="D136" s="24"/>
      <c r="E136" s="24"/>
      <c r="F136" s="24"/>
      <c r="G136" s="24"/>
      <c r="H136" s="24"/>
      <c r="I136" s="24"/>
      <c r="J136" s="24"/>
      <c r="Q136" s="4"/>
      <c r="S136" s="30"/>
    </row>
    <row r="137">
      <c r="A137" s="24"/>
      <c r="B137" s="24"/>
      <c r="C137" s="25"/>
      <c r="D137" s="24"/>
      <c r="E137" s="24"/>
      <c r="F137" s="24"/>
      <c r="G137" s="24"/>
      <c r="H137" s="24"/>
      <c r="I137" s="24"/>
      <c r="J137" s="24"/>
      <c r="Q137" s="4"/>
      <c r="S137" s="30"/>
    </row>
    <row r="138">
      <c r="A138" s="24"/>
      <c r="B138" s="24"/>
      <c r="C138" s="25"/>
      <c r="D138" s="24"/>
      <c r="E138" s="24"/>
      <c r="F138" s="24"/>
      <c r="G138" s="24"/>
      <c r="H138" s="24"/>
      <c r="I138" s="24"/>
      <c r="J138" s="24"/>
      <c r="Q138" s="4"/>
      <c r="S138" s="30"/>
    </row>
    <row r="139">
      <c r="A139" s="24"/>
      <c r="B139" s="24"/>
      <c r="C139" s="25"/>
      <c r="D139" s="24"/>
      <c r="E139" s="24"/>
      <c r="F139" s="24"/>
      <c r="G139" s="24"/>
      <c r="H139" s="24"/>
      <c r="I139" s="24"/>
      <c r="J139" s="24"/>
      <c r="Q139" s="4"/>
      <c r="S139" s="30"/>
    </row>
    <row r="140">
      <c r="A140" s="24"/>
      <c r="B140" s="24"/>
      <c r="C140" s="25"/>
      <c r="D140" s="24"/>
      <c r="E140" s="24"/>
      <c r="F140" s="24"/>
      <c r="G140" s="24"/>
      <c r="H140" s="24"/>
      <c r="I140" s="24"/>
      <c r="J140" s="24"/>
      <c r="Q140" s="4"/>
      <c r="S140" s="30"/>
    </row>
    <row r="141">
      <c r="A141" s="24"/>
      <c r="B141" s="24"/>
      <c r="C141" s="25"/>
      <c r="D141" s="24"/>
      <c r="E141" s="24"/>
      <c r="F141" s="24"/>
      <c r="G141" s="24"/>
      <c r="H141" s="24"/>
      <c r="I141" s="24"/>
      <c r="J141" s="24"/>
      <c r="Q141" s="4"/>
      <c r="S141" s="30"/>
    </row>
    <row r="142">
      <c r="A142" s="24"/>
      <c r="B142" s="24"/>
      <c r="C142" s="25"/>
      <c r="D142" s="24"/>
      <c r="E142" s="24"/>
      <c r="F142" s="24"/>
      <c r="G142" s="24"/>
      <c r="H142" s="24"/>
      <c r="I142" s="24"/>
      <c r="J142" s="24"/>
      <c r="Q142" s="4"/>
      <c r="S142" s="30"/>
    </row>
    <row r="143">
      <c r="A143" s="24"/>
      <c r="B143" s="24"/>
      <c r="C143" s="25"/>
      <c r="D143" s="24"/>
      <c r="E143" s="24"/>
      <c r="F143" s="24"/>
      <c r="G143" s="24"/>
      <c r="H143" s="24"/>
      <c r="I143" s="24"/>
      <c r="J143" s="24"/>
      <c r="Q143" s="4"/>
      <c r="S143" s="30"/>
    </row>
    <row r="144">
      <c r="A144" s="24"/>
      <c r="B144" s="24"/>
      <c r="C144" s="25"/>
      <c r="D144" s="24"/>
      <c r="E144" s="24"/>
      <c r="F144" s="24"/>
      <c r="G144" s="24"/>
      <c r="H144" s="24"/>
      <c r="I144" s="24"/>
      <c r="J144" s="24"/>
      <c r="Q144" s="4"/>
      <c r="S144" s="30"/>
    </row>
    <row r="145">
      <c r="A145" s="24"/>
      <c r="B145" s="24"/>
      <c r="C145" s="25"/>
      <c r="D145" s="24"/>
      <c r="E145" s="24"/>
      <c r="F145" s="24"/>
      <c r="G145" s="24"/>
      <c r="H145" s="24"/>
      <c r="I145" s="24"/>
      <c r="J145" s="24"/>
      <c r="Q145" s="4"/>
      <c r="S145" s="30"/>
    </row>
    <row r="146">
      <c r="A146" s="24"/>
      <c r="B146" s="24"/>
      <c r="C146" s="25"/>
      <c r="D146" s="24"/>
      <c r="E146" s="24"/>
      <c r="F146" s="24"/>
      <c r="G146" s="24"/>
      <c r="H146" s="24"/>
      <c r="I146" s="24"/>
      <c r="J146" s="24"/>
      <c r="Q146" s="4"/>
      <c r="S146" s="30"/>
    </row>
    <row r="147">
      <c r="A147" s="24"/>
      <c r="B147" s="24"/>
      <c r="C147" s="25"/>
      <c r="D147" s="24"/>
      <c r="E147" s="24"/>
      <c r="F147" s="24"/>
      <c r="G147" s="24"/>
      <c r="H147" s="24"/>
      <c r="I147" s="24"/>
      <c r="J147" s="24"/>
      <c r="Q147" s="4"/>
      <c r="S147" s="30"/>
    </row>
    <row r="148">
      <c r="A148" s="24"/>
      <c r="B148" s="24"/>
      <c r="C148" s="25"/>
      <c r="D148" s="24"/>
      <c r="E148" s="24"/>
      <c r="F148" s="24"/>
      <c r="G148" s="24"/>
      <c r="H148" s="24"/>
      <c r="I148" s="24"/>
      <c r="J148" s="24"/>
      <c r="Q148" s="4"/>
      <c r="S148" s="30"/>
    </row>
    <row r="149">
      <c r="A149" s="24"/>
      <c r="B149" s="24"/>
      <c r="C149" s="25"/>
      <c r="D149" s="24"/>
      <c r="E149" s="24"/>
      <c r="F149" s="24"/>
      <c r="G149" s="24"/>
      <c r="H149" s="24"/>
      <c r="I149" s="24"/>
      <c r="J149" s="24"/>
      <c r="Q149" s="4"/>
      <c r="S149" s="30"/>
    </row>
    <row r="150">
      <c r="A150" s="24"/>
      <c r="B150" s="24"/>
      <c r="C150" s="25"/>
      <c r="D150" s="24"/>
      <c r="E150" s="24"/>
      <c r="F150" s="24"/>
      <c r="G150" s="24"/>
      <c r="H150" s="24"/>
      <c r="I150" s="24"/>
      <c r="J150" s="24"/>
      <c r="Q150" s="4"/>
      <c r="S150" s="30"/>
    </row>
    <row r="151">
      <c r="A151" s="24"/>
      <c r="B151" s="24"/>
      <c r="C151" s="25"/>
      <c r="D151" s="24"/>
      <c r="E151" s="24"/>
      <c r="F151" s="24"/>
      <c r="G151" s="24"/>
      <c r="H151" s="24"/>
      <c r="I151" s="24"/>
      <c r="J151" s="24"/>
      <c r="Q151" s="4"/>
      <c r="S151" s="30"/>
    </row>
    <row r="152">
      <c r="A152" s="24"/>
      <c r="B152" s="24"/>
      <c r="C152" s="25"/>
      <c r="D152" s="24"/>
      <c r="E152" s="24"/>
      <c r="F152" s="24"/>
      <c r="G152" s="24"/>
      <c r="H152" s="24"/>
      <c r="I152" s="24"/>
      <c r="J152" s="24"/>
      <c r="Q152" s="4"/>
      <c r="S152" s="30"/>
    </row>
    <row r="153">
      <c r="A153" s="24"/>
      <c r="B153" s="24"/>
      <c r="C153" s="25"/>
      <c r="D153" s="24"/>
      <c r="E153" s="24"/>
      <c r="F153" s="24"/>
      <c r="G153" s="24"/>
      <c r="H153" s="24"/>
      <c r="I153" s="24"/>
      <c r="J153" s="24"/>
      <c r="Q153" s="4"/>
      <c r="S153" s="30"/>
    </row>
    <row r="154">
      <c r="A154" s="24"/>
      <c r="B154" s="24"/>
      <c r="C154" s="25"/>
      <c r="D154" s="24"/>
      <c r="E154" s="24"/>
      <c r="F154" s="24"/>
      <c r="G154" s="24"/>
      <c r="H154" s="24"/>
      <c r="I154" s="24"/>
      <c r="J154" s="24"/>
      <c r="Q154" s="4"/>
      <c r="S154" s="30"/>
    </row>
    <row r="155">
      <c r="A155" s="24"/>
      <c r="B155" s="24"/>
      <c r="C155" s="25"/>
      <c r="D155" s="24"/>
      <c r="E155" s="24"/>
      <c r="F155" s="24"/>
      <c r="G155" s="24"/>
      <c r="H155" s="24"/>
      <c r="I155" s="24"/>
      <c r="J155" s="24"/>
      <c r="Q155" s="4"/>
      <c r="S155" s="30"/>
    </row>
    <row r="156">
      <c r="A156" s="24"/>
      <c r="B156" s="24"/>
      <c r="C156" s="25"/>
      <c r="D156" s="24"/>
      <c r="E156" s="24"/>
      <c r="F156" s="24"/>
      <c r="G156" s="24"/>
      <c r="H156" s="24"/>
      <c r="I156" s="24"/>
      <c r="J156" s="24"/>
      <c r="Q156" s="4"/>
      <c r="S156" s="30"/>
    </row>
    <row r="157">
      <c r="A157" s="24"/>
      <c r="B157" s="24"/>
      <c r="C157" s="25"/>
      <c r="D157" s="24"/>
      <c r="E157" s="24"/>
      <c r="F157" s="24"/>
      <c r="G157" s="24"/>
      <c r="H157" s="24"/>
      <c r="I157" s="24"/>
      <c r="J157" s="24"/>
      <c r="Q157" s="4"/>
      <c r="S157" s="30"/>
    </row>
    <row r="158">
      <c r="A158" s="24"/>
      <c r="B158" s="24"/>
      <c r="C158" s="25"/>
      <c r="D158" s="24"/>
      <c r="E158" s="24"/>
      <c r="F158" s="24"/>
      <c r="G158" s="24"/>
      <c r="H158" s="24"/>
      <c r="I158" s="24"/>
      <c r="J158" s="24"/>
      <c r="Q158" s="4"/>
      <c r="S158" s="30"/>
    </row>
    <row r="159">
      <c r="A159" s="24"/>
      <c r="B159" s="24"/>
      <c r="C159" s="25"/>
      <c r="D159" s="24"/>
      <c r="E159" s="24"/>
      <c r="F159" s="24"/>
      <c r="G159" s="24"/>
      <c r="H159" s="24"/>
      <c r="I159" s="24"/>
      <c r="J159" s="24"/>
      <c r="Q159" s="4"/>
      <c r="S159" s="30"/>
    </row>
    <row r="160">
      <c r="A160" s="24"/>
      <c r="B160" s="24"/>
      <c r="C160" s="25"/>
      <c r="D160" s="24"/>
      <c r="E160" s="24"/>
      <c r="F160" s="24"/>
      <c r="G160" s="24"/>
      <c r="H160" s="24"/>
      <c r="I160" s="24"/>
      <c r="J160" s="24"/>
      <c r="Q160" s="4"/>
      <c r="S160" s="30"/>
    </row>
    <row r="161">
      <c r="A161" s="24"/>
      <c r="B161" s="24"/>
      <c r="C161" s="25"/>
      <c r="D161" s="24"/>
      <c r="E161" s="24"/>
      <c r="F161" s="24"/>
      <c r="G161" s="24"/>
      <c r="H161" s="24"/>
      <c r="I161" s="24"/>
      <c r="J161" s="24"/>
      <c r="Q161" s="4"/>
      <c r="S161" s="30"/>
    </row>
    <row r="162">
      <c r="A162" s="24"/>
      <c r="B162" s="24"/>
      <c r="C162" s="25"/>
      <c r="D162" s="24"/>
      <c r="E162" s="24"/>
      <c r="F162" s="24"/>
      <c r="G162" s="24"/>
      <c r="H162" s="24"/>
      <c r="I162" s="24"/>
      <c r="J162" s="24"/>
      <c r="Q162" s="4"/>
      <c r="S162" s="30"/>
    </row>
    <row r="163">
      <c r="A163" s="24"/>
      <c r="B163" s="24"/>
      <c r="C163" s="25"/>
      <c r="D163" s="24"/>
      <c r="E163" s="24"/>
      <c r="F163" s="24"/>
      <c r="G163" s="24"/>
      <c r="H163" s="24"/>
      <c r="I163" s="24"/>
      <c r="J163" s="24"/>
      <c r="Q163" s="4"/>
      <c r="S163" s="30"/>
    </row>
    <row r="164">
      <c r="A164" s="24"/>
      <c r="B164" s="24"/>
      <c r="C164" s="25"/>
      <c r="D164" s="24"/>
      <c r="E164" s="24"/>
      <c r="F164" s="24"/>
      <c r="G164" s="24"/>
      <c r="H164" s="24"/>
      <c r="I164" s="24"/>
      <c r="J164" s="24"/>
      <c r="Q164" s="4"/>
      <c r="S164" s="30"/>
    </row>
    <row r="165">
      <c r="A165" s="24"/>
      <c r="B165" s="24"/>
      <c r="C165" s="25"/>
      <c r="D165" s="24"/>
      <c r="E165" s="24"/>
      <c r="F165" s="24"/>
      <c r="G165" s="24"/>
      <c r="H165" s="24"/>
      <c r="I165" s="24"/>
      <c r="J165" s="24"/>
      <c r="Q165" s="4"/>
      <c r="S165" s="30"/>
    </row>
    <row r="166">
      <c r="A166" s="24"/>
      <c r="B166" s="24"/>
      <c r="C166" s="25"/>
      <c r="D166" s="24"/>
      <c r="E166" s="24"/>
      <c r="F166" s="24"/>
      <c r="G166" s="24"/>
      <c r="H166" s="24"/>
      <c r="I166" s="24"/>
      <c r="J166" s="24"/>
      <c r="Q166" s="4"/>
      <c r="S166" s="30"/>
    </row>
    <row r="167">
      <c r="A167" s="24"/>
      <c r="B167" s="24"/>
      <c r="C167" s="25"/>
      <c r="D167" s="24"/>
      <c r="E167" s="24"/>
      <c r="F167" s="24"/>
      <c r="G167" s="24"/>
      <c r="H167" s="24"/>
      <c r="I167" s="24"/>
      <c r="J167" s="24"/>
      <c r="Q167" s="4"/>
      <c r="S167" s="30"/>
    </row>
    <row r="168">
      <c r="A168" s="24"/>
      <c r="B168" s="24"/>
      <c r="C168" s="25"/>
      <c r="D168" s="24"/>
      <c r="E168" s="24"/>
      <c r="F168" s="24"/>
      <c r="G168" s="24"/>
      <c r="H168" s="24"/>
      <c r="I168" s="24"/>
      <c r="J168" s="24"/>
      <c r="Q168" s="4"/>
      <c r="S168" s="30"/>
    </row>
    <row r="169">
      <c r="A169" s="24"/>
      <c r="B169" s="24"/>
      <c r="C169" s="25"/>
      <c r="D169" s="24"/>
      <c r="E169" s="24"/>
      <c r="F169" s="24"/>
      <c r="G169" s="24"/>
      <c r="H169" s="24"/>
      <c r="I169" s="24"/>
      <c r="J169" s="24"/>
      <c r="Q169" s="4"/>
      <c r="S169" s="30"/>
    </row>
    <row r="170">
      <c r="A170" s="24"/>
      <c r="B170" s="24"/>
      <c r="C170" s="25"/>
      <c r="D170" s="24"/>
      <c r="E170" s="24"/>
      <c r="F170" s="24"/>
      <c r="G170" s="24"/>
      <c r="H170" s="24"/>
      <c r="I170" s="24"/>
      <c r="J170" s="24"/>
      <c r="Q170" s="4"/>
      <c r="S170" s="30"/>
    </row>
    <row r="171">
      <c r="A171" s="24"/>
      <c r="B171" s="24"/>
      <c r="C171" s="25"/>
      <c r="D171" s="24"/>
      <c r="E171" s="24"/>
      <c r="F171" s="24"/>
      <c r="G171" s="24"/>
      <c r="H171" s="24"/>
      <c r="I171" s="24"/>
      <c r="J171" s="24"/>
      <c r="Q171" s="4"/>
      <c r="S171" s="30"/>
    </row>
    <row r="172">
      <c r="A172" s="24"/>
      <c r="B172" s="24"/>
      <c r="C172" s="25"/>
      <c r="D172" s="24"/>
      <c r="E172" s="24"/>
      <c r="F172" s="24"/>
      <c r="G172" s="24"/>
      <c r="H172" s="24"/>
      <c r="I172" s="24"/>
      <c r="J172" s="24"/>
      <c r="Q172" s="4"/>
      <c r="S172" s="30"/>
    </row>
    <row r="173">
      <c r="A173" s="24"/>
      <c r="B173" s="24"/>
      <c r="C173" s="25"/>
      <c r="D173" s="24"/>
      <c r="E173" s="24"/>
      <c r="F173" s="24"/>
      <c r="G173" s="24"/>
      <c r="H173" s="24"/>
      <c r="I173" s="24"/>
      <c r="J173" s="24"/>
      <c r="Q173" s="4"/>
      <c r="S173" s="30"/>
    </row>
    <row r="174">
      <c r="A174" s="24"/>
      <c r="B174" s="24"/>
      <c r="C174" s="25"/>
      <c r="D174" s="24"/>
      <c r="E174" s="24"/>
      <c r="F174" s="24"/>
      <c r="G174" s="24"/>
      <c r="H174" s="24"/>
      <c r="I174" s="24"/>
      <c r="J174" s="24"/>
      <c r="Q174" s="4"/>
      <c r="S174" s="30"/>
    </row>
    <row r="175">
      <c r="A175" s="24"/>
      <c r="B175" s="24"/>
      <c r="C175" s="25"/>
      <c r="D175" s="24"/>
      <c r="E175" s="24"/>
      <c r="F175" s="24"/>
      <c r="G175" s="24"/>
      <c r="H175" s="24"/>
      <c r="I175" s="24"/>
      <c r="J175" s="24"/>
      <c r="Q175" s="4"/>
      <c r="S175" s="30"/>
    </row>
    <row r="176">
      <c r="A176" s="24"/>
      <c r="B176" s="24"/>
      <c r="C176" s="25"/>
      <c r="D176" s="24"/>
      <c r="E176" s="24"/>
      <c r="F176" s="24"/>
      <c r="G176" s="24"/>
      <c r="H176" s="24"/>
      <c r="I176" s="24"/>
      <c r="J176" s="24"/>
      <c r="Q176" s="4"/>
      <c r="S176" s="30"/>
    </row>
    <row r="177">
      <c r="A177" s="24"/>
      <c r="B177" s="24"/>
      <c r="C177" s="25"/>
      <c r="D177" s="24"/>
      <c r="E177" s="24"/>
      <c r="F177" s="24"/>
      <c r="G177" s="24"/>
      <c r="H177" s="24"/>
      <c r="I177" s="24"/>
      <c r="J177" s="24"/>
      <c r="Q177" s="4"/>
      <c r="S177" s="30"/>
    </row>
    <row r="178">
      <c r="A178" s="24"/>
      <c r="B178" s="24"/>
      <c r="C178" s="25"/>
      <c r="D178" s="24"/>
      <c r="E178" s="24"/>
      <c r="F178" s="24"/>
      <c r="G178" s="24"/>
      <c r="H178" s="24"/>
      <c r="I178" s="24"/>
      <c r="J178" s="24"/>
      <c r="Q178" s="4"/>
      <c r="S178" s="30"/>
    </row>
    <row r="179">
      <c r="A179" s="24"/>
      <c r="B179" s="24"/>
      <c r="C179" s="25"/>
      <c r="D179" s="24"/>
      <c r="E179" s="24"/>
      <c r="F179" s="24"/>
      <c r="G179" s="24"/>
      <c r="H179" s="24"/>
      <c r="I179" s="24"/>
      <c r="J179" s="24"/>
      <c r="Q179" s="4"/>
      <c r="S179" s="30"/>
    </row>
    <row r="180">
      <c r="A180" s="24"/>
      <c r="B180" s="24"/>
      <c r="C180" s="25"/>
      <c r="D180" s="24"/>
      <c r="E180" s="24"/>
      <c r="F180" s="24"/>
      <c r="G180" s="24"/>
      <c r="H180" s="24"/>
      <c r="I180" s="24"/>
      <c r="J180" s="24"/>
      <c r="Q180" s="4"/>
      <c r="S180" s="30"/>
    </row>
    <row r="181">
      <c r="A181" s="24"/>
      <c r="B181" s="24"/>
      <c r="C181" s="25"/>
      <c r="D181" s="24"/>
      <c r="E181" s="24"/>
      <c r="F181" s="24"/>
      <c r="G181" s="24"/>
      <c r="H181" s="24"/>
      <c r="I181" s="24"/>
      <c r="J181" s="24"/>
      <c r="Q181" s="4"/>
      <c r="S181" s="30"/>
    </row>
    <row r="182">
      <c r="A182" s="24"/>
      <c r="B182" s="24"/>
      <c r="C182" s="25"/>
      <c r="D182" s="24"/>
      <c r="E182" s="24"/>
      <c r="F182" s="24"/>
      <c r="G182" s="24"/>
      <c r="H182" s="24"/>
      <c r="I182" s="24"/>
      <c r="J182" s="24"/>
      <c r="Q182" s="4"/>
      <c r="S182" s="30"/>
    </row>
    <row r="183">
      <c r="A183" s="24"/>
      <c r="B183" s="24"/>
      <c r="C183" s="25"/>
      <c r="D183" s="24"/>
      <c r="E183" s="24"/>
      <c r="F183" s="24"/>
      <c r="G183" s="24"/>
      <c r="H183" s="24"/>
      <c r="I183" s="24"/>
      <c r="J183" s="24"/>
      <c r="Q183" s="4"/>
      <c r="S183" s="30"/>
    </row>
    <row r="184">
      <c r="A184" s="24"/>
      <c r="B184" s="24"/>
      <c r="C184" s="25"/>
      <c r="D184" s="24"/>
      <c r="E184" s="24"/>
      <c r="F184" s="24"/>
      <c r="G184" s="24"/>
      <c r="H184" s="24"/>
      <c r="I184" s="24"/>
      <c r="J184" s="24"/>
      <c r="Q184" s="4"/>
      <c r="S184" s="30"/>
    </row>
    <row r="185">
      <c r="A185" s="24"/>
      <c r="B185" s="24"/>
      <c r="C185" s="25"/>
      <c r="D185" s="24"/>
      <c r="E185" s="24"/>
      <c r="F185" s="24"/>
      <c r="G185" s="24"/>
      <c r="H185" s="24"/>
      <c r="I185" s="24"/>
      <c r="J185" s="24"/>
      <c r="Q185" s="4"/>
      <c r="S185" s="30"/>
    </row>
    <row r="186">
      <c r="A186" s="24"/>
      <c r="B186" s="24"/>
      <c r="C186" s="25"/>
      <c r="D186" s="24"/>
      <c r="E186" s="24"/>
      <c r="F186" s="24"/>
      <c r="G186" s="24"/>
      <c r="H186" s="24"/>
      <c r="I186" s="24"/>
      <c r="J186" s="24"/>
      <c r="Q186" s="4"/>
      <c r="S186" s="30"/>
    </row>
    <row r="187">
      <c r="A187" s="24"/>
      <c r="B187" s="24"/>
      <c r="C187" s="25"/>
      <c r="D187" s="24"/>
      <c r="E187" s="24"/>
      <c r="F187" s="24"/>
      <c r="G187" s="24"/>
      <c r="H187" s="24"/>
      <c r="I187" s="24"/>
      <c r="J187" s="24"/>
      <c r="Q187" s="4"/>
      <c r="S187" s="30"/>
    </row>
    <row r="188">
      <c r="A188" s="24"/>
      <c r="B188" s="24"/>
      <c r="C188" s="25"/>
      <c r="D188" s="24"/>
      <c r="E188" s="24"/>
      <c r="F188" s="24"/>
      <c r="G188" s="24"/>
      <c r="H188" s="24"/>
      <c r="I188" s="24"/>
      <c r="J188" s="24"/>
      <c r="Q188" s="4"/>
      <c r="S188" s="30"/>
    </row>
    <row r="189">
      <c r="A189" s="24"/>
      <c r="B189" s="24"/>
      <c r="C189" s="25"/>
      <c r="D189" s="24"/>
      <c r="E189" s="24"/>
      <c r="F189" s="24"/>
      <c r="G189" s="24"/>
      <c r="H189" s="24"/>
      <c r="I189" s="24"/>
      <c r="J189" s="24"/>
      <c r="Q189" s="4"/>
      <c r="S189" s="30"/>
    </row>
    <row r="190">
      <c r="A190" s="24"/>
      <c r="B190" s="24"/>
      <c r="C190" s="25"/>
      <c r="D190" s="24"/>
      <c r="E190" s="24"/>
      <c r="F190" s="24"/>
      <c r="G190" s="24"/>
      <c r="H190" s="24"/>
      <c r="I190" s="24"/>
      <c r="J190" s="24"/>
      <c r="Q190" s="4"/>
      <c r="S190" s="30"/>
    </row>
    <row r="191">
      <c r="A191" s="24"/>
      <c r="B191" s="24"/>
      <c r="C191" s="25"/>
      <c r="D191" s="24"/>
      <c r="E191" s="24"/>
      <c r="F191" s="24"/>
      <c r="G191" s="24"/>
      <c r="H191" s="24"/>
      <c r="I191" s="24"/>
      <c r="J191" s="24"/>
      <c r="Q191" s="4"/>
      <c r="S191" s="30"/>
    </row>
    <row r="192">
      <c r="A192" s="24"/>
      <c r="B192" s="24"/>
      <c r="C192" s="25"/>
      <c r="D192" s="24"/>
      <c r="E192" s="24"/>
      <c r="F192" s="24"/>
      <c r="G192" s="24"/>
      <c r="H192" s="24"/>
      <c r="I192" s="24"/>
      <c r="J192" s="24"/>
      <c r="Q192" s="4"/>
      <c r="S192" s="30"/>
    </row>
    <row r="193">
      <c r="A193" s="24"/>
      <c r="B193" s="24"/>
      <c r="C193" s="25"/>
      <c r="D193" s="24"/>
      <c r="E193" s="24"/>
      <c r="F193" s="24"/>
      <c r="G193" s="24"/>
      <c r="H193" s="24"/>
      <c r="I193" s="24"/>
      <c r="J193" s="24"/>
      <c r="Q193" s="4"/>
      <c r="S193" s="30"/>
    </row>
    <row r="194">
      <c r="A194" s="24"/>
      <c r="B194" s="24"/>
      <c r="C194" s="25"/>
      <c r="D194" s="24"/>
      <c r="E194" s="24"/>
      <c r="F194" s="24"/>
      <c r="G194" s="24"/>
      <c r="H194" s="24"/>
      <c r="I194" s="24"/>
      <c r="J194" s="24"/>
      <c r="Q194" s="4"/>
      <c r="S194" s="30"/>
    </row>
    <row r="195">
      <c r="A195" s="24"/>
      <c r="B195" s="24"/>
      <c r="C195" s="25"/>
      <c r="D195" s="24"/>
      <c r="E195" s="24"/>
      <c r="F195" s="24"/>
      <c r="G195" s="24"/>
      <c r="H195" s="24"/>
      <c r="I195" s="24"/>
      <c r="J195" s="24"/>
      <c r="Q195" s="4"/>
      <c r="S195" s="30"/>
    </row>
    <row r="196">
      <c r="A196" s="24"/>
      <c r="B196" s="24"/>
      <c r="C196" s="25"/>
      <c r="D196" s="24"/>
      <c r="E196" s="24"/>
      <c r="F196" s="24"/>
      <c r="G196" s="24"/>
      <c r="H196" s="24"/>
      <c r="I196" s="24"/>
      <c r="J196" s="24"/>
      <c r="Q196" s="4"/>
      <c r="S196" s="30"/>
    </row>
    <row r="197">
      <c r="A197" s="24"/>
      <c r="B197" s="24"/>
      <c r="C197" s="25"/>
      <c r="D197" s="24"/>
      <c r="E197" s="24"/>
      <c r="F197" s="24"/>
      <c r="G197" s="24"/>
      <c r="H197" s="24"/>
      <c r="I197" s="24"/>
      <c r="J197" s="24"/>
      <c r="Q197" s="4"/>
      <c r="S197" s="30"/>
    </row>
    <row r="198">
      <c r="A198" s="24"/>
      <c r="B198" s="24"/>
      <c r="C198" s="25"/>
      <c r="D198" s="24"/>
      <c r="E198" s="24"/>
      <c r="F198" s="24"/>
      <c r="G198" s="24"/>
      <c r="H198" s="24"/>
      <c r="I198" s="24"/>
      <c r="J198" s="24"/>
      <c r="Q198" s="4"/>
      <c r="S198" s="30"/>
    </row>
    <row r="199">
      <c r="A199" s="24"/>
      <c r="B199" s="24"/>
      <c r="C199" s="25"/>
      <c r="D199" s="24"/>
      <c r="E199" s="24"/>
      <c r="F199" s="24"/>
      <c r="G199" s="24"/>
      <c r="H199" s="24"/>
      <c r="I199" s="24"/>
      <c r="J199" s="24"/>
      <c r="Q199" s="4"/>
      <c r="S199" s="30"/>
    </row>
    <row r="200">
      <c r="A200" s="24"/>
      <c r="B200" s="24"/>
      <c r="C200" s="25"/>
      <c r="D200" s="24"/>
      <c r="E200" s="24"/>
      <c r="F200" s="24"/>
      <c r="G200" s="24"/>
      <c r="H200" s="24"/>
      <c r="I200" s="24"/>
      <c r="J200" s="24"/>
      <c r="Q200" s="4"/>
      <c r="S200" s="30"/>
    </row>
    <row r="201">
      <c r="A201" s="24"/>
      <c r="B201" s="24"/>
      <c r="C201" s="25"/>
      <c r="D201" s="24"/>
      <c r="E201" s="24"/>
      <c r="F201" s="24"/>
      <c r="G201" s="24"/>
      <c r="H201" s="24"/>
      <c r="I201" s="24"/>
      <c r="J201" s="24"/>
      <c r="Q201" s="4"/>
      <c r="S201" s="30"/>
    </row>
    <row r="202">
      <c r="A202" s="24"/>
      <c r="B202" s="24"/>
      <c r="C202" s="25"/>
      <c r="D202" s="24"/>
      <c r="E202" s="24"/>
      <c r="F202" s="24"/>
      <c r="G202" s="24"/>
      <c r="H202" s="24"/>
      <c r="I202" s="24"/>
      <c r="J202" s="24"/>
      <c r="Q202" s="4"/>
      <c r="S202" s="30"/>
    </row>
    <row r="203">
      <c r="A203" s="24"/>
      <c r="B203" s="24"/>
      <c r="C203" s="25"/>
      <c r="D203" s="24"/>
      <c r="E203" s="24"/>
      <c r="F203" s="24"/>
      <c r="G203" s="24"/>
      <c r="H203" s="24"/>
      <c r="I203" s="24"/>
      <c r="J203" s="24"/>
      <c r="Q203" s="4"/>
      <c r="S203" s="30"/>
    </row>
    <row r="204">
      <c r="A204" s="24"/>
      <c r="B204" s="24"/>
      <c r="C204" s="25"/>
      <c r="D204" s="24"/>
      <c r="E204" s="24"/>
      <c r="F204" s="24"/>
      <c r="G204" s="24"/>
      <c r="H204" s="24"/>
      <c r="I204" s="24"/>
      <c r="J204" s="24"/>
      <c r="Q204" s="4"/>
      <c r="S204" s="30"/>
    </row>
    <row r="205">
      <c r="A205" s="24"/>
      <c r="B205" s="24"/>
      <c r="C205" s="25"/>
      <c r="D205" s="24"/>
      <c r="E205" s="24"/>
      <c r="F205" s="24"/>
      <c r="G205" s="24"/>
      <c r="H205" s="24"/>
      <c r="I205" s="24"/>
      <c r="J205" s="24"/>
      <c r="Q205" s="4"/>
      <c r="S205" s="30"/>
    </row>
    <row r="206">
      <c r="A206" s="24"/>
      <c r="B206" s="24"/>
      <c r="C206" s="25"/>
      <c r="D206" s="24"/>
      <c r="E206" s="24"/>
      <c r="F206" s="24"/>
      <c r="G206" s="24"/>
      <c r="H206" s="24"/>
      <c r="I206" s="24"/>
      <c r="J206" s="24"/>
      <c r="Q206" s="4"/>
      <c r="S206" s="30"/>
    </row>
    <row r="207">
      <c r="A207" s="24"/>
      <c r="B207" s="24"/>
      <c r="C207" s="25"/>
      <c r="D207" s="24"/>
      <c r="E207" s="24"/>
      <c r="F207" s="24"/>
      <c r="G207" s="24"/>
      <c r="H207" s="24"/>
      <c r="I207" s="24"/>
      <c r="J207" s="24"/>
      <c r="Q207" s="4"/>
      <c r="S207" s="30"/>
    </row>
    <row r="208">
      <c r="A208" s="24"/>
      <c r="B208" s="24"/>
      <c r="C208" s="25"/>
      <c r="D208" s="24"/>
      <c r="E208" s="24"/>
      <c r="F208" s="24"/>
      <c r="G208" s="24"/>
      <c r="H208" s="24"/>
      <c r="I208" s="24"/>
      <c r="J208" s="24"/>
      <c r="Q208" s="4"/>
      <c r="S208" s="30"/>
    </row>
    <row r="209">
      <c r="A209" s="24"/>
      <c r="B209" s="24"/>
      <c r="C209" s="25"/>
      <c r="D209" s="24"/>
      <c r="E209" s="24"/>
      <c r="F209" s="24"/>
      <c r="G209" s="24"/>
      <c r="H209" s="24"/>
      <c r="I209" s="24"/>
      <c r="J209" s="24"/>
      <c r="Q209" s="4"/>
      <c r="S209" s="30"/>
    </row>
    <row r="210">
      <c r="A210" s="24"/>
      <c r="B210" s="24"/>
      <c r="C210" s="25"/>
      <c r="D210" s="24"/>
      <c r="E210" s="24"/>
      <c r="F210" s="24"/>
      <c r="G210" s="24"/>
      <c r="H210" s="24"/>
      <c r="I210" s="24"/>
      <c r="J210" s="24"/>
      <c r="Q210" s="4"/>
      <c r="S210" s="30"/>
    </row>
    <row r="211">
      <c r="A211" s="24"/>
      <c r="B211" s="24"/>
      <c r="C211" s="25"/>
      <c r="D211" s="24"/>
      <c r="E211" s="24"/>
      <c r="F211" s="24"/>
      <c r="G211" s="24"/>
      <c r="H211" s="24"/>
      <c r="I211" s="24"/>
      <c r="J211" s="24"/>
      <c r="Q211" s="4"/>
      <c r="S211" s="30"/>
    </row>
    <row r="212">
      <c r="A212" s="24"/>
      <c r="B212" s="24"/>
      <c r="C212" s="25"/>
      <c r="D212" s="24"/>
      <c r="E212" s="24"/>
      <c r="F212" s="24"/>
      <c r="G212" s="24"/>
      <c r="H212" s="24"/>
      <c r="I212" s="24"/>
      <c r="J212" s="24"/>
      <c r="Q212" s="4"/>
      <c r="S212" s="30"/>
    </row>
    <row r="213">
      <c r="A213" s="24"/>
      <c r="B213" s="24"/>
      <c r="C213" s="25"/>
      <c r="D213" s="24"/>
      <c r="E213" s="24"/>
      <c r="F213" s="24"/>
      <c r="G213" s="24"/>
      <c r="H213" s="24"/>
      <c r="I213" s="24"/>
      <c r="J213" s="24"/>
      <c r="Q213" s="4"/>
      <c r="S213" s="30"/>
    </row>
    <row r="214">
      <c r="A214" s="24"/>
      <c r="B214" s="24"/>
      <c r="C214" s="25"/>
      <c r="D214" s="24"/>
      <c r="E214" s="24"/>
      <c r="F214" s="24"/>
      <c r="G214" s="24"/>
      <c r="H214" s="24"/>
      <c r="I214" s="24"/>
      <c r="J214" s="24"/>
      <c r="Q214" s="4"/>
      <c r="S214" s="30"/>
    </row>
    <row r="215">
      <c r="A215" s="24"/>
      <c r="B215" s="24"/>
      <c r="C215" s="25"/>
      <c r="D215" s="24"/>
      <c r="E215" s="24"/>
      <c r="F215" s="24"/>
      <c r="G215" s="24"/>
      <c r="H215" s="24"/>
      <c r="I215" s="24"/>
      <c r="J215" s="24"/>
      <c r="Q215" s="4"/>
      <c r="S215" s="30"/>
    </row>
    <row r="216">
      <c r="A216" s="24"/>
      <c r="B216" s="24"/>
      <c r="C216" s="25"/>
      <c r="D216" s="24"/>
      <c r="E216" s="24"/>
      <c r="F216" s="24"/>
      <c r="G216" s="24"/>
      <c r="H216" s="24"/>
      <c r="I216" s="24"/>
      <c r="J216" s="24"/>
      <c r="Q216" s="4"/>
      <c r="S216" s="30"/>
    </row>
    <row r="217">
      <c r="A217" s="24"/>
      <c r="B217" s="24"/>
      <c r="C217" s="25"/>
      <c r="D217" s="24"/>
      <c r="E217" s="24"/>
      <c r="F217" s="24"/>
      <c r="G217" s="24"/>
      <c r="H217" s="24"/>
      <c r="I217" s="24"/>
      <c r="J217" s="24"/>
      <c r="Q217" s="4"/>
      <c r="S217" s="30"/>
    </row>
    <row r="218">
      <c r="A218" s="24"/>
      <c r="B218" s="24"/>
      <c r="C218" s="25"/>
      <c r="D218" s="24"/>
      <c r="E218" s="24"/>
      <c r="F218" s="24"/>
      <c r="G218" s="24"/>
      <c r="H218" s="24"/>
      <c r="I218" s="24"/>
      <c r="J218" s="24"/>
      <c r="Q218" s="4"/>
      <c r="S218" s="30"/>
    </row>
    <row r="219">
      <c r="A219" s="24"/>
      <c r="B219" s="24"/>
      <c r="C219" s="25"/>
      <c r="D219" s="24"/>
      <c r="E219" s="24"/>
      <c r="F219" s="24"/>
      <c r="G219" s="24"/>
      <c r="H219" s="24"/>
      <c r="I219" s="24"/>
      <c r="J219" s="24"/>
      <c r="Q219" s="4"/>
      <c r="S219" s="30"/>
    </row>
    <row r="220">
      <c r="A220" s="24"/>
      <c r="B220" s="24"/>
      <c r="C220" s="25"/>
      <c r="D220" s="24"/>
      <c r="E220" s="24"/>
      <c r="F220" s="24"/>
      <c r="G220" s="24"/>
      <c r="H220" s="24"/>
      <c r="I220" s="24"/>
      <c r="J220" s="24"/>
      <c r="Q220" s="4"/>
      <c r="S220" s="30"/>
    </row>
    <row r="221">
      <c r="A221" s="24"/>
      <c r="B221" s="24"/>
      <c r="C221" s="25"/>
      <c r="D221" s="24"/>
      <c r="E221" s="24"/>
      <c r="F221" s="24"/>
      <c r="G221" s="24"/>
      <c r="H221" s="24"/>
      <c r="I221" s="24"/>
      <c r="J221" s="24"/>
      <c r="Q221" s="4"/>
      <c r="S221" s="30"/>
    </row>
    <row r="222">
      <c r="A222" s="24"/>
      <c r="B222" s="24"/>
      <c r="C222" s="25"/>
      <c r="D222" s="24"/>
      <c r="E222" s="24"/>
      <c r="F222" s="24"/>
      <c r="G222" s="24"/>
      <c r="H222" s="24"/>
      <c r="I222" s="24"/>
      <c r="J222" s="24"/>
      <c r="Q222" s="4"/>
      <c r="S222" s="30"/>
    </row>
    <row r="223">
      <c r="A223" s="24"/>
      <c r="B223" s="24"/>
      <c r="C223" s="25"/>
      <c r="D223" s="24"/>
      <c r="E223" s="24"/>
      <c r="F223" s="24"/>
      <c r="G223" s="24"/>
      <c r="H223" s="24"/>
      <c r="I223" s="24"/>
      <c r="J223" s="24"/>
      <c r="Q223" s="4"/>
      <c r="S223" s="30"/>
    </row>
    <row r="224">
      <c r="A224" s="24"/>
      <c r="B224" s="24"/>
      <c r="C224" s="25"/>
      <c r="D224" s="24"/>
      <c r="E224" s="24"/>
      <c r="F224" s="24"/>
      <c r="G224" s="24"/>
      <c r="H224" s="24"/>
      <c r="I224" s="24"/>
      <c r="J224" s="24"/>
      <c r="Q224" s="4"/>
      <c r="S224" s="30"/>
    </row>
    <row r="225">
      <c r="A225" s="24"/>
      <c r="B225" s="24"/>
      <c r="C225" s="25"/>
      <c r="D225" s="24"/>
      <c r="E225" s="24"/>
      <c r="F225" s="24"/>
      <c r="G225" s="24"/>
      <c r="H225" s="24"/>
      <c r="I225" s="24"/>
      <c r="J225" s="24"/>
      <c r="Q225" s="4"/>
      <c r="S225" s="30"/>
    </row>
    <row r="226">
      <c r="A226" s="24"/>
      <c r="B226" s="24"/>
      <c r="C226" s="25"/>
      <c r="D226" s="24"/>
      <c r="E226" s="24"/>
      <c r="F226" s="24"/>
      <c r="G226" s="24"/>
      <c r="H226" s="24"/>
      <c r="I226" s="24"/>
      <c r="J226" s="24"/>
      <c r="Q226" s="4"/>
      <c r="S226" s="30"/>
    </row>
    <row r="227">
      <c r="A227" s="24"/>
      <c r="B227" s="24"/>
      <c r="C227" s="25"/>
      <c r="D227" s="24"/>
      <c r="E227" s="24"/>
      <c r="F227" s="24"/>
      <c r="G227" s="24"/>
      <c r="H227" s="24"/>
      <c r="I227" s="24"/>
      <c r="J227" s="24"/>
      <c r="Q227" s="4"/>
      <c r="S227" s="30"/>
    </row>
    <row r="228">
      <c r="A228" s="24"/>
      <c r="B228" s="24"/>
      <c r="C228" s="25"/>
      <c r="D228" s="24"/>
      <c r="E228" s="24"/>
      <c r="F228" s="24"/>
      <c r="G228" s="24"/>
      <c r="H228" s="24"/>
      <c r="I228" s="24"/>
      <c r="J228" s="24"/>
      <c r="Q228" s="4"/>
      <c r="S228" s="30"/>
    </row>
    <row r="229">
      <c r="A229" s="24"/>
      <c r="B229" s="24"/>
      <c r="C229" s="25"/>
      <c r="D229" s="24"/>
      <c r="E229" s="24"/>
      <c r="F229" s="24"/>
      <c r="G229" s="24"/>
      <c r="H229" s="24"/>
      <c r="I229" s="24"/>
      <c r="J229" s="24"/>
      <c r="Q229" s="4"/>
      <c r="S229" s="30"/>
    </row>
    <row r="230">
      <c r="A230" s="24"/>
      <c r="B230" s="24"/>
      <c r="C230" s="25"/>
      <c r="D230" s="24"/>
      <c r="E230" s="24"/>
      <c r="F230" s="24"/>
      <c r="G230" s="24"/>
      <c r="H230" s="24"/>
      <c r="I230" s="24"/>
      <c r="J230" s="24"/>
      <c r="Q230" s="4"/>
      <c r="S230" s="30"/>
    </row>
    <row r="231">
      <c r="A231" s="24"/>
      <c r="B231" s="24"/>
      <c r="C231" s="25"/>
      <c r="D231" s="24"/>
      <c r="E231" s="24"/>
      <c r="F231" s="24"/>
      <c r="G231" s="24"/>
      <c r="H231" s="24"/>
      <c r="I231" s="24"/>
      <c r="J231" s="24"/>
      <c r="Q231" s="4"/>
      <c r="S231" s="30"/>
    </row>
    <row r="232">
      <c r="A232" s="24"/>
      <c r="B232" s="24"/>
      <c r="C232" s="25"/>
      <c r="D232" s="24"/>
      <c r="E232" s="24"/>
      <c r="F232" s="24"/>
      <c r="G232" s="24"/>
      <c r="H232" s="24"/>
      <c r="I232" s="24"/>
      <c r="J232" s="24"/>
      <c r="Q232" s="4"/>
      <c r="S232" s="30"/>
    </row>
    <row r="233">
      <c r="A233" s="24"/>
      <c r="B233" s="24"/>
      <c r="C233" s="25"/>
      <c r="D233" s="24"/>
      <c r="E233" s="24"/>
      <c r="F233" s="24"/>
      <c r="G233" s="24"/>
      <c r="H233" s="24"/>
      <c r="I233" s="24"/>
      <c r="J233" s="24"/>
      <c r="Q233" s="4"/>
      <c r="S233" s="30"/>
    </row>
    <row r="234">
      <c r="A234" s="24"/>
      <c r="B234" s="24"/>
      <c r="C234" s="25"/>
      <c r="D234" s="24"/>
      <c r="E234" s="24"/>
      <c r="F234" s="24"/>
      <c r="G234" s="24"/>
      <c r="H234" s="24"/>
      <c r="I234" s="24"/>
      <c r="J234" s="24"/>
      <c r="Q234" s="4"/>
      <c r="S234" s="30"/>
    </row>
    <row r="235">
      <c r="A235" s="24"/>
      <c r="B235" s="24"/>
      <c r="C235" s="25"/>
      <c r="D235" s="24"/>
      <c r="E235" s="24"/>
      <c r="F235" s="24"/>
      <c r="G235" s="24"/>
      <c r="H235" s="24"/>
      <c r="I235" s="24"/>
      <c r="J235" s="24"/>
      <c r="Q235" s="4"/>
      <c r="S235" s="30"/>
    </row>
    <row r="236">
      <c r="A236" s="24"/>
      <c r="B236" s="24"/>
      <c r="C236" s="25"/>
      <c r="D236" s="24"/>
      <c r="E236" s="24"/>
      <c r="F236" s="24"/>
      <c r="G236" s="24"/>
      <c r="H236" s="24"/>
      <c r="I236" s="24"/>
      <c r="J236" s="24"/>
      <c r="Q236" s="4"/>
      <c r="S236" s="30"/>
    </row>
    <row r="237">
      <c r="A237" s="24"/>
      <c r="B237" s="24"/>
      <c r="C237" s="25"/>
      <c r="D237" s="24"/>
      <c r="E237" s="24"/>
      <c r="F237" s="24"/>
      <c r="G237" s="24"/>
      <c r="H237" s="24"/>
      <c r="I237" s="24"/>
      <c r="J237" s="24"/>
      <c r="Q237" s="4"/>
      <c r="S237" s="30"/>
    </row>
    <row r="238">
      <c r="A238" s="24"/>
      <c r="B238" s="24"/>
      <c r="C238" s="25"/>
      <c r="D238" s="24"/>
      <c r="E238" s="24"/>
      <c r="F238" s="24"/>
      <c r="G238" s="24"/>
      <c r="H238" s="24"/>
      <c r="I238" s="24"/>
      <c r="J238" s="24"/>
      <c r="Q238" s="4"/>
      <c r="S238" s="30"/>
    </row>
    <row r="239">
      <c r="A239" s="24"/>
      <c r="B239" s="24"/>
      <c r="C239" s="25"/>
      <c r="D239" s="24"/>
      <c r="E239" s="24"/>
      <c r="F239" s="24"/>
      <c r="G239" s="24"/>
      <c r="H239" s="24"/>
      <c r="I239" s="24"/>
      <c r="J239" s="24"/>
      <c r="Q239" s="4"/>
      <c r="S239" s="30"/>
    </row>
    <row r="240">
      <c r="A240" s="24"/>
      <c r="B240" s="24"/>
      <c r="C240" s="25"/>
      <c r="D240" s="24"/>
      <c r="E240" s="24"/>
      <c r="F240" s="24"/>
      <c r="G240" s="24"/>
      <c r="H240" s="24"/>
      <c r="I240" s="24"/>
      <c r="J240" s="24"/>
      <c r="Q240" s="4"/>
      <c r="S240" s="30"/>
    </row>
    <row r="241">
      <c r="A241" s="24"/>
      <c r="B241" s="24"/>
      <c r="C241" s="25"/>
      <c r="D241" s="24"/>
      <c r="E241" s="24"/>
      <c r="F241" s="24"/>
      <c r="G241" s="24"/>
      <c r="H241" s="24"/>
      <c r="I241" s="24"/>
      <c r="J241" s="24"/>
      <c r="Q241" s="4"/>
      <c r="S241" s="30"/>
    </row>
    <row r="242">
      <c r="A242" s="24"/>
      <c r="B242" s="24"/>
      <c r="C242" s="25"/>
      <c r="D242" s="24"/>
      <c r="E242" s="24"/>
      <c r="F242" s="24"/>
      <c r="G242" s="24"/>
      <c r="H242" s="24"/>
      <c r="I242" s="24"/>
      <c r="J242" s="24"/>
      <c r="Q242" s="4"/>
      <c r="S242" s="30"/>
    </row>
    <row r="243">
      <c r="A243" s="24"/>
      <c r="B243" s="24"/>
      <c r="C243" s="25"/>
      <c r="D243" s="24"/>
      <c r="E243" s="24"/>
      <c r="F243" s="24"/>
      <c r="G243" s="24"/>
      <c r="H243" s="24"/>
      <c r="I243" s="24"/>
      <c r="J243" s="24"/>
      <c r="Q243" s="4"/>
      <c r="S243" s="30"/>
    </row>
    <row r="244">
      <c r="A244" s="24"/>
      <c r="B244" s="24"/>
      <c r="C244" s="25"/>
      <c r="D244" s="24"/>
      <c r="E244" s="24"/>
      <c r="F244" s="24"/>
      <c r="G244" s="24"/>
      <c r="H244" s="24"/>
      <c r="I244" s="24"/>
      <c r="J244" s="24"/>
      <c r="Q244" s="4"/>
      <c r="S244" s="30"/>
    </row>
    <row r="245">
      <c r="A245" s="24"/>
      <c r="B245" s="24"/>
      <c r="C245" s="25"/>
      <c r="D245" s="24"/>
      <c r="E245" s="24"/>
      <c r="F245" s="24"/>
      <c r="G245" s="24"/>
      <c r="H245" s="24"/>
      <c r="I245" s="24"/>
      <c r="J245" s="24"/>
      <c r="Q245" s="4"/>
      <c r="S245" s="30"/>
    </row>
    <row r="246">
      <c r="A246" s="24"/>
      <c r="B246" s="24"/>
      <c r="C246" s="25"/>
      <c r="D246" s="24"/>
      <c r="E246" s="24"/>
      <c r="F246" s="24"/>
      <c r="G246" s="24"/>
      <c r="H246" s="24"/>
      <c r="I246" s="24"/>
      <c r="J246" s="24"/>
      <c r="Q246" s="4"/>
      <c r="S246" s="30"/>
    </row>
    <row r="247">
      <c r="A247" s="24"/>
      <c r="B247" s="24"/>
      <c r="C247" s="25"/>
      <c r="D247" s="24"/>
      <c r="E247" s="24"/>
      <c r="F247" s="24"/>
      <c r="G247" s="24"/>
      <c r="H247" s="24"/>
      <c r="I247" s="24"/>
      <c r="J247" s="24"/>
      <c r="Q247" s="4"/>
      <c r="S247" s="30"/>
    </row>
    <row r="248">
      <c r="A248" s="24"/>
      <c r="B248" s="24"/>
      <c r="C248" s="25"/>
      <c r="D248" s="24"/>
      <c r="E248" s="24"/>
      <c r="F248" s="24"/>
      <c r="G248" s="24"/>
      <c r="H248" s="24"/>
      <c r="I248" s="24"/>
      <c r="J248" s="24"/>
      <c r="Q248" s="4"/>
      <c r="S248" s="30"/>
    </row>
    <row r="249">
      <c r="A249" s="24"/>
      <c r="B249" s="24"/>
      <c r="C249" s="25"/>
      <c r="D249" s="24"/>
      <c r="E249" s="24"/>
      <c r="F249" s="24"/>
      <c r="G249" s="24"/>
      <c r="H249" s="24"/>
      <c r="I249" s="24"/>
      <c r="J249" s="24"/>
      <c r="Q249" s="4"/>
      <c r="S249" s="30"/>
    </row>
    <row r="250">
      <c r="A250" s="24"/>
      <c r="B250" s="24"/>
      <c r="C250" s="25"/>
      <c r="D250" s="24"/>
      <c r="E250" s="24"/>
      <c r="F250" s="24"/>
      <c r="G250" s="24"/>
      <c r="H250" s="24"/>
      <c r="I250" s="24"/>
      <c r="J250" s="24"/>
      <c r="Q250" s="4"/>
      <c r="S250" s="30"/>
    </row>
    <row r="251">
      <c r="A251" s="24"/>
      <c r="B251" s="24"/>
      <c r="C251" s="25"/>
      <c r="D251" s="24"/>
      <c r="E251" s="24"/>
      <c r="F251" s="24"/>
      <c r="G251" s="24"/>
      <c r="H251" s="24"/>
      <c r="I251" s="24"/>
      <c r="J251" s="24"/>
      <c r="Q251" s="4"/>
      <c r="S251" s="30"/>
    </row>
    <row r="252">
      <c r="A252" s="24"/>
      <c r="B252" s="24"/>
      <c r="C252" s="25"/>
      <c r="D252" s="24"/>
      <c r="E252" s="24"/>
      <c r="F252" s="24"/>
      <c r="G252" s="24"/>
      <c r="H252" s="24"/>
      <c r="I252" s="24"/>
      <c r="J252" s="24"/>
      <c r="Q252" s="4"/>
      <c r="S252" s="30"/>
    </row>
    <row r="253">
      <c r="A253" s="24"/>
      <c r="B253" s="24"/>
      <c r="C253" s="25"/>
      <c r="D253" s="24"/>
      <c r="E253" s="24"/>
      <c r="F253" s="24"/>
      <c r="G253" s="24"/>
      <c r="H253" s="24"/>
      <c r="I253" s="24"/>
      <c r="J253" s="24"/>
      <c r="Q253" s="4"/>
      <c r="S253" s="30"/>
    </row>
    <row r="254">
      <c r="A254" s="24"/>
      <c r="B254" s="24"/>
      <c r="C254" s="25"/>
      <c r="D254" s="24"/>
      <c r="E254" s="24"/>
      <c r="F254" s="24"/>
      <c r="G254" s="24"/>
      <c r="H254" s="24"/>
      <c r="I254" s="24"/>
      <c r="J254" s="24"/>
      <c r="Q254" s="4"/>
      <c r="S254" s="30"/>
    </row>
    <row r="255">
      <c r="A255" s="24"/>
      <c r="B255" s="24"/>
      <c r="C255" s="25"/>
      <c r="D255" s="24"/>
      <c r="E255" s="24"/>
      <c r="F255" s="24"/>
      <c r="G255" s="24"/>
      <c r="H255" s="24"/>
      <c r="I255" s="24"/>
      <c r="J255" s="24"/>
      <c r="Q255" s="4"/>
      <c r="S255" s="30"/>
    </row>
    <row r="256">
      <c r="A256" s="24"/>
      <c r="B256" s="24"/>
      <c r="C256" s="25"/>
      <c r="D256" s="24"/>
      <c r="E256" s="24"/>
      <c r="F256" s="24"/>
      <c r="G256" s="24"/>
      <c r="H256" s="24"/>
      <c r="I256" s="24"/>
      <c r="J256" s="24"/>
      <c r="Q256" s="4"/>
      <c r="S256" s="30"/>
    </row>
    <row r="257">
      <c r="A257" s="24"/>
      <c r="B257" s="24"/>
      <c r="C257" s="25"/>
      <c r="D257" s="24"/>
      <c r="E257" s="24"/>
      <c r="F257" s="24"/>
      <c r="G257" s="24"/>
      <c r="H257" s="24"/>
      <c r="I257" s="24"/>
      <c r="J257" s="24"/>
      <c r="Q257" s="4"/>
      <c r="S257" s="30"/>
    </row>
    <row r="258">
      <c r="A258" s="24"/>
      <c r="B258" s="24"/>
      <c r="C258" s="25"/>
      <c r="D258" s="24"/>
      <c r="E258" s="24"/>
      <c r="F258" s="24"/>
      <c r="G258" s="24"/>
      <c r="H258" s="24"/>
      <c r="I258" s="24"/>
      <c r="J258" s="24"/>
      <c r="Q258" s="4"/>
      <c r="S258" s="30"/>
    </row>
    <row r="259">
      <c r="A259" s="24"/>
      <c r="B259" s="24"/>
      <c r="C259" s="25"/>
      <c r="D259" s="24"/>
      <c r="E259" s="24"/>
      <c r="F259" s="24"/>
      <c r="G259" s="24"/>
      <c r="H259" s="24"/>
      <c r="I259" s="24"/>
      <c r="J259" s="24"/>
      <c r="Q259" s="4"/>
      <c r="S259" s="30"/>
    </row>
    <row r="260">
      <c r="A260" s="24"/>
      <c r="B260" s="24"/>
      <c r="C260" s="25"/>
      <c r="D260" s="24"/>
      <c r="E260" s="24"/>
      <c r="F260" s="24"/>
      <c r="G260" s="24"/>
      <c r="H260" s="24"/>
      <c r="I260" s="24"/>
      <c r="J260" s="24"/>
      <c r="Q260" s="4"/>
      <c r="S260" s="30"/>
    </row>
    <row r="261">
      <c r="A261" s="24"/>
      <c r="B261" s="24"/>
      <c r="C261" s="25"/>
      <c r="D261" s="24"/>
      <c r="E261" s="24"/>
      <c r="F261" s="24"/>
      <c r="G261" s="24"/>
      <c r="H261" s="24"/>
      <c r="I261" s="24"/>
      <c r="J261" s="24"/>
      <c r="Q261" s="4"/>
      <c r="S261" s="30"/>
    </row>
    <row r="262">
      <c r="A262" s="24"/>
      <c r="B262" s="24"/>
      <c r="C262" s="25"/>
      <c r="D262" s="24"/>
      <c r="E262" s="24"/>
      <c r="F262" s="24"/>
      <c r="G262" s="24"/>
      <c r="H262" s="24"/>
      <c r="I262" s="24"/>
      <c r="J262" s="24"/>
      <c r="Q262" s="4"/>
      <c r="S262" s="30"/>
    </row>
    <row r="263">
      <c r="A263" s="24"/>
      <c r="B263" s="24"/>
      <c r="C263" s="25"/>
      <c r="D263" s="24"/>
      <c r="E263" s="24"/>
      <c r="F263" s="24"/>
      <c r="G263" s="24"/>
      <c r="H263" s="24"/>
      <c r="I263" s="24"/>
      <c r="J263" s="24"/>
      <c r="Q263" s="4"/>
      <c r="S263" s="30"/>
    </row>
    <row r="264">
      <c r="A264" s="24"/>
      <c r="B264" s="24"/>
      <c r="C264" s="25"/>
      <c r="D264" s="24"/>
      <c r="E264" s="24"/>
      <c r="F264" s="24"/>
      <c r="G264" s="24"/>
      <c r="H264" s="24"/>
      <c r="I264" s="24"/>
      <c r="J264" s="24"/>
      <c r="Q264" s="4"/>
      <c r="S264" s="30"/>
    </row>
    <row r="265">
      <c r="A265" s="24"/>
      <c r="B265" s="24"/>
      <c r="C265" s="25"/>
      <c r="D265" s="24"/>
      <c r="E265" s="24"/>
      <c r="F265" s="24"/>
      <c r="G265" s="24"/>
      <c r="H265" s="24"/>
      <c r="I265" s="24"/>
      <c r="J265" s="24"/>
      <c r="Q265" s="4"/>
      <c r="S265" s="30"/>
    </row>
    <row r="266">
      <c r="A266" s="24"/>
      <c r="B266" s="24"/>
      <c r="C266" s="25"/>
      <c r="D266" s="24"/>
      <c r="E266" s="24"/>
      <c r="F266" s="24"/>
      <c r="G266" s="24"/>
      <c r="H266" s="24"/>
      <c r="I266" s="24"/>
      <c r="J266" s="24"/>
      <c r="Q266" s="4"/>
      <c r="S266" s="30"/>
    </row>
    <row r="267">
      <c r="A267" s="24"/>
      <c r="B267" s="24"/>
      <c r="C267" s="25"/>
      <c r="D267" s="24"/>
      <c r="E267" s="24"/>
      <c r="F267" s="24"/>
      <c r="G267" s="24"/>
      <c r="H267" s="24"/>
      <c r="I267" s="24"/>
      <c r="J267" s="24"/>
      <c r="Q267" s="4"/>
      <c r="S267" s="30"/>
    </row>
    <row r="268">
      <c r="A268" s="24"/>
      <c r="B268" s="24"/>
      <c r="C268" s="25"/>
      <c r="D268" s="24"/>
      <c r="E268" s="24"/>
      <c r="F268" s="24"/>
      <c r="G268" s="24"/>
      <c r="H268" s="24"/>
      <c r="I268" s="24"/>
      <c r="J268" s="24"/>
      <c r="Q268" s="4"/>
      <c r="S268" s="30"/>
    </row>
    <row r="269">
      <c r="A269" s="24"/>
      <c r="B269" s="24"/>
      <c r="C269" s="25"/>
      <c r="D269" s="24"/>
      <c r="E269" s="24"/>
      <c r="F269" s="24"/>
      <c r="G269" s="24"/>
      <c r="H269" s="24"/>
      <c r="I269" s="24"/>
      <c r="J269" s="24"/>
      <c r="Q269" s="4"/>
      <c r="S269" s="30"/>
    </row>
    <row r="270">
      <c r="A270" s="24"/>
      <c r="B270" s="24"/>
      <c r="C270" s="25"/>
      <c r="D270" s="24"/>
      <c r="E270" s="24"/>
      <c r="F270" s="24"/>
      <c r="G270" s="24"/>
      <c r="H270" s="24"/>
      <c r="I270" s="24"/>
      <c r="J270" s="24"/>
      <c r="Q270" s="4"/>
      <c r="S270" s="30"/>
    </row>
    <row r="271">
      <c r="A271" s="24"/>
      <c r="B271" s="24"/>
      <c r="C271" s="25"/>
      <c r="D271" s="24"/>
      <c r="E271" s="24"/>
      <c r="F271" s="24"/>
      <c r="G271" s="24"/>
      <c r="H271" s="24"/>
      <c r="I271" s="24"/>
      <c r="J271" s="24"/>
      <c r="Q271" s="4"/>
      <c r="S271" s="30"/>
    </row>
    <row r="272">
      <c r="A272" s="24"/>
      <c r="B272" s="24"/>
      <c r="C272" s="25"/>
      <c r="D272" s="24"/>
      <c r="E272" s="24"/>
      <c r="F272" s="24"/>
      <c r="G272" s="24"/>
      <c r="H272" s="24"/>
      <c r="I272" s="24"/>
      <c r="J272" s="24"/>
      <c r="Q272" s="4"/>
      <c r="S272" s="30"/>
    </row>
    <row r="273">
      <c r="A273" s="24"/>
      <c r="B273" s="24"/>
      <c r="C273" s="25"/>
      <c r="D273" s="24"/>
      <c r="E273" s="24"/>
      <c r="F273" s="24"/>
      <c r="G273" s="24"/>
      <c r="H273" s="24"/>
      <c r="I273" s="24"/>
      <c r="J273" s="24"/>
      <c r="Q273" s="4"/>
      <c r="S273" s="30"/>
    </row>
    <row r="274">
      <c r="A274" s="24"/>
      <c r="B274" s="24"/>
      <c r="C274" s="25"/>
      <c r="D274" s="24"/>
      <c r="E274" s="24"/>
      <c r="F274" s="24"/>
      <c r="G274" s="24"/>
      <c r="H274" s="24"/>
      <c r="I274" s="24"/>
      <c r="J274" s="24"/>
      <c r="Q274" s="4"/>
      <c r="S274" s="30"/>
    </row>
    <row r="275">
      <c r="A275" s="24"/>
      <c r="B275" s="24"/>
      <c r="C275" s="25"/>
      <c r="D275" s="24"/>
      <c r="E275" s="24"/>
      <c r="F275" s="24"/>
      <c r="G275" s="24"/>
      <c r="H275" s="24"/>
      <c r="I275" s="24"/>
      <c r="J275" s="24"/>
      <c r="Q275" s="4"/>
      <c r="S275" s="30"/>
    </row>
    <row r="276">
      <c r="A276" s="24"/>
      <c r="B276" s="24"/>
      <c r="C276" s="25"/>
      <c r="D276" s="24"/>
      <c r="E276" s="24"/>
      <c r="F276" s="24"/>
      <c r="G276" s="24"/>
      <c r="H276" s="24"/>
      <c r="I276" s="24"/>
      <c r="J276" s="24"/>
      <c r="Q276" s="4"/>
      <c r="S276" s="30"/>
    </row>
    <row r="277">
      <c r="A277" s="24"/>
      <c r="B277" s="24"/>
      <c r="C277" s="25"/>
      <c r="D277" s="24"/>
      <c r="E277" s="24"/>
      <c r="F277" s="24"/>
      <c r="G277" s="24"/>
      <c r="H277" s="24"/>
      <c r="I277" s="24"/>
      <c r="J277" s="24"/>
      <c r="Q277" s="4"/>
      <c r="S277" s="30"/>
    </row>
    <row r="278">
      <c r="A278" s="24"/>
      <c r="B278" s="24"/>
      <c r="C278" s="25"/>
      <c r="D278" s="24"/>
      <c r="E278" s="24"/>
      <c r="F278" s="24"/>
      <c r="G278" s="24"/>
      <c r="H278" s="24"/>
      <c r="I278" s="24"/>
      <c r="J278" s="24"/>
      <c r="Q278" s="4"/>
      <c r="S278" s="30"/>
    </row>
    <row r="279">
      <c r="A279" s="24"/>
      <c r="B279" s="24"/>
      <c r="C279" s="25"/>
      <c r="D279" s="24"/>
      <c r="E279" s="24"/>
      <c r="F279" s="24"/>
      <c r="G279" s="24"/>
      <c r="H279" s="24"/>
      <c r="I279" s="24"/>
      <c r="J279" s="24"/>
      <c r="Q279" s="4"/>
      <c r="S279" s="30"/>
    </row>
    <row r="280">
      <c r="A280" s="24"/>
      <c r="B280" s="24"/>
      <c r="C280" s="25"/>
      <c r="D280" s="24"/>
      <c r="E280" s="24"/>
      <c r="F280" s="24"/>
      <c r="G280" s="24"/>
      <c r="H280" s="24"/>
      <c r="I280" s="24"/>
      <c r="J280" s="24"/>
      <c r="Q280" s="4"/>
      <c r="S280" s="30"/>
    </row>
    <row r="281">
      <c r="A281" s="24"/>
      <c r="B281" s="24"/>
      <c r="C281" s="25"/>
      <c r="D281" s="24"/>
      <c r="E281" s="24"/>
      <c r="F281" s="24"/>
      <c r="G281" s="24"/>
      <c r="H281" s="24"/>
      <c r="I281" s="24"/>
      <c r="J281" s="24"/>
      <c r="Q281" s="4"/>
      <c r="S281" s="30"/>
    </row>
    <row r="282">
      <c r="A282" s="24"/>
      <c r="B282" s="24"/>
      <c r="C282" s="25"/>
      <c r="D282" s="24"/>
      <c r="E282" s="24"/>
      <c r="F282" s="24"/>
      <c r="G282" s="24"/>
      <c r="H282" s="24"/>
      <c r="I282" s="24"/>
      <c r="J282" s="24"/>
      <c r="Q282" s="4"/>
      <c r="S282" s="30"/>
    </row>
    <row r="283">
      <c r="A283" s="24"/>
      <c r="B283" s="24"/>
      <c r="C283" s="25"/>
      <c r="D283" s="24"/>
      <c r="E283" s="24"/>
      <c r="F283" s="24"/>
      <c r="G283" s="24"/>
      <c r="H283" s="24"/>
      <c r="I283" s="24"/>
      <c r="J283" s="24"/>
      <c r="Q283" s="4"/>
      <c r="S283" s="30"/>
    </row>
    <row r="284">
      <c r="A284" s="24"/>
      <c r="B284" s="24"/>
      <c r="C284" s="25"/>
      <c r="D284" s="24"/>
      <c r="E284" s="24"/>
      <c r="F284" s="24"/>
      <c r="G284" s="24"/>
      <c r="H284" s="24"/>
      <c r="I284" s="24"/>
      <c r="J284" s="24"/>
      <c r="Q284" s="4"/>
      <c r="S284" s="30"/>
    </row>
    <row r="285">
      <c r="A285" s="24"/>
      <c r="B285" s="24"/>
      <c r="C285" s="25"/>
      <c r="D285" s="24"/>
      <c r="E285" s="24"/>
      <c r="F285" s="24"/>
      <c r="G285" s="24"/>
      <c r="H285" s="24"/>
      <c r="I285" s="24"/>
      <c r="J285" s="24"/>
      <c r="Q285" s="4"/>
      <c r="S285" s="30"/>
    </row>
    <row r="286">
      <c r="A286" s="24"/>
      <c r="B286" s="24"/>
      <c r="C286" s="25"/>
      <c r="D286" s="24"/>
      <c r="E286" s="24"/>
      <c r="F286" s="24"/>
      <c r="G286" s="24"/>
      <c r="H286" s="24"/>
      <c r="I286" s="24"/>
      <c r="J286" s="24"/>
      <c r="Q286" s="4"/>
      <c r="S286" s="30"/>
    </row>
    <row r="287">
      <c r="A287" s="24"/>
      <c r="B287" s="24"/>
      <c r="C287" s="25"/>
      <c r="D287" s="24"/>
      <c r="E287" s="24"/>
      <c r="F287" s="24"/>
      <c r="G287" s="24"/>
      <c r="H287" s="24"/>
      <c r="I287" s="24"/>
      <c r="J287" s="24"/>
      <c r="Q287" s="4"/>
      <c r="S287" s="30"/>
    </row>
    <row r="288">
      <c r="A288" s="24"/>
      <c r="B288" s="24"/>
      <c r="C288" s="25"/>
      <c r="D288" s="24"/>
      <c r="E288" s="24"/>
      <c r="F288" s="24"/>
      <c r="G288" s="24"/>
      <c r="H288" s="24"/>
      <c r="I288" s="24"/>
      <c r="J288" s="24"/>
      <c r="Q288" s="4"/>
      <c r="S288" s="30"/>
    </row>
    <row r="289">
      <c r="A289" s="24"/>
      <c r="B289" s="24"/>
      <c r="C289" s="25"/>
      <c r="D289" s="24"/>
      <c r="E289" s="24"/>
      <c r="F289" s="24"/>
      <c r="G289" s="24"/>
      <c r="H289" s="24"/>
      <c r="I289" s="24"/>
      <c r="J289" s="24"/>
      <c r="Q289" s="4"/>
      <c r="S289" s="30"/>
    </row>
    <row r="290">
      <c r="A290" s="24"/>
      <c r="B290" s="24"/>
      <c r="C290" s="25"/>
      <c r="D290" s="24"/>
      <c r="E290" s="24"/>
      <c r="F290" s="24"/>
      <c r="G290" s="24"/>
      <c r="H290" s="24"/>
      <c r="I290" s="24"/>
      <c r="J290" s="24"/>
      <c r="Q290" s="4"/>
      <c r="S290" s="30"/>
    </row>
    <row r="291">
      <c r="A291" s="24"/>
      <c r="B291" s="24"/>
      <c r="C291" s="25"/>
      <c r="D291" s="24"/>
      <c r="E291" s="24"/>
      <c r="F291" s="24"/>
      <c r="G291" s="24"/>
      <c r="H291" s="24"/>
      <c r="I291" s="24"/>
      <c r="J291" s="24"/>
      <c r="Q291" s="4"/>
      <c r="S291" s="30"/>
    </row>
    <row r="292">
      <c r="A292" s="24"/>
      <c r="B292" s="24"/>
      <c r="C292" s="25"/>
      <c r="D292" s="24"/>
      <c r="E292" s="24"/>
      <c r="F292" s="24"/>
      <c r="G292" s="24"/>
      <c r="H292" s="24"/>
      <c r="I292" s="24"/>
      <c r="J292" s="24"/>
      <c r="Q292" s="4"/>
      <c r="S292" s="30"/>
    </row>
    <row r="293">
      <c r="A293" s="24"/>
      <c r="B293" s="24"/>
      <c r="C293" s="25"/>
      <c r="D293" s="24"/>
      <c r="E293" s="24"/>
      <c r="F293" s="24"/>
      <c r="G293" s="24"/>
      <c r="H293" s="24"/>
      <c r="I293" s="24"/>
      <c r="J293" s="24"/>
      <c r="Q293" s="4"/>
      <c r="S293" s="30"/>
    </row>
    <row r="294">
      <c r="A294" s="24"/>
      <c r="B294" s="24"/>
      <c r="C294" s="25"/>
      <c r="D294" s="24"/>
      <c r="E294" s="24"/>
      <c r="F294" s="24"/>
      <c r="G294" s="24"/>
      <c r="H294" s="24"/>
      <c r="I294" s="24"/>
      <c r="J294" s="24"/>
      <c r="Q294" s="4"/>
      <c r="S294" s="30"/>
    </row>
    <row r="295">
      <c r="A295" s="24"/>
      <c r="B295" s="24"/>
      <c r="C295" s="25"/>
      <c r="D295" s="24"/>
      <c r="E295" s="24"/>
      <c r="F295" s="24"/>
      <c r="G295" s="24"/>
      <c r="H295" s="24"/>
      <c r="I295" s="24"/>
      <c r="J295" s="24"/>
      <c r="Q295" s="4"/>
      <c r="S295" s="30"/>
    </row>
    <row r="296">
      <c r="A296" s="24"/>
      <c r="B296" s="24"/>
      <c r="C296" s="25"/>
      <c r="D296" s="24"/>
      <c r="E296" s="24"/>
      <c r="F296" s="24"/>
      <c r="G296" s="24"/>
      <c r="H296" s="24"/>
      <c r="I296" s="24"/>
      <c r="J296" s="24"/>
      <c r="Q296" s="4"/>
      <c r="S296" s="30"/>
    </row>
    <row r="297">
      <c r="A297" s="24"/>
      <c r="B297" s="24"/>
      <c r="C297" s="25"/>
      <c r="D297" s="24"/>
      <c r="E297" s="24"/>
      <c r="F297" s="24"/>
      <c r="G297" s="24"/>
      <c r="H297" s="24"/>
      <c r="I297" s="24"/>
      <c r="J297" s="24"/>
      <c r="Q297" s="4"/>
      <c r="S297" s="30"/>
    </row>
    <row r="298">
      <c r="A298" s="24"/>
      <c r="B298" s="24"/>
      <c r="C298" s="25"/>
      <c r="D298" s="24"/>
      <c r="E298" s="24"/>
      <c r="F298" s="24"/>
      <c r="G298" s="24"/>
      <c r="H298" s="24"/>
      <c r="I298" s="24"/>
      <c r="J298" s="24"/>
      <c r="Q298" s="4"/>
      <c r="S298" s="30"/>
    </row>
    <row r="299">
      <c r="A299" s="24"/>
      <c r="B299" s="24"/>
      <c r="C299" s="25"/>
      <c r="D299" s="24"/>
      <c r="E299" s="24"/>
      <c r="F299" s="24"/>
      <c r="G299" s="24"/>
      <c r="H299" s="24"/>
      <c r="I299" s="24"/>
      <c r="J299" s="24"/>
      <c r="Q299" s="4"/>
      <c r="S299" s="30"/>
    </row>
    <row r="300">
      <c r="A300" s="24"/>
      <c r="B300" s="24"/>
      <c r="C300" s="25"/>
      <c r="D300" s="24"/>
      <c r="E300" s="24"/>
      <c r="F300" s="24"/>
      <c r="G300" s="24"/>
      <c r="H300" s="24"/>
      <c r="I300" s="24"/>
      <c r="J300" s="24"/>
      <c r="Q300" s="4"/>
      <c r="S300" s="30"/>
    </row>
    <row r="301">
      <c r="A301" s="24"/>
      <c r="B301" s="24"/>
      <c r="C301" s="25"/>
      <c r="D301" s="24"/>
      <c r="E301" s="24"/>
      <c r="F301" s="24"/>
      <c r="G301" s="24"/>
      <c r="H301" s="24"/>
      <c r="I301" s="24"/>
      <c r="J301" s="24"/>
      <c r="Q301" s="4"/>
      <c r="S301" s="30"/>
    </row>
    <row r="302">
      <c r="A302" s="24"/>
      <c r="B302" s="24"/>
      <c r="C302" s="25"/>
      <c r="D302" s="24"/>
      <c r="E302" s="24"/>
      <c r="F302" s="24"/>
      <c r="G302" s="24"/>
      <c r="H302" s="24"/>
      <c r="I302" s="24"/>
      <c r="J302" s="24"/>
      <c r="Q302" s="4"/>
      <c r="S302" s="30"/>
    </row>
    <row r="303">
      <c r="A303" s="24"/>
      <c r="B303" s="24"/>
      <c r="C303" s="25"/>
      <c r="D303" s="24"/>
      <c r="E303" s="24"/>
      <c r="F303" s="24"/>
      <c r="G303" s="24"/>
      <c r="H303" s="24"/>
      <c r="I303" s="24"/>
      <c r="J303" s="24"/>
      <c r="Q303" s="4"/>
      <c r="S303" s="30"/>
    </row>
    <row r="304">
      <c r="A304" s="24"/>
      <c r="B304" s="24"/>
      <c r="C304" s="25"/>
      <c r="D304" s="24"/>
      <c r="E304" s="24"/>
      <c r="F304" s="24"/>
      <c r="G304" s="24"/>
      <c r="H304" s="24"/>
      <c r="I304" s="24"/>
      <c r="J304" s="24"/>
      <c r="Q304" s="4"/>
      <c r="S304" s="30"/>
    </row>
    <row r="305">
      <c r="A305" s="24"/>
      <c r="B305" s="24"/>
      <c r="C305" s="25"/>
      <c r="D305" s="24"/>
      <c r="E305" s="24"/>
      <c r="F305" s="24"/>
      <c r="G305" s="24"/>
      <c r="H305" s="24"/>
      <c r="I305" s="24"/>
      <c r="J305" s="24"/>
      <c r="Q305" s="4"/>
      <c r="S305" s="30"/>
    </row>
    <row r="306">
      <c r="A306" s="24"/>
      <c r="B306" s="24"/>
      <c r="C306" s="25"/>
      <c r="D306" s="24"/>
      <c r="E306" s="24"/>
      <c r="F306" s="24"/>
      <c r="G306" s="24"/>
      <c r="H306" s="24"/>
      <c r="I306" s="24"/>
      <c r="J306" s="24"/>
      <c r="Q306" s="4"/>
      <c r="S306" s="30"/>
    </row>
    <row r="307">
      <c r="A307" s="24"/>
      <c r="B307" s="24"/>
      <c r="C307" s="25"/>
      <c r="D307" s="24"/>
      <c r="E307" s="24"/>
      <c r="F307" s="24"/>
      <c r="G307" s="24"/>
      <c r="H307" s="24"/>
      <c r="I307" s="24"/>
      <c r="J307" s="24"/>
      <c r="Q307" s="4"/>
      <c r="S307" s="30"/>
    </row>
    <row r="308">
      <c r="A308" s="24"/>
      <c r="B308" s="24"/>
      <c r="C308" s="25"/>
      <c r="D308" s="24"/>
      <c r="E308" s="24"/>
      <c r="F308" s="24"/>
      <c r="G308" s="24"/>
      <c r="H308" s="24"/>
      <c r="I308" s="24"/>
      <c r="J308" s="24"/>
      <c r="Q308" s="4"/>
      <c r="S308" s="30"/>
    </row>
    <row r="309">
      <c r="A309" s="24"/>
      <c r="B309" s="24"/>
      <c r="C309" s="25"/>
      <c r="D309" s="24"/>
      <c r="E309" s="24"/>
      <c r="F309" s="24"/>
      <c r="G309" s="24"/>
      <c r="H309" s="24"/>
      <c r="I309" s="24"/>
      <c r="J309" s="24"/>
      <c r="Q309" s="4"/>
      <c r="S309" s="30"/>
    </row>
    <row r="310">
      <c r="A310" s="24"/>
      <c r="B310" s="24"/>
      <c r="C310" s="25"/>
      <c r="D310" s="24"/>
      <c r="E310" s="24"/>
      <c r="F310" s="24"/>
      <c r="G310" s="24"/>
      <c r="H310" s="24"/>
      <c r="I310" s="24"/>
      <c r="J310" s="24"/>
      <c r="Q310" s="4"/>
      <c r="S310" s="30"/>
    </row>
    <row r="311">
      <c r="A311" s="24"/>
      <c r="B311" s="24"/>
      <c r="C311" s="25"/>
      <c r="D311" s="24"/>
      <c r="E311" s="24"/>
      <c r="F311" s="24"/>
      <c r="G311" s="24"/>
      <c r="H311" s="24"/>
      <c r="I311" s="24"/>
      <c r="J311" s="24"/>
      <c r="Q311" s="4"/>
      <c r="S311" s="30"/>
    </row>
    <row r="312">
      <c r="A312" s="24"/>
      <c r="B312" s="24"/>
      <c r="C312" s="25"/>
      <c r="D312" s="24"/>
      <c r="E312" s="24"/>
      <c r="F312" s="24"/>
      <c r="G312" s="24"/>
      <c r="H312" s="24"/>
      <c r="I312" s="24"/>
      <c r="J312" s="24"/>
      <c r="Q312" s="4"/>
      <c r="S312" s="30"/>
    </row>
    <row r="313">
      <c r="A313" s="24"/>
      <c r="B313" s="24"/>
      <c r="C313" s="25"/>
      <c r="D313" s="24"/>
      <c r="E313" s="24"/>
      <c r="F313" s="24"/>
      <c r="G313" s="24"/>
      <c r="H313" s="24"/>
      <c r="I313" s="24"/>
      <c r="J313" s="24"/>
      <c r="Q313" s="4"/>
      <c r="S313" s="30"/>
    </row>
    <row r="314">
      <c r="A314" s="24"/>
      <c r="B314" s="24"/>
      <c r="C314" s="25"/>
      <c r="D314" s="24"/>
      <c r="E314" s="24"/>
      <c r="F314" s="24"/>
      <c r="G314" s="24"/>
      <c r="H314" s="24"/>
      <c r="I314" s="24"/>
      <c r="J314" s="24"/>
      <c r="Q314" s="4"/>
      <c r="S314" s="30"/>
    </row>
    <row r="315">
      <c r="A315" s="24"/>
      <c r="B315" s="24"/>
      <c r="C315" s="25"/>
      <c r="D315" s="24"/>
      <c r="E315" s="24"/>
      <c r="F315" s="24"/>
      <c r="G315" s="24"/>
      <c r="H315" s="24"/>
      <c r="I315" s="24"/>
      <c r="J315" s="24"/>
      <c r="Q315" s="4"/>
      <c r="S315" s="30"/>
    </row>
    <row r="316">
      <c r="A316" s="24"/>
      <c r="B316" s="24"/>
      <c r="C316" s="25"/>
      <c r="D316" s="24"/>
      <c r="E316" s="24"/>
      <c r="F316" s="24"/>
      <c r="G316" s="24"/>
      <c r="H316" s="24"/>
      <c r="I316" s="24"/>
      <c r="J316" s="24"/>
      <c r="Q316" s="4"/>
      <c r="S316" s="30"/>
    </row>
    <row r="317">
      <c r="A317" s="24"/>
      <c r="B317" s="24"/>
      <c r="C317" s="25"/>
      <c r="D317" s="24"/>
      <c r="E317" s="24"/>
      <c r="F317" s="24"/>
      <c r="G317" s="24"/>
      <c r="H317" s="24"/>
      <c r="I317" s="24"/>
      <c r="J317" s="24"/>
      <c r="Q317" s="4"/>
      <c r="S317" s="30"/>
    </row>
    <row r="318">
      <c r="A318" s="24"/>
      <c r="B318" s="24"/>
      <c r="C318" s="25"/>
      <c r="D318" s="24"/>
      <c r="E318" s="24"/>
      <c r="F318" s="24"/>
      <c r="G318" s="24"/>
      <c r="H318" s="24"/>
      <c r="I318" s="24"/>
      <c r="J318" s="24"/>
      <c r="Q318" s="4"/>
      <c r="S318" s="30"/>
    </row>
    <row r="319">
      <c r="A319" s="24"/>
      <c r="B319" s="24"/>
      <c r="C319" s="25"/>
      <c r="D319" s="24"/>
      <c r="E319" s="24"/>
      <c r="F319" s="24"/>
      <c r="G319" s="24"/>
      <c r="H319" s="24"/>
      <c r="I319" s="24"/>
      <c r="J319" s="24"/>
      <c r="Q319" s="4"/>
      <c r="S319" s="30"/>
    </row>
    <row r="320">
      <c r="A320" s="24"/>
      <c r="B320" s="24"/>
      <c r="C320" s="25"/>
      <c r="D320" s="24"/>
      <c r="E320" s="24"/>
      <c r="F320" s="24"/>
      <c r="G320" s="24"/>
      <c r="H320" s="24"/>
      <c r="I320" s="24"/>
      <c r="J320" s="24"/>
      <c r="Q320" s="4"/>
      <c r="S320" s="30"/>
    </row>
    <row r="321">
      <c r="A321" s="24"/>
      <c r="B321" s="24"/>
      <c r="C321" s="25"/>
      <c r="D321" s="24"/>
      <c r="E321" s="24"/>
      <c r="F321" s="24"/>
      <c r="G321" s="24"/>
      <c r="H321" s="24"/>
      <c r="I321" s="24"/>
      <c r="J321" s="24"/>
      <c r="Q321" s="4"/>
      <c r="S321" s="30"/>
    </row>
    <row r="322">
      <c r="A322" s="24"/>
      <c r="B322" s="24"/>
      <c r="C322" s="25"/>
      <c r="D322" s="24"/>
      <c r="E322" s="24"/>
      <c r="F322" s="24"/>
      <c r="G322" s="24"/>
      <c r="H322" s="24"/>
      <c r="I322" s="24"/>
      <c r="J322" s="24"/>
      <c r="Q322" s="4"/>
      <c r="S322" s="30"/>
    </row>
    <row r="323">
      <c r="A323" s="24"/>
      <c r="B323" s="24"/>
      <c r="C323" s="25"/>
      <c r="D323" s="24"/>
      <c r="E323" s="24"/>
      <c r="F323" s="24"/>
      <c r="G323" s="24"/>
      <c r="H323" s="24"/>
      <c r="I323" s="24"/>
      <c r="J323" s="24"/>
      <c r="Q323" s="4"/>
      <c r="S323" s="30"/>
    </row>
    <row r="324">
      <c r="A324" s="24"/>
      <c r="B324" s="24"/>
      <c r="C324" s="25"/>
      <c r="D324" s="24"/>
      <c r="E324" s="24"/>
      <c r="F324" s="24"/>
      <c r="G324" s="24"/>
      <c r="H324" s="24"/>
      <c r="I324" s="24"/>
      <c r="J324" s="24"/>
      <c r="Q324" s="4"/>
      <c r="S324" s="30"/>
    </row>
    <row r="325">
      <c r="A325" s="24"/>
      <c r="B325" s="24"/>
      <c r="C325" s="25"/>
      <c r="D325" s="24"/>
      <c r="E325" s="24"/>
      <c r="F325" s="24"/>
      <c r="G325" s="24"/>
      <c r="H325" s="24"/>
      <c r="I325" s="24"/>
      <c r="J325" s="24"/>
      <c r="Q325" s="4"/>
      <c r="S325" s="30"/>
    </row>
    <row r="326">
      <c r="A326" s="24"/>
      <c r="B326" s="24"/>
      <c r="C326" s="25"/>
      <c r="D326" s="24"/>
      <c r="E326" s="24"/>
      <c r="F326" s="24"/>
      <c r="G326" s="24"/>
      <c r="H326" s="24"/>
      <c r="I326" s="24"/>
      <c r="J326" s="24"/>
      <c r="Q326" s="4"/>
      <c r="S326" s="30"/>
    </row>
    <row r="327">
      <c r="A327" s="24"/>
      <c r="B327" s="24"/>
      <c r="C327" s="25"/>
      <c r="D327" s="24"/>
      <c r="E327" s="24"/>
      <c r="F327" s="24"/>
      <c r="G327" s="24"/>
      <c r="H327" s="24"/>
      <c r="I327" s="24"/>
      <c r="J327" s="24"/>
      <c r="Q327" s="4"/>
      <c r="S327" s="30"/>
    </row>
    <row r="328">
      <c r="A328" s="24"/>
      <c r="B328" s="24"/>
      <c r="C328" s="25"/>
      <c r="D328" s="24"/>
      <c r="E328" s="24"/>
      <c r="F328" s="24"/>
      <c r="G328" s="24"/>
      <c r="H328" s="24"/>
      <c r="I328" s="24"/>
      <c r="J328" s="24"/>
      <c r="Q328" s="4"/>
      <c r="S328" s="30"/>
    </row>
    <row r="329">
      <c r="A329" s="24"/>
      <c r="B329" s="24"/>
      <c r="C329" s="25"/>
      <c r="D329" s="24"/>
      <c r="E329" s="24"/>
      <c r="F329" s="24"/>
      <c r="G329" s="24"/>
      <c r="H329" s="24"/>
      <c r="I329" s="24"/>
      <c r="J329" s="24"/>
      <c r="Q329" s="4"/>
      <c r="S329" s="30"/>
    </row>
    <row r="330">
      <c r="A330" s="24"/>
      <c r="B330" s="24"/>
      <c r="C330" s="25"/>
      <c r="D330" s="24"/>
      <c r="E330" s="24"/>
      <c r="F330" s="24"/>
      <c r="G330" s="24"/>
      <c r="H330" s="24"/>
      <c r="I330" s="24"/>
      <c r="J330" s="24"/>
      <c r="Q330" s="4"/>
      <c r="S330" s="30"/>
    </row>
    <row r="331">
      <c r="A331" s="24"/>
      <c r="B331" s="24"/>
      <c r="C331" s="25"/>
      <c r="D331" s="24"/>
      <c r="E331" s="24"/>
      <c r="F331" s="24"/>
      <c r="G331" s="24"/>
      <c r="H331" s="24"/>
      <c r="I331" s="24"/>
      <c r="J331" s="24"/>
      <c r="Q331" s="4"/>
      <c r="S331" s="30"/>
    </row>
    <row r="332">
      <c r="A332" s="24"/>
      <c r="B332" s="24"/>
      <c r="C332" s="25"/>
      <c r="D332" s="24"/>
      <c r="E332" s="24"/>
      <c r="F332" s="24"/>
      <c r="G332" s="24"/>
      <c r="H332" s="24"/>
      <c r="I332" s="24"/>
      <c r="J332" s="24"/>
      <c r="Q332" s="4"/>
      <c r="S332" s="30"/>
    </row>
    <row r="333">
      <c r="A333" s="24"/>
      <c r="B333" s="24"/>
      <c r="C333" s="25"/>
      <c r="D333" s="24"/>
      <c r="E333" s="24"/>
      <c r="F333" s="24"/>
      <c r="G333" s="24"/>
      <c r="H333" s="24"/>
      <c r="I333" s="24"/>
      <c r="J333" s="24"/>
      <c r="Q333" s="4"/>
      <c r="S333" s="30"/>
    </row>
    <row r="334">
      <c r="A334" s="24"/>
      <c r="B334" s="24"/>
      <c r="C334" s="25"/>
      <c r="D334" s="24"/>
      <c r="E334" s="24"/>
      <c r="F334" s="24"/>
      <c r="G334" s="24"/>
      <c r="H334" s="24"/>
      <c r="I334" s="24"/>
      <c r="J334" s="24"/>
      <c r="Q334" s="4"/>
      <c r="S334" s="30"/>
    </row>
    <row r="335">
      <c r="A335" s="24"/>
      <c r="B335" s="24"/>
      <c r="C335" s="25"/>
      <c r="D335" s="24"/>
      <c r="E335" s="24"/>
      <c r="F335" s="24"/>
      <c r="G335" s="24"/>
      <c r="H335" s="24"/>
      <c r="I335" s="24"/>
      <c r="J335" s="24"/>
      <c r="Q335" s="4"/>
      <c r="S335" s="30"/>
    </row>
    <row r="336">
      <c r="A336" s="24"/>
      <c r="B336" s="24"/>
      <c r="C336" s="25"/>
      <c r="D336" s="24"/>
      <c r="E336" s="24"/>
      <c r="F336" s="24"/>
      <c r="G336" s="24"/>
      <c r="H336" s="24"/>
      <c r="I336" s="24"/>
      <c r="J336" s="24"/>
      <c r="Q336" s="4"/>
      <c r="S336" s="30"/>
    </row>
    <row r="337">
      <c r="A337" s="24"/>
      <c r="B337" s="24"/>
      <c r="C337" s="25"/>
      <c r="D337" s="24"/>
      <c r="E337" s="24"/>
      <c r="F337" s="24"/>
      <c r="G337" s="24"/>
      <c r="H337" s="24"/>
      <c r="I337" s="24"/>
      <c r="J337" s="24"/>
      <c r="Q337" s="4"/>
      <c r="S337" s="30"/>
    </row>
    <row r="338">
      <c r="A338" s="24"/>
      <c r="B338" s="24"/>
      <c r="C338" s="25"/>
      <c r="D338" s="24"/>
      <c r="E338" s="24"/>
      <c r="F338" s="24"/>
      <c r="G338" s="24"/>
      <c r="H338" s="24"/>
      <c r="I338" s="24"/>
      <c r="J338" s="24"/>
      <c r="Q338" s="4"/>
      <c r="S338" s="30"/>
    </row>
    <row r="339">
      <c r="A339" s="24"/>
      <c r="B339" s="24"/>
      <c r="C339" s="25"/>
      <c r="D339" s="24"/>
      <c r="E339" s="24"/>
      <c r="F339" s="24"/>
      <c r="G339" s="24"/>
      <c r="H339" s="24"/>
      <c r="I339" s="24"/>
      <c r="J339" s="24"/>
      <c r="Q339" s="4"/>
      <c r="S339" s="30"/>
    </row>
    <row r="340">
      <c r="A340" s="24"/>
      <c r="B340" s="24"/>
      <c r="C340" s="25"/>
      <c r="D340" s="24"/>
      <c r="E340" s="24"/>
      <c r="F340" s="24"/>
      <c r="G340" s="24"/>
      <c r="H340" s="24"/>
      <c r="I340" s="24"/>
      <c r="J340" s="24"/>
      <c r="Q340" s="4"/>
      <c r="S340" s="30"/>
    </row>
    <row r="341">
      <c r="A341" s="24"/>
      <c r="B341" s="24"/>
      <c r="C341" s="25"/>
      <c r="D341" s="24"/>
      <c r="E341" s="24"/>
      <c r="F341" s="24"/>
      <c r="G341" s="24"/>
      <c r="H341" s="24"/>
      <c r="I341" s="24"/>
      <c r="J341" s="24"/>
      <c r="Q341" s="4"/>
      <c r="S341" s="30"/>
    </row>
    <row r="342">
      <c r="A342" s="24"/>
      <c r="B342" s="24"/>
      <c r="C342" s="25"/>
      <c r="D342" s="24"/>
      <c r="E342" s="24"/>
      <c r="F342" s="24"/>
      <c r="G342" s="24"/>
      <c r="H342" s="24"/>
      <c r="I342" s="24"/>
      <c r="J342" s="24"/>
      <c r="Q342" s="4"/>
      <c r="S342" s="30"/>
    </row>
    <row r="343">
      <c r="A343" s="24"/>
      <c r="B343" s="24"/>
      <c r="C343" s="25"/>
      <c r="D343" s="24"/>
      <c r="E343" s="24"/>
      <c r="F343" s="24"/>
      <c r="G343" s="24"/>
      <c r="H343" s="24"/>
      <c r="I343" s="24"/>
      <c r="J343" s="24"/>
      <c r="Q343" s="4"/>
      <c r="S343" s="30"/>
    </row>
    <row r="344">
      <c r="A344" s="24"/>
      <c r="B344" s="24"/>
      <c r="C344" s="25"/>
      <c r="D344" s="24"/>
      <c r="E344" s="24"/>
      <c r="F344" s="24"/>
      <c r="G344" s="24"/>
      <c r="H344" s="24"/>
      <c r="I344" s="24"/>
      <c r="J344" s="24"/>
      <c r="Q344" s="4"/>
      <c r="S344" s="30"/>
    </row>
    <row r="345">
      <c r="A345" s="24"/>
      <c r="B345" s="24"/>
      <c r="C345" s="25"/>
      <c r="D345" s="24"/>
      <c r="E345" s="24"/>
      <c r="F345" s="24"/>
      <c r="G345" s="24"/>
      <c r="H345" s="24"/>
      <c r="I345" s="24"/>
      <c r="J345" s="24"/>
      <c r="Q345" s="4"/>
      <c r="S345" s="30"/>
    </row>
    <row r="346">
      <c r="A346" s="24"/>
      <c r="B346" s="24"/>
      <c r="C346" s="25"/>
      <c r="D346" s="24"/>
      <c r="E346" s="24"/>
      <c r="F346" s="24"/>
      <c r="G346" s="24"/>
      <c r="H346" s="24"/>
      <c r="I346" s="24"/>
      <c r="J346" s="24"/>
      <c r="Q346" s="4"/>
      <c r="S346" s="30"/>
    </row>
    <row r="347">
      <c r="A347" s="24"/>
      <c r="B347" s="24"/>
      <c r="C347" s="25"/>
      <c r="D347" s="24"/>
      <c r="E347" s="24"/>
      <c r="F347" s="24"/>
      <c r="G347" s="24"/>
      <c r="H347" s="24"/>
      <c r="I347" s="24"/>
      <c r="J347" s="24"/>
      <c r="Q347" s="4"/>
      <c r="S347" s="30"/>
    </row>
    <row r="348">
      <c r="A348" s="24"/>
      <c r="B348" s="24"/>
      <c r="C348" s="25"/>
      <c r="D348" s="24"/>
      <c r="E348" s="24"/>
      <c r="F348" s="24"/>
      <c r="G348" s="24"/>
      <c r="H348" s="24"/>
      <c r="I348" s="24"/>
      <c r="J348" s="24"/>
      <c r="Q348" s="4"/>
      <c r="S348" s="30"/>
    </row>
    <row r="349">
      <c r="A349" s="24"/>
      <c r="B349" s="24"/>
      <c r="C349" s="25"/>
      <c r="D349" s="24"/>
      <c r="E349" s="24"/>
      <c r="F349" s="24"/>
      <c r="G349" s="24"/>
      <c r="H349" s="24"/>
      <c r="I349" s="24"/>
      <c r="J349" s="24"/>
      <c r="Q349" s="4"/>
      <c r="S349" s="30"/>
    </row>
    <row r="350">
      <c r="A350" s="24"/>
      <c r="B350" s="24"/>
      <c r="C350" s="25"/>
      <c r="D350" s="24"/>
      <c r="E350" s="24"/>
      <c r="F350" s="24"/>
      <c r="G350" s="24"/>
      <c r="H350" s="24"/>
      <c r="I350" s="24"/>
      <c r="J350" s="24"/>
      <c r="Q350" s="4"/>
      <c r="S350" s="30"/>
    </row>
    <row r="351">
      <c r="A351" s="24"/>
      <c r="B351" s="24"/>
      <c r="C351" s="25"/>
      <c r="D351" s="24"/>
      <c r="E351" s="24"/>
      <c r="F351" s="24"/>
      <c r="G351" s="24"/>
      <c r="H351" s="24"/>
      <c r="I351" s="24"/>
      <c r="J351" s="24"/>
      <c r="Q351" s="4"/>
      <c r="S351" s="30"/>
    </row>
    <row r="352">
      <c r="A352" s="24"/>
      <c r="B352" s="24"/>
      <c r="C352" s="25"/>
      <c r="D352" s="24"/>
      <c r="E352" s="24"/>
      <c r="F352" s="24"/>
      <c r="G352" s="24"/>
      <c r="H352" s="24"/>
      <c r="I352" s="24"/>
      <c r="J352" s="24"/>
      <c r="Q352" s="4"/>
      <c r="S352" s="30"/>
    </row>
    <row r="353">
      <c r="A353" s="24"/>
      <c r="B353" s="24"/>
      <c r="C353" s="25"/>
      <c r="D353" s="24"/>
      <c r="E353" s="24"/>
      <c r="F353" s="24"/>
      <c r="G353" s="24"/>
      <c r="H353" s="24"/>
      <c r="I353" s="24"/>
      <c r="J353" s="24"/>
      <c r="Q353" s="4"/>
      <c r="S353" s="30"/>
    </row>
    <row r="354">
      <c r="A354" s="24"/>
      <c r="B354" s="24"/>
      <c r="C354" s="25"/>
      <c r="D354" s="24"/>
      <c r="E354" s="24"/>
      <c r="F354" s="24"/>
      <c r="G354" s="24"/>
      <c r="H354" s="24"/>
      <c r="I354" s="24"/>
      <c r="J354" s="24"/>
      <c r="Q354" s="4"/>
      <c r="S354" s="30"/>
    </row>
    <row r="355">
      <c r="A355" s="24"/>
      <c r="B355" s="24"/>
      <c r="C355" s="25"/>
      <c r="D355" s="24"/>
      <c r="E355" s="24"/>
      <c r="F355" s="24"/>
      <c r="G355" s="24"/>
      <c r="H355" s="24"/>
      <c r="I355" s="24"/>
      <c r="J355" s="24"/>
      <c r="Q355" s="4"/>
      <c r="S355" s="30"/>
    </row>
    <row r="356">
      <c r="A356" s="24"/>
      <c r="B356" s="24"/>
      <c r="C356" s="25"/>
      <c r="D356" s="24"/>
      <c r="E356" s="24"/>
      <c r="F356" s="24"/>
      <c r="G356" s="24"/>
      <c r="H356" s="24"/>
      <c r="I356" s="24"/>
      <c r="J356" s="24"/>
      <c r="Q356" s="4"/>
      <c r="S356" s="30"/>
    </row>
    <row r="357">
      <c r="A357" s="24"/>
      <c r="B357" s="24"/>
      <c r="C357" s="25"/>
      <c r="D357" s="24"/>
      <c r="E357" s="24"/>
      <c r="F357" s="24"/>
      <c r="G357" s="24"/>
      <c r="H357" s="24"/>
      <c r="I357" s="24"/>
      <c r="J357" s="24"/>
      <c r="Q357" s="4"/>
      <c r="S357" s="30"/>
    </row>
    <row r="358">
      <c r="A358" s="24"/>
      <c r="B358" s="24"/>
      <c r="C358" s="25"/>
      <c r="D358" s="24"/>
      <c r="E358" s="24"/>
      <c r="F358" s="24"/>
      <c r="G358" s="24"/>
      <c r="H358" s="24"/>
      <c r="I358" s="24"/>
      <c r="J358" s="24"/>
      <c r="Q358" s="4"/>
      <c r="S358" s="30"/>
    </row>
    <row r="359">
      <c r="A359" s="24"/>
      <c r="B359" s="24"/>
      <c r="C359" s="25"/>
      <c r="D359" s="24"/>
      <c r="E359" s="24"/>
      <c r="F359" s="24"/>
      <c r="G359" s="24"/>
      <c r="H359" s="24"/>
      <c r="I359" s="24"/>
      <c r="J359" s="24"/>
      <c r="Q359" s="4"/>
      <c r="S359" s="30"/>
    </row>
    <row r="360">
      <c r="A360" s="24"/>
      <c r="B360" s="24"/>
      <c r="C360" s="25"/>
      <c r="D360" s="24"/>
      <c r="E360" s="24"/>
      <c r="F360" s="24"/>
      <c r="G360" s="24"/>
      <c r="H360" s="24"/>
      <c r="I360" s="24"/>
      <c r="J360" s="24"/>
      <c r="Q360" s="4"/>
      <c r="S360" s="30"/>
    </row>
    <row r="361">
      <c r="A361" s="24"/>
      <c r="B361" s="24"/>
      <c r="C361" s="25"/>
      <c r="D361" s="24"/>
      <c r="E361" s="24"/>
      <c r="F361" s="24"/>
      <c r="G361" s="24"/>
      <c r="H361" s="24"/>
      <c r="I361" s="24"/>
      <c r="J361" s="24"/>
      <c r="Q361" s="4"/>
      <c r="S361" s="30"/>
    </row>
    <row r="362">
      <c r="A362" s="24"/>
      <c r="B362" s="24"/>
      <c r="C362" s="25"/>
      <c r="D362" s="24"/>
      <c r="E362" s="24"/>
      <c r="F362" s="24"/>
      <c r="G362" s="24"/>
      <c r="H362" s="24"/>
      <c r="I362" s="24"/>
      <c r="J362" s="24"/>
      <c r="Q362" s="4"/>
      <c r="S362" s="30"/>
    </row>
    <row r="363">
      <c r="A363" s="24"/>
      <c r="B363" s="24"/>
      <c r="C363" s="25"/>
      <c r="D363" s="24"/>
      <c r="E363" s="24"/>
      <c r="F363" s="24"/>
      <c r="G363" s="24"/>
      <c r="H363" s="24"/>
      <c r="I363" s="24"/>
      <c r="J363" s="24"/>
      <c r="Q363" s="4"/>
      <c r="S363" s="30"/>
    </row>
    <row r="364">
      <c r="A364" s="24"/>
      <c r="B364" s="24"/>
      <c r="C364" s="25"/>
      <c r="D364" s="24"/>
      <c r="E364" s="24"/>
      <c r="F364" s="24"/>
      <c r="G364" s="24"/>
      <c r="H364" s="24"/>
      <c r="I364" s="24"/>
      <c r="J364" s="24"/>
      <c r="Q364" s="4"/>
      <c r="S364" s="30"/>
    </row>
    <row r="365">
      <c r="A365" s="24"/>
      <c r="B365" s="24"/>
      <c r="C365" s="25"/>
      <c r="D365" s="24"/>
      <c r="E365" s="24"/>
      <c r="F365" s="24"/>
      <c r="G365" s="24"/>
      <c r="H365" s="24"/>
      <c r="I365" s="24"/>
      <c r="J365" s="24"/>
      <c r="Q365" s="4"/>
      <c r="S365" s="30"/>
    </row>
    <row r="366">
      <c r="A366" s="24"/>
      <c r="B366" s="24"/>
      <c r="C366" s="25"/>
      <c r="D366" s="24"/>
      <c r="E366" s="24"/>
      <c r="F366" s="24"/>
      <c r="G366" s="24"/>
      <c r="H366" s="24"/>
      <c r="I366" s="24"/>
      <c r="J366" s="24"/>
      <c r="Q366" s="4"/>
      <c r="S366" s="30"/>
    </row>
    <row r="367">
      <c r="A367" s="24"/>
      <c r="B367" s="24"/>
      <c r="C367" s="25"/>
      <c r="D367" s="24"/>
      <c r="E367" s="24"/>
      <c r="F367" s="24"/>
      <c r="G367" s="24"/>
      <c r="H367" s="24"/>
      <c r="I367" s="24"/>
      <c r="J367" s="24"/>
      <c r="Q367" s="4"/>
      <c r="S367" s="30"/>
    </row>
    <row r="368">
      <c r="A368" s="24"/>
      <c r="B368" s="24"/>
      <c r="C368" s="25"/>
      <c r="D368" s="24"/>
      <c r="E368" s="24"/>
      <c r="F368" s="24"/>
      <c r="G368" s="24"/>
      <c r="H368" s="24"/>
      <c r="I368" s="24"/>
      <c r="J368" s="24"/>
      <c r="Q368" s="4"/>
      <c r="S368" s="30"/>
    </row>
    <row r="369">
      <c r="A369" s="24"/>
      <c r="B369" s="24"/>
      <c r="C369" s="25"/>
      <c r="D369" s="24"/>
      <c r="E369" s="24"/>
      <c r="F369" s="24"/>
      <c r="G369" s="24"/>
      <c r="H369" s="24"/>
      <c r="I369" s="24"/>
      <c r="J369" s="24"/>
      <c r="Q369" s="4"/>
      <c r="S369" s="30"/>
    </row>
    <row r="370">
      <c r="A370" s="24"/>
      <c r="B370" s="24"/>
      <c r="C370" s="25"/>
      <c r="D370" s="24"/>
      <c r="E370" s="24"/>
      <c r="F370" s="24"/>
      <c r="G370" s="24"/>
      <c r="H370" s="24"/>
      <c r="I370" s="24"/>
      <c r="J370" s="24"/>
      <c r="Q370" s="4"/>
      <c r="S370" s="30"/>
    </row>
    <row r="371">
      <c r="A371" s="24"/>
      <c r="B371" s="24"/>
      <c r="C371" s="25"/>
      <c r="D371" s="24"/>
      <c r="E371" s="24"/>
      <c r="F371" s="24"/>
      <c r="G371" s="24"/>
      <c r="H371" s="24"/>
      <c r="I371" s="24"/>
      <c r="J371" s="24"/>
      <c r="Q371" s="4"/>
      <c r="S371" s="30"/>
    </row>
    <row r="372">
      <c r="A372" s="24"/>
      <c r="B372" s="24"/>
      <c r="C372" s="25"/>
      <c r="D372" s="24"/>
      <c r="E372" s="24"/>
      <c r="F372" s="24"/>
      <c r="G372" s="24"/>
      <c r="H372" s="24"/>
      <c r="I372" s="24"/>
      <c r="J372" s="24"/>
      <c r="Q372" s="4"/>
      <c r="S372" s="30"/>
    </row>
    <row r="373">
      <c r="A373" s="24"/>
      <c r="B373" s="24"/>
      <c r="C373" s="25"/>
      <c r="D373" s="24"/>
      <c r="E373" s="24"/>
      <c r="F373" s="24"/>
      <c r="G373" s="24"/>
      <c r="H373" s="24"/>
      <c r="I373" s="24"/>
      <c r="J373" s="24"/>
      <c r="Q373" s="4"/>
      <c r="S373" s="30"/>
    </row>
    <row r="374">
      <c r="A374" s="24"/>
      <c r="B374" s="24"/>
      <c r="C374" s="25"/>
      <c r="D374" s="24"/>
      <c r="E374" s="24"/>
      <c r="F374" s="24"/>
      <c r="G374" s="24"/>
      <c r="H374" s="24"/>
      <c r="I374" s="24"/>
      <c r="J374" s="24"/>
      <c r="Q374" s="4"/>
      <c r="S374" s="30"/>
    </row>
    <row r="375">
      <c r="A375" s="24"/>
      <c r="B375" s="24"/>
      <c r="C375" s="25"/>
      <c r="D375" s="24"/>
      <c r="E375" s="24"/>
      <c r="F375" s="24"/>
      <c r="G375" s="24"/>
      <c r="H375" s="24"/>
      <c r="I375" s="24"/>
      <c r="J375" s="24"/>
      <c r="Q375" s="4"/>
      <c r="S375" s="30"/>
    </row>
    <row r="376">
      <c r="A376" s="24"/>
      <c r="B376" s="24"/>
      <c r="C376" s="25"/>
      <c r="D376" s="24"/>
      <c r="E376" s="24"/>
      <c r="F376" s="24"/>
      <c r="G376" s="24"/>
      <c r="H376" s="24"/>
      <c r="I376" s="24"/>
      <c r="J376" s="24"/>
      <c r="Q376" s="4"/>
      <c r="S376" s="30"/>
    </row>
    <row r="377">
      <c r="A377" s="24"/>
      <c r="B377" s="24"/>
      <c r="C377" s="25"/>
      <c r="D377" s="24"/>
      <c r="E377" s="24"/>
      <c r="F377" s="24"/>
      <c r="G377" s="24"/>
      <c r="H377" s="24"/>
      <c r="I377" s="24"/>
      <c r="J377" s="24"/>
      <c r="Q377" s="4"/>
      <c r="S377" s="30"/>
    </row>
    <row r="378">
      <c r="A378" s="24"/>
      <c r="B378" s="24"/>
      <c r="C378" s="25"/>
      <c r="D378" s="24"/>
      <c r="E378" s="24"/>
      <c r="F378" s="24"/>
      <c r="G378" s="24"/>
      <c r="H378" s="24"/>
      <c r="I378" s="24"/>
      <c r="J378" s="24"/>
      <c r="Q378" s="4"/>
      <c r="S378" s="30"/>
    </row>
    <row r="379">
      <c r="A379" s="24"/>
      <c r="B379" s="24"/>
      <c r="C379" s="25"/>
      <c r="D379" s="24"/>
      <c r="E379" s="24"/>
      <c r="F379" s="24"/>
      <c r="G379" s="24"/>
      <c r="H379" s="24"/>
      <c r="I379" s="24"/>
      <c r="J379" s="24"/>
      <c r="Q379" s="4"/>
      <c r="S379" s="30"/>
    </row>
    <row r="380">
      <c r="A380" s="24"/>
      <c r="B380" s="24"/>
      <c r="C380" s="25"/>
      <c r="D380" s="24"/>
      <c r="E380" s="24"/>
      <c r="F380" s="24"/>
      <c r="G380" s="24"/>
      <c r="H380" s="24"/>
      <c r="I380" s="24"/>
      <c r="J380" s="24"/>
      <c r="Q380" s="4"/>
      <c r="S380" s="30"/>
    </row>
    <row r="381">
      <c r="A381" s="24"/>
      <c r="B381" s="24"/>
      <c r="C381" s="25"/>
      <c r="D381" s="24"/>
      <c r="E381" s="24"/>
      <c r="F381" s="24"/>
      <c r="G381" s="24"/>
      <c r="H381" s="24"/>
      <c r="I381" s="24"/>
      <c r="J381" s="24"/>
      <c r="Q381" s="4"/>
      <c r="S381" s="30"/>
    </row>
    <row r="382">
      <c r="A382" s="24"/>
      <c r="B382" s="24"/>
      <c r="C382" s="25"/>
      <c r="D382" s="24"/>
      <c r="E382" s="24"/>
      <c r="F382" s="24"/>
      <c r="G382" s="24"/>
      <c r="H382" s="24"/>
      <c r="I382" s="24"/>
      <c r="J382" s="24"/>
      <c r="Q382" s="4"/>
      <c r="S382" s="30"/>
    </row>
    <row r="383">
      <c r="A383" s="24"/>
      <c r="B383" s="24"/>
      <c r="C383" s="25"/>
      <c r="D383" s="24"/>
      <c r="E383" s="24"/>
      <c r="F383" s="24"/>
      <c r="G383" s="24"/>
      <c r="H383" s="24"/>
      <c r="I383" s="24"/>
      <c r="J383" s="24"/>
      <c r="Q383" s="4"/>
      <c r="S383" s="30"/>
    </row>
    <row r="384">
      <c r="A384" s="24"/>
      <c r="B384" s="24"/>
      <c r="C384" s="25"/>
      <c r="D384" s="24"/>
      <c r="E384" s="24"/>
      <c r="F384" s="24"/>
      <c r="G384" s="24"/>
      <c r="H384" s="24"/>
      <c r="I384" s="24"/>
      <c r="J384" s="24"/>
      <c r="Q384" s="4"/>
      <c r="S384" s="30"/>
    </row>
    <row r="385">
      <c r="A385" s="24"/>
      <c r="B385" s="24"/>
      <c r="C385" s="25"/>
      <c r="D385" s="24"/>
      <c r="E385" s="24"/>
      <c r="F385" s="24"/>
      <c r="G385" s="24"/>
      <c r="H385" s="24"/>
      <c r="I385" s="24"/>
      <c r="J385" s="24"/>
      <c r="Q385" s="4"/>
      <c r="S385" s="30"/>
    </row>
    <row r="386">
      <c r="A386" s="24"/>
      <c r="B386" s="24"/>
      <c r="C386" s="25"/>
      <c r="D386" s="24"/>
      <c r="E386" s="24"/>
      <c r="F386" s="24"/>
      <c r="G386" s="24"/>
      <c r="H386" s="24"/>
      <c r="I386" s="24"/>
      <c r="J386" s="24"/>
      <c r="Q386" s="4"/>
      <c r="S386" s="30"/>
    </row>
    <row r="387">
      <c r="A387" s="24"/>
      <c r="B387" s="24"/>
      <c r="C387" s="25"/>
      <c r="D387" s="24"/>
      <c r="E387" s="24"/>
      <c r="F387" s="24"/>
      <c r="G387" s="24"/>
      <c r="H387" s="24"/>
      <c r="I387" s="24"/>
      <c r="J387" s="24"/>
      <c r="Q387" s="4"/>
      <c r="S387" s="30"/>
    </row>
    <row r="388">
      <c r="A388" s="24"/>
      <c r="B388" s="24"/>
      <c r="C388" s="25"/>
      <c r="D388" s="24"/>
      <c r="E388" s="24"/>
      <c r="F388" s="24"/>
      <c r="G388" s="24"/>
      <c r="H388" s="24"/>
      <c r="I388" s="24"/>
      <c r="J388" s="24"/>
      <c r="Q388" s="4"/>
      <c r="S388" s="30"/>
    </row>
    <row r="389">
      <c r="A389" s="24"/>
      <c r="B389" s="24"/>
      <c r="C389" s="25"/>
      <c r="D389" s="24"/>
      <c r="E389" s="24"/>
      <c r="F389" s="24"/>
      <c r="G389" s="24"/>
      <c r="H389" s="24"/>
      <c r="I389" s="24"/>
      <c r="J389" s="24"/>
      <c r="Q389" s="4"/>
      <c r="S389" s="30"/>
    </row>
    <row r="390">
      <c r="A390" s="24"/>
      <c r="B390" s="24"/>
      <c r="C390" s="25"/>
      <c r="D390" s="24"/>
      <c r="E390" s="24"/>
      <c r="F390" s="24"/>
      <c r="G390" s="24"/>
      <c r="H390" s="24"/>
      <c r="I390" s="24"/>
      <c r="J390" s="24"/>
      <c r="Q390" s="4"/>
      <c r="S390" s="30"/>
    </row>
    <row r="391">
      <c r="A391" s="24"/>
      <c r="B391" s="24"/>
      <c r="C391" s="25"/>
      <c r="D391" s="24"/>
      <c r="E391" s="24"/>
      <c r="F391" s="24"/>
      <c r="G391" s="24"/>
      <c r="H391" s="24"/>
      <c r="I391" s="24"/>
      <c r="J391" s="24"/>
      <c r="Q391" s="4"/>
      <c r="S391" s="30"/>
    </row>
    <row r="392">
      <c r="A392" s="24"/>
      <c r="B392" s="24"/>
      <c r="C392" s="25"/>
      <c r="D392" s="24"/>
      <c r="E392" s="24"/>
      <c r="F392" s="24"/>
      <c r="G392" s="24"/>
      <c r="H392" s="24"/>
      <c r="I392" s="24"/>
      <c r="J392" s="24"/>
      <c r="Q392" s="4"/>
      <c r="S392" s="30"/>
    </row>
    <row r="393">
      <c r="A393" s="24"/>
      <c r="B393" s="24"/>
      <c r="C393" s="25"/>
      <c r="D393" s="24"/>
      <c r="E393" s="24"/>
      <c r="F393" s="24"/>
      <c r="G393" s="24"/>
      <c r="H393" s="24"/>
      <c r="I393" s="24"/>
      <c r="J393" s="24"/>
      <c r="Q393" s="4"/>
      <c r="S393" s="30"/>
    </row>
    <row r="394">
      <c r="A394" s="24"/>
      <c r="B394" s="24"/>
      <c r="C394" s="25"/>
      <c r="D394" s="24"/>
      <c r="E394" s="24"/>
      <c r="F394" s="24"/>
      <c r="G394" s="24"/>
      <c r="H394" s="24"/>
      <c r="I394" s="24"/>
      <c r="J394" s="24"/>
      <c r="Q394" s="4"/>
      <c r="S394" s="30"/>
    </row>
    <row r="395">
      <c r="A395" s="24"/>
      <c r="B395" s="24"/>
      <c r="C395" s="25"/>
      <c r="D395" s="24"/>
      <c r="E395" s="24"/>
      <c r="F395" s="24"/>
      <c r="G395" s="24"/>
      <c r="H395" s="24"/>
      <c r="I395" s="24"/>
      <c r="J395" s="24"/>
      <c r="Q395" s="4"/>
      <c r="S395" s="30"/>
    </row>
    <row r="396">
      <c r="A396" s="24"/>
      <c r="B396" s="24"/>
      <c r="C396" s="25"/>
      <c r="D396" s="24"/>
      <c r="E396" s="24"/>
      <c r="F396" s="24"/>
      <c r="G396" s="24"/>
      <c r="H396" s="24"/>
      <c r="I396" s="24"/>
      <c r="J396" s="24"/>
      <c r="Q396" s="4"/>
      <c r="S396" s="30"/>
    </row>
    <row r="397">
      <c r="A397" s="24"/>
      <c r="B397" s="24"/>
      <c r="C397" s="25"/>
      <c r="D397" s="24"/>
      <c r="E397" s="24"/>
      <c r="F397" s="24"/>
      <c r="G397" s="24"/>
      <c r="H397" s="24"/>
      <c r="I397" s="24"/>
      <c r="J397" s="24"/>
      <c r="Q397" s="4"/>
      <c r="S397" s="30"/>
    </row>
    <row r="398">
      <c r="A398" s="24"/>
      <c r="B398" s="24"/>
      <c r="C398" s="25"/>
      <c r="D398" s="24"/>
      <c r="E398" s="24"/>
      <c r="F398" s="24"/>
      <c r="G398" s="24"/>
      <c r="H398" s="24"/>
      <c r="I398" s="24"/>
      <c r="J398" s="24"/>
      <c r="Q398" s="4"/>
      <c r="S398" s="30"/>
    </row>
    <row r="399">
      <c r="A399" s="24"/>
      <c r="B399" s="24"/>
      <c r="C399" s="25"/>
      <c r="D399" s="24"/>
      <c r="E399" s="24"/>
      <c r="F399" s="24"/>
      <c r="G399" s="24"/>
      <c r="H399" s="24"/>
      <c r="I399" s="24"/>
      <c r="J399" s="24"/>
      <c r="Q399" s="4"/>
      <c r="S399" s="30"/>
    </row>
    <row r="400">
      <c r="A400" s="24"/>
      <c r="B400" s="24"/>
      <c r="C400" s="25"/>
      <c r="D400" s="24"/>
      <c r="E400" s="24"/>
      <c r="F400" s="24"/>
      <c r="G400" s="24"/>
      <c r="H400" s="24"/>
      <c r="I400" s="24"/>
      <c r="J400" s="24"/>
      <c r="Q400" s="4"/>
      <c r="S400" s="30"/>
    </row>
    <row r="401">
      <c r="A401" s="24"/>
      <c r="B401" s="24"/>
      <c r="C401" s="25"/>
      <c r="D401" s="24"/>
      <c r="E401" s="24"/>
      <c r="F401" s="24"/>
      <c r="G401" s="24"/>
      <c r="H401" s="24"/>
      <c r="I401" s="24"/>
      <c r="J401" s="24"/>
      <c r="Q401" s="4"/>
      <c r="S401" s="30"/>
    </row>
    <row r="402">
      <c r="A402" s="24"/>
      <c r="B402" s="24"/>
      <c r="C402" s="25"/>
      <c r="D402" s="24"/>
      <c r="E402" s="24"/>
      <c r="F402" s="24"/>
      <c r="G402" s="24"/>
      <c r="H402" s="24"/>
      <c r="I402" s="24"/>
      <c r="J402" s="24"/>
      <c r="Q402" s="4"/>
      <c r="S402" s="30"/>
    </row>
    <row r="403">
      <c r="A403" s="24"/>
      <c r="B403" s="24"/>
      <c r="C403" s="25"/>
      <c r="D403" s="24"/>
      <c r="E403" s="24"/>
      <c r="F403" s="24"/>
      <c r="G403" s="24"/>
      <c r="H403" s="24"/>
      <c r="I403" s="24"/>
      <c r="J403" s="24"/>
      <c r="Q403" s="4"/>
      <c r="S403" s="30"/>
    </row>
    <row r="404">
      <c r="A404" s="24"/>
      <c r="B404" s="24"/>
      <c r="C404" s="25"/>
      <c r="D404" s="24"/>
      <c r="E404" s="24"/>
      <c r="F404" s="24"/>
      <c r="G404" s="24"/>
      <c r="H404" s="24"/>
      <c r="I404" s="24"/>
      <c r="J404" s="24"/>
      <c r="Q404" s="4"/>
      <c r="S404" s="30"/>
    </row>
    <row r="405">
      <c r="A405" s="24"/>
      <c r="B405" s="24"/>
      <c r="C405" s="25"/>
      <c r="D405" s="24"/>
      <c r="E405" s="24"/>
      <c r="F405" s="24"/>
      <c r="G405" s="24"/>
      <c r="H405" s="24"/>
      <c r="I405" s="24"/>
      <c r="J405" s="24"/>
      <c r="Q405" s="4"/>
      <c r="S405" s="30"/>
    </row>
    <row r="406">
      <c r="A406" s="24"/>
      <c r="B406" s="24"/>
      <c r="C406" s="25"/>
      <c r="D406" s="24"/>
      <c r="E406" s="24"/>
      <c r="F406" s="24"/>
      <c r="G406" s="24"/>
      <c r="H406" s="24"/>
      <c r="I406" s="24"/>
      <c r="J406" s="24"/>
      <c r="Q406" s="4"/>
      <c r="S406" s="30"/>
    </row>
    <row r="407">
      <c r="A407" s="24"/>
      <c r="B407" s="24"/>
      <c r="C407" s="25"/>
      <c r="D407" s="24"/>
      <c r="E407" s="24"/>
      <c r="F407" s="24"/>
      <c r="G407" s="24"/>
      <c r="H407" s="24"/>
      <c r="I407" s="24"/>
      <c r="J407" s="24"/>
      <c r="Q407" s="4"/>
      <c r="S407" s="30"/>
    </row>
    <row r="408">
      <c r="A408" s="24"/>
      <c r="B408" s="24"/>
      <c r="C408" s="25"/>
      <c r="D408" s="24"/>
      <c r="E408" s="24"/>
      <c r="F408" s="24"/>
      <c r="G408" s="24"/>
      <c r="H408" s="24"/>
      <c r="I408" s="24"/>
      <c r="J408" s="24"/>
      <c r="Q408" s="4"/>
      <c r="S408" s="30"/>
    </row>
    <row r="409">
      <c r="A409" s="24"/>
      <c r="B409" s="24"/>
      <c r="C409" s="25"/>
      <c r="D409" s="24"/>
      <c r="E409" s="24"/>
      <c r="F409" s="24"/>
      <c r="G409" s="24"/>
      <c r="H409" s="24"/>
      <c r="I409" s="24"/>
      <c r="J409" s="24"/>
      <c r="Q409" s="4"/>
      <c r="S409" s="30"/>
    </row>
    <row r="410">
      <c r="A410" s="24"/>
      <c r="B410" s="24"/>
      <c r="C410" s="25"/>
      <c r="D410" s="24"/>
      <c r="E410" s="24"/>
      <c r="F410" s="24"/>
      <c r="G410" s="24"/>
      <c r="H410" s="24"/>
      <c r="I410" s="24"/>
      <c r="J410" s="24"/>
      <c r="Q410" s="4"/>
      <c r="S410" s="30"/>
    </row>
    <row r="411">
      <c r="A411" s="24"/>
      <c r="B411" s="24"/>
      <c r="C411" s="25"/>
      <c r="D411" s="24"/>
      <c r="E411" s="24"/>
      <c r="F411" s="24"/>
      <c r="G411" s="24"/>
      <c r="H411" s="24"/>
      <c r="I411" s="24"/>
      <c r="J411" s="24"/>
      <c r="Q411" s="4"/>
      <c r="S411" s="30"/>
    </row>
    <row r="412">
      <c r="A412" s="24"/>
      <c r="B412" s="24"/>
      <c r="C412" s="25"/>
      <c r="D412" s="24"/>
      <c r="E412" s="24"/>
      <c r="F412" s="24"/>
      <c r="G412" s="24"/>
      <c r="H412" s="24"/>
      <c r="I412" s="24"/>
      <c r="J412" s="24"/>
      <c r="Q412" s="4"/>
      <c r="S412" s="30"/>
    </row>
    <row r="413">
      <c r="A413" s="24"/>
      <c r="B413" s="24"/>
      <c r="C413" s="25"/>
      <c r="D413" s="24"/>
      <c r="E413" s="24"/>
      <c r="F413" s="24"/>
      <c r="G413" s="24"/>
      <c r="H413" s="24"/>
      <c r="I413" s="24"/>
      <c r="J413" s="24"/>
      <c r="Q413" s="4"/>
      <c r="S413" s="30"/>
    </row>
    <row r="414">
      <c r="A414" s="24"/>
      <c r="B414" s="24"/>
      <c r="C414" s="25"/>
      <c r="D414" s="24"/>
      <c r="E414" s="24"/>
      <c r="F414" s="24"/>
      <c r="G414" s="24"/>
      <c r="H414" s="24"/>
      <c r="I414" s="24"/>
      <c r="J414" s="24"/>
      <c r="Q414" s="4"/>
      <c r="S414" s="30"/>
    </row>
    <row r="415">
      <c r="A415" s="24"/>
      <c r="B415" s="24"/>
      <c r="C415" s="25"/>
      <c r="D415" s="24"/>
      <c r="E415" s="24"/>
      <c r="F415" s="24"/>
      <c r="G415" s="24"/>
      <c r="H415" s="24"/>
      <c r="I415" s="24"/>
      <c r="J415" s="24"/>
      <c r="Q415" s="4"/>
      <c r="S415" s="30"/>
    </row>
    <row r="416">
      <c r="A416" s="24"/>
      <c r="B416" s="24"/>
      <c r="C416" s="25"/>
      <c r="D416" s="24"/>
      <c r="E416" s="24"/>
      <c r="F416" s="24"/>
      <c r="G416" s="24"/>
      <c r="H416" s="24"/>
      <c r="I416" s="24"/>
      <c r="J416" s="24"/>
      <c r="Q416" s="4"/>
      <c r="S416" s="30"/>
    </row>
    <row r="417">
      <c r="A417" s="24"/>
      <c r="B417" s="24"/>
      <c r="C417" s="25"/>
      <c r="D417" s="24"/>
      <c r="E417" s="24"/>
      <c r="F417" s="24"/>
      <c r="G417" s="24"/>
      <c r="H417" s="24"/>
      <c r="I417" s="24"/>
      <c r="J417" s="24"/>
      <c r="Q417" s="4"/>
      <c r="S417" s="30"/>
    </row>
    <row r="418">
      <c r="A418" s="24"/>
      <c r="B418" s="24"/>
      <c r="C418" s="25"/>
      <c r="D418" s="24"/>
      <c r="E418" s="24"/>
      <c r="F418" s="24"/>
      <c r="G418" s="24"/>
      <c r="H418" s="24"/>
      <c r="I418" s="24"/>
      <c r="J418" s="24"/>
      <c r="Q418" s="4"/>
      <c r="S418" s="30"/>
    </row>
    <row r="419">
      <c r="A419" s="24"/>
      <c r="B419" s="24"/>
      <c r="C419" s="25"/>
      <c r="D419" s="24"/>
      <c r="E419" s="24"/>
      <c r="F419" s="24"/>
      <c r="G419" s="24"/>
      <c r="H419" s="24"/>
      <c r="I419" s="24"/>
      <c r="J419" s="24"/>
      <c r="Q419" s="4"/>
      <c r="S419" s="30"/>
    </row>
    <row r="420">
      <c r="A420" s="24"/>
      <c r="B420" s="24"/>
      <c r="C420" s="25"/>
      <c r="D420" s="24"/>
      <c r="E420" s="24"/>
      <c r="F420" s="24"/>
      <c r="G420" s="24"/>
      <c r="H420" s="24"/>
      <c r="I420" s="24"/>
      <c r="J420" s="24"/>
      <c r="Q420" s="4"/>
      <c r="S420" s="30"/>
    </row>
    <row r="421">
      <c r="A421" s="24"/>
      <c r="B421" s="24"/>
      <c r="C421" s="25"/>
      <c r="D421" s="24"/>
      <c r="E421" s="24"/>
      <c r="F421" s="24"/>
      <c r="G421" s="24"/>
      <c r="H421" s="24"/>
      <c r="I421" s="24"/>
      <c r="J421" s="24"/>
      <c r="Q421" s="4"/>
      <c r="S421" s="30"/>
    </row>
    <row r="422">
      <c r="A422" s="24"/>
      <c r="B422" s="24"/>
      <c r="C422" s="25"/>
      <c r="D422" s="24"/>
      <c r="E422" s="24"/>
      <c r="F422" s="24"/>
      <c r="G422" s="24"/>
      <c r="H422" s="24"/>
      <c r="I422" s="24"/>
      <c r="J422" s="24"/>
      <c r="Q422" s="4"/>
      <c r="S422" s="30"/>
    </row>
    <row r="423">
      <c r="A423" s="24"/>
      <c r="B423" s="24"/>
      <c r="C423" s="25"/>
      <c r="D423" s="24"/>
      <c r="E423" s="24"/>
      <c r="F423" s="24"/>
      <c r="G423" s="24"/>
      <c r="H423" s="24"/>
      <c r="I423" s="24"/>
      <c r="J423" s="24"/>
      <c r="Q423" s="4"/>
      <c r="S423" s="30"/>
    </row>
    <row r="424">
      <c r="A424" s="24"/>
      <c r="B424" s="24"/>
      <c r="C424" s="25"/>
      <c r="D424" s="24"/>
      <c r="E424" s="24"/>
      <c r="F424" s="24"/>
      <c r="G424" s="24"/>
      <c r="H424" s="24"/>
      <c r="I424" s="24"/>
      <c r="J424" s="24"/>
      <c r="Q424" s="4"/>
      <c r="S424" s="30"/>
    </row>
    <row r="425">
      <c r="A425" s="24"/>
      <c r="B425" s="24"/>
      <c r="C425" s="25"/>
      <c r="D425" s="24"/>
      <c r="E425" s="24"/>
      <c r="F425" s="24"/>
      <c r="G425" s="24"/>
      <c r="H425" s="24"/>
      <c r="I425" s="24"/>
      <c r="J425" s="24"/>
      <c r="Q425" s="4"/>
      <c r="S425" s="30"/>
    </row>
    <row r="426">
      <c r="A426" s="24"/>
      <c r="B426" s="24"/>
      <c r="C426" s="25"/>
      <c r="D426" s="24"/>
      <c r="E426" s="24"/>
      <c r="F426" s="24"/>
      <c r="G426" s="24"/>
      <c r="H426" s="24"/>
      <c r="I426" s="24"/>
      <c r="J426" s="24"/>
      <c r="Q426" s="4"/>
      <c r="S426" s="30"/>
    </row>
    <row r="427">
      <c r="A427" s="24"/>
      <c r="B427" s="24"/>
      <c r="C427" s="25"/>
      <c r="D427" s="24"/>
      <c r="E427" s="24"/>
      <c r="F427" s="24"/>
      <c r="G427" s="24"/>
      <c r="H427" s="24"/>
      <c r="I427" s="24"/>
      <c r="J427" s="24"/>
      <c r="Q427" s="4"/>
      <c r="S427" s="30"/>
    </row>
    <row r="428">
      <c r="A428" s="24"/>
      <c r="B428" s="24"/>
      <c r="C428" s="25"/>
      <c r="D428" s="24"/>
      <c r="E428" s="24"/>
      <c r="F428" s="24"/>
      <c r="G428" s="24"/>
      <c r="H428" s="24"/>
      <c r="I428" s="24"/>
      <c r="J428" s="24"/>
      <c r="Q428" s="4"/>
      <c r="S428" s="30"/>
    </row>
    <row r="429">
      <c r="A429" s="24"/>
      <c r="B429" s="24"/>
      <c r="C429" s="25"/>
      <c r="D429" s="24"/>
      <c r="E429" s="24"/>
      <c r="F429" s="24"/>
      <c r="G429" s="24"/>
      <c r="H429" s="24"/>
      <c r="I429" s="24"/>
      <c r="J429" s="24"/>
      <c r="Q429" s="4"/>
      <c r="S429" s="30"/>
    </row>
    <row r="430">
      <c r="A430" s="24"/>
      <c r="B430" s="24"/>
      <c r="C430" s="25"/>
      <c r="D430" s="24"/>
      <c r="E430" s="24"/>
      <c r="F430" s="24"/>
      <c r="G430" s="24"/>
      <c r="H430" s="24"/>
      <c r="I430" s="24"/>
      <c r="J430" s="24"/>
      <c r="Q430" s="4"/>
      <c r="S430" s="30"/>
    </row>
    <row r="431">
      <c r="A431" s="24"/>
      <c r="B431" s="24"/>
      <c r="C431" s="25"/>
      <c r="D431" s="24"/>
      <c r="E431" s="24"/>
      <c r="F431" s="24"/>
      <c r="G431" s="24"/>
      <c r="H431" s="24"/>
      <c r="I431" s="24"/>
      <c r="J431" s="24"/>
      <c r="Q431" s="4"/>
      <c r="S431" s="30"/>
    </row>
    <row r="432">
      <c r="A432" s="24"/>
      <c r="B432" s="24"/>
      <c r="C432" s="25"/>
      <c r="D432" s="24"/>
      <c r="E432" s="24"/>
      <c r="F432" s="24"/>
      <c r="G432" s="24"/>
      <c r="H432" s="24"/>
      <c r="I432" s="24"/>
      <c r="J432" s="24"/>
      <c r="Q432" s="4"/>
      <c r="S432" s="30"/>
    </row>
    <row r="433">
      <c r="A433" s="24"/>
      <c r="B433" s="24"/>
      <c r="C433" s="25"/>
      <c r="D433" s="24"/>
      <c r="E433" s="24"/>
      <c r="F433" s="24"/>
      <c r="G433" s="24"/>
      <c r="H433" s="24"/>
      <c r="I433" s="24"/>
      <c r="J433" s="24"/>
      <c r="Q433" s="4"/>
      <c r="S433" s="30"/>
    </row>
    <row r="434">
      <c r="A434" s="24"/>
      <c r="B434" s="24"/>
      <c r="C434" s="25"/>
      <c r="D434" s="24"/>
      <c r="E434" s="24"/>
      <c r="F434" s="24"/>
      <c r="G434" s="24"/>
      <c r="H434" s="24"/>
      <c r="I434" s="24"/>
      <c r="J434" s="24"/>
      <c r="Q434" s="4"/>
      <c r="S434" s="30"/>
    </row>
    <row r="435">
      <c r="A435" s="24"/>
      <c r="B435" s="24"/>
      <c r="C435" s="25"/>
      <c r="D435" s="24"/>
      <c r="E435" s="24"/>
      <c r="F435" s="24"/>
      <c r="G435" s="24"/>
      <c r="H435" s="24"/>
      <c r="I435" s="24"/>
      <c r="J435" s="24"/>
      <c r="Q435" s="4"/>
      <c r="S435" s="30"/>
    </row>
    <row r="436">
      <c r="A436" s="24"/>
      <c r="B436" s="24"/>
      <c r="C436" s="25"/>
      <c r="D436" s="24"/>
      <c r="E436" s="24"/>
      <c r="F436" s="24"/>
      <c r="G436" s="24"/>
      <c r="H436" s="24"/>
      <c r="I436" s="24"/>
      <c r="J436" s="24"/>
      <c r="Q436" s="4"/>
      <c r="S436" s="30"/>
    </row>
    <row r="437">
      <c r="A437" s="24"/>
      <c r="B437" s="24"/>
      <c r="C437" s="25"/>
      <c r="D437" s="24"/>
      <c r="E437" s="24"/>
      <c r="F437" s="24"/>
      <c r="G437" s="24"/>
      <c r="H437" s="24"/>
      <c r="I437" s="24"/>
      <c r="J437" s="24"/>
      <c r="Q437" s="4"/>
      <c r="S437" s="30"/>
    </row>
    <row r="438">
      <c r="A438" s="24"/>
      <c r="B438" s="24"/>
      <c r="C438" s="25"/>
      <c r="D438" s="24"/>
      <c r="E438" s="24"/>
      <c r="F438" s="24"/>
      <c r="G438" s="24"/>
      <c r="H438" s="24"/>
      <c r="I438" s="24"/>
      <c r="J438" s="24"/>
      <c r="Q438" s="4"/>
      <c r="S438" s="30"/>
    </row>
    <row r="439">
      <c r="A439" s="24"/>
      <c r="B439" s="24"/>
      <c r="C439" s="25"/>
      <c r="D439" s="24"/>
      <c r="E439" s="24"/>
      <c r="F439" s="24"/>
      <c r="G439" s="24"/>
      <c r="H439" s="24"/>
      <c r="I439" s="24"/>
      <c r="J439" s="24"/>
      <c r="Q439" s="4"/>
      <c r="S439" s="30"/>
    </row>
    <row r="440">
      <c r="A440" s="24"/>
      <c r="B440" s="24"/>
      <c r="C440" s="25"/>
      <c r="D440" s="24"/>
      <c r="E440" s="24"/>
      <c r="F440" s="24"/>
      <c r="G440" s="24"/>
      <c r="H440" s="24"/>
      <c r="I440" s="24"/>
      <c r="J440" s="24"/>
      <c r="Q440" s="4"/>
      <c r="S440" s="30"/>
    </row>
    <row r="441">
      <c r="A441" s="24"/>
      <c r="B441" s="24"/>
      <c r="C441" s="25"/>
      <c r="D441" s="24"/>
      <c r="E441" s="24"/>
      <c r="F441" s="24"/>
      <c r="G441" s="24"/>
      <c r="H441" s="24"/>
      <c r="I441" s="24"/>
      <c r="J441" s="24"/>
      <c r="Q441" s="4"/>
      <c r="S441" s="30"/>
    </row>
    <row r="442">
      <c r="A442" s="24"/>
      <c r="B442" s="24"/>
      <c r="C442" s="25"/>
      <c r="D442" s="24"/>
      <c r="E442" s="24"/>
      <c r="F442" s="24"/>
      <c r="G442" s="24"/>
      <c r="H442" s="24"/>
      <c r="I442" s="24"/>
      <c r="J442" s="24"/>
      <c r="Q442" s="4"/>
      <c r="S442" s="30"/>
    </row>
    <row r="443">
      <c r="A443" s="24"/>
      <c r="B443" s="24"/>
      <c r="C443" s="25"/>
      <c r="D443" s="24"/>
      <c r="E443" s="24"/>
      <c r="F443" s="24"/>
      <c r="G443" s="24"/>
      <c r="H443" s="24"/>
      <c r="I443" s="24"/>
      <c r="J443" s="24"/>
      <c r="Q443" s="4"/>
      <c r="S443" s="30"/>
    </row>
    <row r="444">
      <c r="A444" s="24"/>
      <c r="B444" s="24"/>
      <c r="C444" s="25"/>
      <c r="D444" s="24"/>
      <c r="E444" s="24"/>
      <c r="F444" s="24"/>
      <c r="G444" s="24"/>
      <c r="H444" s="24"/>
      <c r="I444" s="24"/>
      <c r="J444" s="24"/>
      <c r="Q444" s="4"/>
      <c r="S444" s="30"/>
    </row>
    <row r="445">
      <c r="A445" s="24"/>
      <c r="B445" s="24"/>
      <c r="C445" s="25"/>
      <c r="D445" s="24"/>
      <c r="E445" s="24"/>
      <c r="F445" s="24"/>
      <c r="G445" s="24"/>
      <c r="H445" s="24"/>
      <c r="I445" s="24"/>
      <c r="J445" s="24"/>
      <c r="Q445" s="4"/>
      <c r="S445" s="30"/>
    </row>
    <row r="446">
      <c r="A446" s="24"/>
      <c r="B446" s="24"/>
      <c r="C446" s="25"/>
      <c r="D446" s="24"/>
      <c r="E446" s="24"/>
      <c r="F446" s="24"/>
      <c r="G446" s="24"/>
      <c r="H446" s="24"/>
      <c r="I446" s="24"/>
      <c r="J446" s="24"/>
      <c r="Q446" s="4"/>
      <c r="S446" s="30"/>
    </row>
    <row r="447">
      <c r="A447" s="24"/>
      <c r="B447" s="24"/>
      <c r="C447" s="25"/>
      <c r="D447" s="24"/>
      <c r="E447" s="24"/>
      <c r="F447" s="24"/>
      <c r="G447" s="24"/>
      <c r="H447" s="24"/>
      <c r="I447" s="24"/>
      <c r="J447" s="24"/>
      <c r="Q447" s="4"/>
      <c r="S447" s="30"/>
    </row>
    <row r="448">
      <c r="A448" s="24"/>
      <c r="B448" s="24"/>
      <c r="C448" s="25"/>
      <c r="D448" s="24"/>
      <c r="E448" s="24"/>
      <c r="F448" s="24"/>
      <c r="G448" s="24"/>
      <c r="H448" s="24"/>
      <c r="I448" s="24"/>
      <c r="J448" s="24"/>
      <c r="Q448" s="4"/>
      <c r="S448" s="30"/>
    </row>
    <row r="449">
      <c r="A449" s="24"/>
      <c r="B449" s="24"/>
      <c r="C449" s="25"/>
      <c r="D449" s="24"/>
      <c r="E449" s="24"/>
      <c r="F449" s="24"/>
      <c r="G449" s="24"/>
      <c r="H449" s="24"/>
      <c r="I449" s="24"/>
      <c r="J449" s="24"/>
      <c r="Q449" s="4"/>
      <c r="S449" s="30"/>
    </row>
    <row r="450">
      <c r="A450" s="24"/>
      <c r="B450" s="24"/>
      <c r="C450" s="25"/>
      <c r="D450" s="24"/>
      <c r="E450" s="24"/>
      <c r="F450" s="24"/>
      <c r="G450" s="24"/>
      <c r="H450" s="24"/>
      <c r="I450" s="24"/>
      <c r="J450" s="24"/>
      <c r="Q450" s="4"/>
      <c r="S450" s="30"/>
    </row>
    <row r="451">
      <c r="A451" s="24"/>
      <c r="B451" s="24"/>
      <c r="C451" s="25"/>
      <c r="D451" s="24"/>
      <c r="E451" s="24"/>
      <c r="F451" s="24"/>
      <c r="G451" s="24"/>
      <c r="H451" s="24"/>
      <c r="I451" s="24"/>
      <c r="J451" s="24"/>
      <c r="Q451" s="4"/>
      <c r="S451" s="30"/>
    </row>
    <row r="452">
      <c r="A452" s="24"/>
      <c r="B452" s="24"/>
      <c r="C452" s="25"/>
      <c r="D452" s="24"/>
      <c r="E452" s="24"/>
      <c r="F452" s="24"/>
      <c r="G452" s="24"/>
      <c r="H452" s="24"/>
      <c r="I452" s="24"/>
      <c r="J452" s="24"/>
      <c r="Q452" s="4"/>
      <c r="S452" s="30"/>
    </row>
    <row r="453">
      <c r="A453" s="24"/>
      <c r="B453" s="24"/>
      <c r="C453" s="25"/>
      <c r="D453" s="24"/>
      <c r="E453" s="24"/>
      <c r="F453" s="24"/>
      <c r="G453" s="24"/>
      <c r="H453" s="24"/>
      <c r="I453" s="24"/>
      <c r="J453" s="24"/>
      <c r="Q453" s="4"/>
      <c r="S453" s="30"/>
    </row>
    <row r="454">
      <c r="A454" s="24"/>
      <c r="B454" s="24"/>
      <c r="C454" s="25"/>
      <c r="D454" s="24"/>
      <c r="E454" s="24"/>
      <c r="F454" s="24"/>
      <c r="G454" s="24"/>
      <c r="H454" s="24"/>
      <c r="I454" s="24"/>
      <c r="J454" s="24"/>
      <c r="Q454" s="4"/>
      <c r="S454" s="30"/>
    </row>
    <row r="455">
      <c r="A455" s="24"/>
      <c r="B455" s="24"/>
      <c r="C455" s="25"/>
      <c r="D455" s="24"/>
      <c r="E455" s="24"/>
      <c r="F455" s="24"/>
      <c r="G455" s="24"/>
      <c r="H455" s="24"/>
      <c r="I455" s="24"/>
      <c r="J455" s="24"/>
      <c r="Q455" s="4"/>
      <c r="S455" s="30"/>
    </row>
    <row r="456">
      <c r="A456" s="24"/>
      <c r="B456" s="24"/>
      <c r="C456" s="25"/>
      <c r="D456" s="24"/>
      <c r="E456" s="24"/>
      <c r="F456" s="24"/>
      <c r="G456" s="24"/>
      <c r="H456" s="24"/>
      <c r="I456" s="24"/>
      <c r="J456" s="24"/>
      <c r="Q456" s="4"/>
      <c r="S456" s="30"/>
    </row>
    <row r="457">
      <c r="A457" s="24"/>
      <c r="B457" s="24"/>
      <c r="C457" s="25"/>
      <c r="D457" s="24"/>
      <c r="E457" s="24"/>
      <c r="F457" s="24"/>
      <c r="G457" s="24"/>
      <c r="H457" s="24"/>
      <c r="I457" s="24"/>
      <c r="J457" s="24"/>
      <c r="Q457" s="4"/>
      <c r="S457" s="30"/>
    </row>
    <row r="458">
      <c r="A458" s="24"/>
      <c r="B458" s="24"/>
      <c r="C458" s="25"/>
      <c r="D458" s="24"/>
      <c r="E458" s="24"/>
      <c r="F458" s="24"/>
      <c r="G458" s="24"/>
      <c r="H458" s="24"/>
      <c r="I458" s="24"/>
      <c r="J458" s="24"/>
      <c r="Q458" s="4"/>
      <c r="S458" s="30"/>
    </row>
    <row r="459">
      <c r="A459" s="24"/>
      <c r="B459" s="24"/>
      <c r="C459" s="25"/>
      <c r="D459" s="24"/>
      <c r="E459" s="24"/>
      <c r="F459" s="24"/>
      <c r="G459" s="24"/>
      <c r="H459" s="24"/>
      <c r="I459" s="24"/>
      <c r="J459" s="24"/>
      <c r="Q459" s="4"/>
      <c r="S459" s="30"/>
    </row>
    <row r="460">
      <c r="A460" s="24"/>
      <c r="B460" s="24"/>
      <c r="C460" s="25"/>
      <c r="D460" s="24"/>
      <c r="E460" s="24"/>
      <c r="F460" s="24"/>
      <c r="G460" s="24"/>
      <c r="H460" s="24"/>
      <c r="I460" s="24"/>
      <c r="J460" s="24"/>
      <c r="Q460" s="4"/>
      <c r="S460" s="30"/>
    </row>
    <row r="461">
      <c r="A461" s="24"/>
      <c r="B461" s="24"/>
      <c r="C461" s="25"/>
      <c r="D461" s="24"/>
      <c r="E461" s="24"/>
      <c r="F461" s="24"/>
      <c r="G461" s="24"/>
      <c r="H461" s="24"/>
      <c r="I461" s="24"/>
      <c r="J461" s="24"/>
      <c r="Q461" s="4"/>
      <c r="S461" s="30"/>
    </row>
    <row r="462">
      <c r="A462" s="24"/>
      <c r="B462" s="24"/>
      <c r="C462" s="25"/>
      <c r="D462" s="24"/>
      <c r="E462" s="24"/>
      <c r="F462" s="24"/>
      <c r="G462" s="24"/>
      <c r="H462" s="24"/>
      <c r="I462" s="24"/>
      <c r="J462" s="24"/>
      <c r="Q462" s="4"/>
      <c r="S462" s="30"/>
    </row>
    <row r="463">
      <c r="A463" s="24"/>
      <c r="B463" s="24"/>
      <c r="C463" s="25"/>
      <c r="D463" s="24"/>
      <c r="E463" s="24"/>
      <c r="F463" s="24"/>
      <c r="G463" s="24"/>
      <c r="H463" s="24"/>
      <c r="I463" s="24"/>
      <c r="J463" s="24"/>
      <c r="Q463" s="4"/>
      <c r="S463" s="30"/>
    </row>
    <row r="464">
      <c r="A464" s="24"/>
      <c r="B464" s="24"/>
      <c r="C464" s="25"/>
      <c r="D464" s="24"/>
      <c r="E464" s="24"/>
      <c r="F464" s="24"/>
      <c r="G464" s="24"/>
      <c r="H464" s="24"/>
      <c r="I464" s="24"/>
      <c r="J464" s="24"/>
      <c r="Q464" s="4"/>
      <c r="S464" s="30"/>
    </row>
    <row r="465">
      <c r="A465" s="24"/>
      <c r="B465" s="24"/>
      <c r="C465" s="25"/>
      <c r="D465" s="24"/>
      <c r="E465" s="24"/>
      <c r="F465" s="24"/>
      <c r="G465" s="24"/>
      <c r="H465" s="24"/>
      <c r="I465" s="24"/>
      <c r="J465" s="24"/>
      <c r="Q465" s="4"/>
      <c r="S465" s="30"/>
    </row>
    <row r="466">
      <c r="A466" s="24"/>
      <c r="B466" s="24"/>
      <c r="C466" s="25"/>
      <c r="D466" s="24"/>
      <c r="E466" s="24"/>
      <c r="F466" s="24"/>
      <c r="G466" s="24"/>
      <c r="H466" s="24"/>
      <c r="I466" s="24"/>
      <c r="J466" s="24"/>
      <c r="Q466" s="4"/>
      <c r="S466" s="30"/>
    </row>
    <row r="467">
      <c r="A467" s="24"/>
      <c r="B467" s="24"/>
      <c r="C467" s="25"/>
      <c r="D467" s="24"/>
      <c r="E467" s="24"/>
      <c r="F467" s="24"/>
      <c r="G467" s="24"/>
      <c r="H467" s="24"/>
      <c r="I467" s="24"/>
      <c r="J467" s="24"/>
      <c r="Q467" s="4"/>
      <c r="S467" s="30"/>
    </row>
    <row r="468">
      <c r="A468" s="24"/>
      <c r="B468" s="24"/>
      <c r="C468" s="25"/>
      <c r="D468" s="24"/>
      <c r="E468" s="24"/>
      <c r="F468" s="24"/>
      <c r="G468" s="24"/>
      <c r="H468" s="24"/>
      <c r="I468" s="24"/>
      <c r="J468" s="24"/>
      <c r="Q468" s="4"/>
      <c r="S468" s="30"/>
    </row>
    <row r="469">
      <c r="A469" s="24"/>
      <c r="B469" s="24"/>
      <c r="C469" s="25"/>
      <c r="D469" s="24"/>
      <c r="E469" s="24"/>
      <c r="F469" s="24"/>
      <c r="G469" s="24"/>
      <c r="H469" s="24"/>
      <c r="I469" s="24"/>
      <c r="J469" s="24"/>
      <c r="Q469" s="4"/>
      <c r="S469" s="30"/>
    </row>
    <row r="470">
      <c r="A470" s="24"/>
      <c r="B470" s="24"/>
      <c r="C470" s="25"/>
      <c r="D470" s="24"/>
      <c r="E470" s="24"/>
      <c r="F470" s="24"/>
      <c r="G470" s="24"/>
      <c r="H470" s="24"/>
      <c r="I470" s="24"/>
      <c r="J470" s="24"/>
      <c r="Q470" s="4"/>
      <c r="S470" s="30"/>
    </row>
    <row r="471">
      <c r="A471" s="24"/>
      <c r="B471" s="24"/>
      <c r="C471" s="25"/>
      <c r="D471" s="24"/>
      <c r="E471" s="24"/>
      <c r="F471" s="24"/>
      <c r="G471" s="24"/>
      <c r="H471" s="24"/>
      <c r="I471" s="24"/>
      <c r="J471" s="24"/>
      <c r="Q471" s="4"/>
      <c r="S471" s="30"/>
    </row>
    <row r="472">
      <c r="A472" s="24"/>
      <c r="B472" s="24"/>
      <c r="C472" s="25"/>
      <c r="D472" s="24"/>
      <c r="E472" s="24"/>
      <c r="F472" s="24"/>
      <c r="G472" s="24"/>
      <c r="H472" s="24"/>
      <c r="I472" s="24"/>
      <c r="J472" s="24"/>
      <c r="Q472" s="4"/>
      <c r="S472" s="30"/>
    </row>
    <row r="473">
      <c r="A473" s="24"/>
      <c r="B473" s="24"/>
      <c r="C473" s="25"/>
      <c r="D473" s="24"/>
      <c r="E473" s="24"/>
      <c r="F473" s="24"/>
      <c r="G473" s="24"/>
      <c r="H473" s="24"/>
      <c r="I473" s="24"/>
      <c r="J473" s="24"/>
      <c r="Q473" s="4"/>
      <c r="S473" s="30"/>
    </row>
    <row r="474">
      <c r="A474" s="24"/>
      <c r="B474" s="24"/>
      <c r="C474" s="25"/>
      <c r="D474" s="24"/>
      <c r="E474" s="24"/>
      <c r="F474" s="24"/>
      <c r="G474" s="24"/>
      <c r="H474" s="24"/>
      <c r="I474" s="24"/>
      <c r="J474" s="24"/>
      <c r="Q474" s="4"/>
      <c r="S474" s="30"/>
    </row>
    <row r="475">
      <c r="A475" s="24"/>
      <c r="B475" s="24"/>
      <c r="C475" s="25"/>
      <c r="D475" s="24"/>
      <c r="E475" s="24"/>
      <c r="F475" s="24"/>
      <c r="G475" s="24"/>
      <c r="H475" s="24"/>
      <c r="I475" s="24"/>
      <c r="J475" s="24"/>
      <c r="Q475" s="4"/>
      <c r="S475" s="30"/>
    </row>
    <row r="476">
      <c r="A476" s="24"/>
      <c r="B476" s="24"/>
      <c r="C476" s="25"/>
      <c r="D476" s="24"/>
      <c r="E476" s="24"/>
      <c r="F476" s="24"/>
      <c r="G476" s="24"/>
      <c r="H476" s="24"/>
      <c r="I476" s="24"/>
      <c r="J476" s="24"/>
      <c r="Q476" s="4"/>
      <c r="S476" s="30"/>
    </row>
    <row r="477">
      <c r="A477" s="24"/>
      <c r="B477" s="24"/>
      <c r="C477" s="25"/>
      <c r="D477" s="24"/>
      <c r="E477" s="24"/>
      <c r="F477" s="24"/>
      <c r="G477" s="24"/>
      <c r="H477" s="24"/>
      <c r="I477" s="24"/>
      <c r="J477" s="24"/>
      <c r="Q477" s="4"/>
      <c r="S477" s="30"/>
    </row>
    <row r="478">
      <c r="A478" s="24"/>
      <c r="B478" s="24"/>
      <c r="C478" s="25"/>
      <c r="D478" s="24"/>
      <c r="E478" s="24"/>
      <c r="F478" s="24"/>
      <c r="G478" s="24"/>
      <c r="H478" s="24"/>
      <c r="I478" s="24"/>
      <c r="J478" s="24"/>
      <c r="Q478" s="4"/>
      <c r="S478" s="30"/>
    </row>
    <row r="479">
      <c r="A479" s="24"/>
      <c r="B479" s="24"/>
      <c r="C479" s="25"/>
      <c r="D479" s="24"/>
      <c r="E479" s="24"/>
      <c r="F479" s="24"/>
      <c r="G479" s="24"/>
      <c r="H479" s="24"/>
      <c r="I479" s="24"/>
      <c r="J479" s="24"/>
      <c r="Q479" s="4"/>
      <c r="S479" s="30"/>
    </row>
    <row r="480">
      <c r="A480" s="24"/>
      <c r="B480" s="24"/>
      <c r="C480" s="25"/>
      <c r="D480" s="24"/>
      <c r="E480" s="24"/>
      <c r="F480" s="24"/>
      <c r="G480" s="24"/>
      <c r="H480" s="24"/>
      <c r="I480" s="24"/>
      <c r="J480" s="24"/>
      <c r="Q480" s="4"/>
      <c r="S480" s="30"/>
    </row>
    <row r="481">
      <c r="A481" s="24"/>
      <c r="B481" s="24"/>
      <c r="C481" s="25"/>
      <c r="D481" s="24"/>
      <c r="E481" s="24"/>
      <c r="F481" s="24"/>
      <c r="G481" s="24"/>
      <c r="H481" s="24"/>
      <c r="I481" s="24"/>
      <c r="J481" s="24"/>
      <c r="Q481" s="4"/>
      <c r="S481" s="30"/>
    </row>
    <row r="482">
      <c r="A482" s="24"/>
      <c r="B482" s="24"/>
      <c r="C482" s="25"/>
      <c r="D482" s="24"/>
      <c r="E482" s="24"/>
      <c r="F482" s="24"/>
      <c r="G482" s="24"/>
      <c r="H482" s="24"/>
      <c r="I482" s="24"/>
      <c r="J482" s="24"/>
      <c r="Q482" s="4"/>
      <c r="S482" s="30"/>
    </row>
    <row r="483">
      <c r="A483" s="24"/>
      <c r="B483" s="24"/>
      <c r="C483" s="25"/>
      <c r="D483" s="24"/>
      <c r="E483" s="24"/>
      <c r="F483" s="24"/>
      <c r="G483" s="24"/>
      <c r="H483" s="24"/>
      <c r="I483" s="24"/>
      <c r="J483" s="24"/>
      <c r="Q483" s="4"/>
      <c r="S483" s="30"/>
    </row>
    <row r="484">
      <c r="A484" s="24"/>
      <c r="B484" s="24"/>
      <c r="C484" s="25"/>
      <c r="D484" s="24"/>
      <c r="E484" s="24"/>
      <c r="F484" s="24"/>
      <c r="G484" s="24"/>
      <c r="H484" s="24"/>
      <c r="I484" s="24"/>
      <c r="J484" s="24"/>
      <c r="Q484" s="4"/>
      <c r="S484" s="30"/>
    </row>
    <row r="485">
      <c r="A485" s="24"/>
      <c r="B485" s="24"/>
      <c r="C485" s="25"/>
      <c r="D485" s="24"/>
      <c r="E485" s="24"/>
      <c r="F485" s="24"/>
      <c r="G485" s="24"/>
      <c r="H485" s="24"/>
      <c r="I485" s="24"/>
      <c r="J485" s="24"/>
      <c r="Q485" s="4"/>
      <c r="S485" s="30"/>
    </row>
    <row r="486">
      <c r="A486" s="24"/>
      <c r="B486" s="24"/>
      <c r="C486" s="25"/>
      <c r="D486" s="24"/>
      <c r="E486" s="24"/>
      <c r="F486" s="24"/>
      <c r="G486" s="24"/>
      <c r="H486" s="24"/>
      <c r="I486" s="24"/>
      <c r="J486" s="24"/>
      <c r="Q486" s="4"/>
      <c r="S486" s="30"/>
    </row>
    <row r="487">
      <c r="A487" s="24"/>
      <c r="B487" s="24"/>
      <c r="C487" s="25"/>
      <c r="D487" s="24"/>
      <c r="E487" s="24"/>
      <c r="F487" s="24"/>
      <c r="G487" s="24"/>
      <c r="H487" s="24"/>
      <c r="I487" s="24"/>
      <c r="J487" s="24"/>
      <c r="Q487" s="4"/>
      <c r="S487" s="30"/>
    </row>
    <row r="488">
      <c r="A488" s="24"/>
      <c r="B488" s="24"/>
      <c r="C488" s="25"/>
      <c r="D488" s="24"/>
      <c r="E488" s="24"/>
      <c r="F488" s="24"/>
      <c r="G488" s="24"/>
      <c r="H488" s="24"/>
      <c r="I488" s="24"/>
      <c r="J488" s="24"/>
      <c r="Q488" s="4"/>
      <c r="S488" s="30"/>
    </row>
    <row r="489">
      <c r="A489" s="24"/>
      <c r="B489" s="24"/>
      <c r="C489" s="25"/>
      <c r="D489" s="24"/>
      <c r="E489" s="24"/>
      <c r="F489" s="24"/>
      <c r="G489" s="24"/>
      <c r="H489" s="24"/>
      <c r="I489" s="24"/>
      <c r="J489" s="24"/>
      <c r="Q489" s="4"/>
      <c r="S489" s="30"/>
    </row>
    <row r="490">
      <c r="A490" s="24"/>
      <c r="B490" s="24"/>
      <c r="C490" s="25"/>
      <c r="D490" s="24"/>
      <c r="E490" s="24"/>
      <c r="F490" s="24"/>
      <c r="G490" s="24"/>
      <c r="H490" s="24"/>
      <c r="I490" s="24"/>
      <c r="J490" s="24"/>
      <c r="Q490" s="4"/>
      <c r="S490" s="30"/>
    </row>
    <row r="491">
      <c r="A491" s="24"/>
      <c r="B491" s="24"/>
      <c r="C491" s="25"/>
      <c r="D491" s="24"/>
      <c r="E491" s="24"/>
      <c r="F491" s="24"/>
      <c r="G491" s="24"/>
      <c r="H491" s="24"/>
      <c r="I491" s="24"/>
      <c r="J491" s="24"/>
      <c r="Q491" s="4"/>
      <c r="S491" s="30"/>
    </row>
    <row r="492">
      <c r="A492" s="24"/>
      <c r="B492" s="24"/>
      <c r="C492" s="25"/>
      <c r="D492" s="24"/>
      <c r="E492" s="24"/>
      <c r="F492" s="24"/>
      <c r="G492" s="24"/>
      <c r="H492" s="24"/>
      <c r="I492" s="24"/>
      <c r="J492" s="24"/>
      <c r="Q492" s="4"/>
      <c r="S492" s="30"/>
    </row>
    <row r="493">
      <c r="A493" s="24"/>
      <c r="B493" s="24"/>
      <c r="C493" s="25"/>
      <c r="D493" s="24"/>
      <c r="E493" s="24"/>
      <c r="F493" s="24"/>
      <c r="G493" s="24"/>
      <c r="H493" s="24"/>
      <c r="I493" s="24"/>
      <c r="J493" s="24"/>
      <c r="Q493" s="4"/>
      <c r="S493" s="30"/>
    </row>
    <row r="494">
      <c r="A494" s="24"/>
      <c r="B494" s="24"/>
      <c r="C494" s="25"/>
      <c r="D494" s="24"/>
      <c r="E494" s="24"/>
      <c r="F494" s="24"/>
      <c r="G494" s="24"/>
      <c r="H494" s="24"/>
      <c r="I494" s="24"/>
      <c r="J494" s="24"/>
      <c r="Q494" s="4"/>
      <c r="S494" s="30"/>
    </row>
    <row r="495">
      <c r="A495" s="24"/>
      <c r="B495" s="24"/>
      <c r="C495" s="25"/>
      <c r="D495" s="24"/>
      <c r="E495" s="24"/>
      <c r="F495" s="24"/>
      <c r="G495" s="24"/>
      <c r="H495" s="24"/>
      <c r="I495" s="24"/>
      <c r="J495" s="24"/>
      <c r="Q495" s="4"/>
      <c r="S495" s="30"/>
    </row>
    <row r="496">
      <c r="A496" s="24"/>
      <c r="B496" s="24"/>
      <c r="C496" s="25"/>
      <c r="D496" s="24"/>
      <c r="E496" s="24"/>
      <c r="F496" s="24"/>
      <c r="G496" s="24"/>
      <c r="H496" s="24"/>
      <c r="I496" s="24"/>
      <c r="J496" s="24"/>
      <c r="Q496" s="4"/>
      <c r="S496" s="30"/>
    </row>
    <row r="497">
      <c r="A497" s="24"/>
      <c r="B497" s="24"/>
      <c r="C497" s="25"/>
      <c r="D497" s="24"/>
      <c r="E497" s="24"/>
      <c r="F497" s="24"/>
      <c r="G497" s="24"/>
      <c r="H497" s="24"/>
      <c r="I497" s="24"/>
      <c r="J497" s="24"/>
      <c r="Q497" s="4"/>
      <c r="S497" s="30"/>
    </row>
    <row r="498">
      <c r="A498" s="24"/>
      <c r="B498" s="24"/>
      <c r="C498" s="25"/>
      <c r="D498" s="24"/>
      <c r="E498" s="24"/>
      <c r="F498" s="24"/>
      <c r="G498" s="24"/>
      <c r="H498" s="24"/>
      <c r="I498" s="24"/>
      <c r="J498" s="24"/>
      <c r="Q498" s="4"/>
      <c r="S498" s="30"/>
    </row>
    <row r="499">
      <c r="A499" s="24"/>
      <c r="B499" s="24"/>
      <c r="C499" s="25"/>
      <c r="D499" s="24"/>
      <c r="E499" s="24"/>
      <c r="F499" s="24"/>
      <c r="G499" s="24"/>
      <c r="H499" s="24"/>
      <c r="I499" s="24"/>
      <c r="J499" s="24"/>
      <c r="Q499" s="4"/>
      <c r="S499" s="30"/>
    </row>
    <row r="500">
      <c r="A500" s="24"/>
      <c r="B500" s="24"/>
      <c r="C500" s="25"/>
      <c r="D500" s="24"/>
      <c r="E500" s="24"/>
      <c r="F500" s="24"/>
      <c r="G500" s="24"/>
      <c r="H500" s="24"/>
      <c r="I500" s="24"/>
      <c r="J500" s="24"/>
      <c r="Q500" s="4"/>
      <c r="S500" s="30"/>
    </row>
    <row r="501">
      <c r="A501" s="24"/>
      <c r="B501" s="24"/>
      <c r="C501" s="25"/>
      <c r="D501" s="24"/>
      <c r="E501" s="24"/>
      <c r="F501" s="24"/>
      <c r="G501" s="24"/>
      <c r="H501" s="24"/>
      <c r="I501" s="24"/>
      <c r="J501" s="24"/>
      <c r="Q501" s="4"/>
      <c r="S501" s="30"/>
    </row>
    <row r="502">
      <c r="A502" s="24"/>
      <c r="B502" s="24"/>
      <c r="C502" s="25"/>
      <c r="D502" s="24"/>
      <c r="E502" s="24"/>
      <c r="F502" s="24"/>
      <c r="G502" s="24"/>
      <c r="H502" s="24"/>
      <c r="I502" s="24"/>
      <c r="J502" s="24"/>
      <c r="Q502" s="4"/>
      <c r="S502" s="30"/>
    </row>
    <row r="503">
      <c r="A503" s="24"/>
      <c r="B503" s="24"/>
      <c r="C503" s="25"/>
      <c r="D503" s="24"/>
      <c r="E503" s="24"/>
      <c r="F503" s="24"/>
      <c r="G503" s="24"/>
      <c r="H503" s="24"/>
      <c r="I503" s="24"/>
      <c r="J503" s="24"/>
      <c r="Q503" s="4"/>
      <c r="S503" s="30"/>
    </row>
    <row r="504">
      <c r="A504" s="24"/>
      <c r="B504" s="24"/>
      <c r="C504" s="25"/>
      <c r="D504" s="24"/>
      <c r="E504" s="24"/>
      <c r="F504" s="24"/>
      <c r="G504" s="24"/>
      <c r="H504" s="24"/>
      <c r="I504" s="24"/>
      <c r="J504" s="24"/>
      <c r="Q504" s="4"/>
      <c r="S504" s="30"/>
    </row>
    <row r="505">
      <c r="A505" s="24"/>
      <c r="B505" s="24"/>
      <c r="C505" s="25"/>
      <c r="D505" s="24"/>
      <c r="E505" s="24"/>
      <c r="F505" s="24"/>
      <c r="G505" s="24"/>
      <c r="H505" s="24"/>
      <c r="I505" s="24"/>
      <c r="J505" s="24"/>
      <c r="Q505" s="4"/>
      <c r="S505" s="30"/>
    </row>
    <row r="506">
      <c r="A506" s="24"/>
      <c r="B506" s="24"/>
      <c r="C506" s="25"/>
      <c r="D506" s="24"/>
      <c r="E506" s="24"/>
      <c r="F506" s="24"/>
      <c r="G506" s="24"/>
      <c r="H506" s="24"/>
      <c r="I506" s="24"/>
      <c r="J506" s="24"/>
      <c r="Q506" s="4"/>
      <c r="S506" s="30"/>
    </row>
    <row r="507">
      <c r="A507" s="24"/>
      <c r="B507" s="24"/>
      <c r="C507" s="25"/>
      <c r="D507" s="24"/>
      <c r="E507" s="24"/>
      <c r="F507" s="24"/>
      <c r="G507" s="24"/>
      <c r="H507" s="24"/>
      <c r="I507" s="24"/>
      <c r="J507" s="24"/>
      <c r="Q507" s="4"/>
      <c r="S507" s="30"/>
    </row>
    <row r="508">
      <c r="A508" s="24"/>
      <c r="B508" s="24"/>
      <c r="C508" s="25"/>
      <c r="D508" s="24"/>
      <c r="E508" s="24"/>
      <c r="F508" s="24"/>
      <c r="G508" s="24"/>
      <c r="H508" s="24"/>
      <c r="I508" s="24"/>
      <c r="J508" s="24"/>
      <c r="Q508" s="4"/>
      <c r="S508" s="30"/>
    </row>
    <row r="509">
      <c r="A509" s="24"/>
      <c r="B509" s="24"/>
      <c r="C509" s="25"/>
      <c r="D509" s="24"/>
      <c r="E509" s="24"/>
      <c r="F509" s="24"/>
      <c r="G509" s="24"/>
      <c r="H509" s="24"/>
      <c r="I509" s="24"/>
      <c r="J509" s="24"/>
      <c r="Q509" s="4"/>
      <c r="S509" s="30"/>
    </row>
    <row r="510">
      <c r="A510" s="24"/>
      <c r="B510" s="24"/>
      <c r="C510" s="25"/>
      <c r="D510" s="24"/>
      <c r="E510" s="24"/>
      <c r="F510" s="24"/>
      <c r="G510" s="24"/>
      <c r="H510" s="24"/>
      <c r="I510" s="24"/>
      <c r="J510" s="24"/>
      <c r="Q510" s="4"/>
      <c r="S510" s="30"/>
    </row>
    <row r="511">
      <c r="A511" s="24"/>
      <c r="B511" s="24"/>
      <c r="C511" s="25"/>
      <c r="D511" s="24"/>
      <c r="E511" s="24"/>
      <c r="F511" s="24"/>
      <c r="G511" s="24"/>
      <c r="H511" s="24"/>
      <c r="I511" s="24"/>
      <c r="J511" s="24"/>
      <c r="Q511" s="4"/>
      <c r="S511" s="30"/>
    </row>
    <row r="512">
      <c r="A512" s="24"/>
      <c r="B512" s="24"/>
      <c r="C512" s="25"/>
      <c r="D512" s="24"/>
      <c r="E512" s="24"/>
      <c r="F512" s="24"/>
      <c r="G512" s="24"/>
      <c r="H512" s="24"/>
      <c r="I512" s="24"/>
      <c r="J512" s="24"/>
      <c r="Q512" s="4"/>
      <c r="S512" s="30"/>
    </row>
    <row r="513">
      <c r="A513" s="24"/>
      <c r="B513" s="24"/>
      <c r="C513" s="25"/>
      <c r="D513" s="24"/>
      <c r="E513" s="24"/>
      <c r="F513" s="24"/>
      <c r="G513" s="24"/>
      <c r="H513" s="24"/>
      <c r="I513" s="24"/>
      <c r="J513" s="24"/>
      <c r="Q513" s="4"/>
      <c r="S513" s="30"/>
    </row>
    <row r="514">
      <c r="A514" s="24"/>
      <c r="B514" s="24"/>
      <c r="C514" s="25"/>
      <c r="D514" s="24"/>
      <c r="E514" s="24"/>
      <c r="F514" s="24"/>
      <c r="G514" s="24"/>
      <c r="H514" s="24"/>
      <c r="I514" s="24"/>
      <c r="J514" s="24"/>
      <c r="Q514" s="4"/>
      <c r="S514" s="30"/>
    </row>
    <row r="515">
      <c r="A515" s="24"/>
      <c r="B515" s="24"/>
      <c r="C515" s="25"/>
      <c r="D515" s="24"/>
      <c r="E515" s="24"/>
      <c r="F515" s="24"/>
      <c r="G515" s="24"/>
      <c r="H515" s="24"/>
      <c r="I515" s="24"/>
      <c r="J515" s="24"/>
      <c r="Q515" s="4"/>
      <c r="S515" s="30"/>
    </row>
    <row r="516">
      <c r="A516" s="24"/>
      <c r="B516" s="24"/>
      <c r="C516" s="25"/>
      <c r="D516" s="24"/>
      <c r="E516" s="24"/>
      <c r="F516" s="24"/>
      <c r="G516" s="24"/>
      <c r="H516" s="24"/>
      <c r="I516" s="24"/>
      <c r="J516" s="24"/>
      <c r="Q516" s="4"/>
      <c r="S516" s="30"/>
    </row>
    <row r="517">
      <c r="A517" s="24"/>
      <c r="B517" s="24"/>
      <c r="C517" s="25"/>
      <c r="D517" s="24"/>
      <c r="E517" s="24"/>
      <c r="F517" s="24"/>
      <c r="G517" s="24"/>
      <c r="H517" s="24"/>
      <c r="I517" s="24"/>
      <c r="J517" s="24"/>
      <c r="Q517" s="4"/>
      <c r="S517" s="30"/>
    </row>
    <row r="518">
      <c r="A518" s="24"/>
      <c r="B518" s="24"/>
      <c r="C518" s="25"/>
      <c r="D518" s="24"/>
      <c r="E518" s="24"/>
      <c r="F518" s="24"/>
      <c r="G518" s="24"/>
      <c r="H518" s="24"/>
      <c r="I518" s="24"/>
      <c r="J518" s="24"/>
      <c r="Q518" s="4"/>
      <c r="S518" s="30"/>
    </row>
    <row r="519">
      <c r="A519" s="24"/>
      <c r="B519" s="24"/>
      <c r="C519" s="25"/>
      <c r="D519" s="24"/>
      <c r="E519" s="24"/>
      <c r="F519" s="24"/>
      <c r="G519" s="24"/>
      <c r="H519" s="24"/>
      <c r="I519" s="24"/>
      <c r="J519" s="24"/>
      <c r="Q519" s="4"/>
      <c r="S519" s="30"/>
    </row>
    <row r="520">
      <c r="A520" s="24"/>
      <c r="B520" s="24"/>
      <c r="C520" s="25"/>
      <c r="D520" s="24"/>
      <c r="E520" s="24"/>
      <c r="F520" s="24"/>
      <c r="G520" s="24"/>
      <c r="H520" s="24"/>
      <c r="I520" s="24"/>
      <c r="J520" s="24"/>
      <c r="Q520" s="4"/>
      <c r="S520" s="30"/>
    </row>
    <row r="521">
      <c r="A521" s="24"/>
      <c r="B521" s="24"/>
      <c r="C521" s="25"/>
      <c r="D521" s="24"/>
      <c r="E521" s="24"/>
      <c r="F521" s="24"/>
      <c r="G521" s="24"/>
      <c r="H521" s="24"/>
      <c r="I521" s="24"/>
      <c r="J521" s="24"/>
      <c r="Q521" s="4"/>
      <c r="S521" s="30"/>
    </row>
    <row r="522">
      <c r="A522" s="24"/>
      <c r="B522" s="24"/>
      <c r="C522" s="25"/>
      <c r="D522" s="24"/>
      <c r="E522" s="24"/>
      <c r="F522" s="24"/>
      <c r="G522" s="24"/>
      <c r="H522" s="24"/>
      <c r="I522" s="24"/>
      <c r="J522" s="24"/>
      <c r="Q522" s="4"/>
      <c r="S522" s="30"/>
    </row>
    <row r="523">
      <c r="A523" s="24"/>
      <c r="B523" s="24"/>
      <c r="C523" s="25"/>
      <c r="D523" s="24"/>
      <c r="E523" s="24"/>
      <c r="F523" s="24"/>
      <c r="G523" s="24"/>
      <c r="H523" s="24"/>
      <c r="I523" s="24"/>
      <c r="J523" s="24"/>
      <c r="Q523" s="4"/>
      <c r="S523" s="30"/>
    </row>
    <row r="524">
      <c r="A524" s="24"/>
      <c r="B524" s="24"/>
      <c r="C524" s="25"/>
      <c r="D524" s="24"/>
      <c r="E524" s="24"/>
      <c r="F524" s="24"/>
      <c r="G524" s="24"/>
      <c r="H524" s="24"/>
      <c r="I524" s="24"/>
      <c r="J524" s="24"/>
      <c r="Q524" s="4"/>
      <c r="S524" s="30"/>
    </row>
    <row r="525">
      <c r="A525" s="24"/>
      <c r="B525" s="24"/>
      <c r="C525" s="25"/>
      <c r="D525" s="24"/>
      <c r="E525" s="24"/>
      <c r="F525" s="24"/>
      <c r="G525" s="24"/>
      <c r="H525" s="24"/>
      <c r="I525" s="24"/>
      <c r="J525" s="24"/>
      <c r="Q525" s="4"/>
      <c r="S525" s="30"/>
    </row>
    <row r="526">
      <c r="A526" s="24"/>
      <c r="B526" s="24"/>
      <c r="C526" s="25"/>
      <c r="D526" s="24"/>
      <c r="E526" s="24"/>
      <c r="F526" s="24"/>
      <c r="G526" s="24"/>
      <c r="H526" s="24"/>
      <c r="I526" s="24"/>
      <c r="J526" s="24"/>
      <c r="Q526" s="4"/>
      <c r="S526" s="30"/>
    </row>
    <row r="527">
      <c r="A527" s="24"/>
      <c r="B527" s="24"/>
      <c r="C527" s="25"/>
      <c r="D527" s="24"/>
      <c r="E527" s="24"/>
      <c r="F527" s="24"/>
      <c r="G527" s="24"/>
      <c r="H527" s="24"/>
      <c r="I527" s="24"/>
      <c r="J527" s="24"/>
      <c r="Q527" s="4"/>
      <c r="S527" s="30"/>
    </row>
    <row r="528">
      <c r="A528" s="24"/>
      <c r="B528" s="24"/>
      <c r="C528" s="25"/>
      <c r="D528" s="24"/>
      <c r="E528" s="24"/>
      <c r="F528" s="24"/>
      <c r="G528" s="24"/>
      <c r="H528" s="24"/>
      <c r="I528" s="24"/>
      <c r="J528" s="24"/>
      <c r="Q528" s="4"/>
      <c r="S528" s="30"/>
    </row>
    <row r="529">
      <c r="A529" s="24"/>
      <c r="B529" s="24"/>
      <c r="C529" s="25"/>
      <c r="D529" s="24"/>
      <c r="E529" s="24"/>
      <c r="F529" s="24"/>
      <c r="G529" s="24"/>
      <c r="H529" s="24"/>
      <c r="I529" s="24"/>
      <c r="J529" s="24"/>
      <c r="Q529" s="4"/>
      <c r="S529" s="30"/>
    </row>
    <row r="530">
      <c r="A530" s="24"/>
      <c r="B530" s="24"/>
      <c r="C530" s="25"/>
      <c r="D530" s="24"/>
      <c r="E530" s="24"/>
      <c r="F530" s="24"/>
      <c r="G530" s="24"/>
      <c r="H530" s="24"/>
      <c r="I530" s="24"/>
      <c r="J530" s="24"/>
      <c r="Q530" s="4"/>
      <c r="S530" s="30"/>
    </row>
    <row r="531">
      <c r="A531" s="24"/>
      <c r="B531" s="24"/>
      <c r="C531" s="25"/>
      <c r="D531" s="24"/>
      <c r="E531" s="24"/>
      <c r="F531" s="24"/>
      <c r="G531" s="24"/>
      <c r="H531" s="24"/>
      <c r="I531" s="24"/>
      <c r="J531" s="24"/>
      <c r="Q531" s="4"/>
      <c r="S531" s="30"/>
    </row>
    <row r="532">
      <c r="A532" s="24"/>
      <c r="B532" s="24"/>
      <c r="C532" s="25"/>
      <c r="D532" s="24"/>
      <c r="E532" s="24"/>
      <c r="F532" s="24"/>
      <c r="G532" s="24"/>
      <c r="H532" s="24"/>
      <c r="I532" s="24"/>
      <c r="J532" s="24"/>
      <c r="Q532" s="4"/>
      <c r="S532" s="30"/>
    </row>
    <row r="533">
      <c r="A533" s="24"/>
      <c r="B533" s="24"/>
      <c r="C533" s="25"/>
      <c r="D533" s="24"/>
      <c r="E533" s="24"/>
      <c r="F533" s="24"/>
      <c r="G533" s="24"/>
      <c r="H533" s="24"/>
      <c r="I533" s="24"/>
      <c r="J533" s="24"/>
      <c r="Q533" s="4"/>
      <c r="S533" s="30"/>
    </row>
    <row r="534">
      <c r="A534" s="24"/>
      <c r="B534" s="24"/>
      <c r="C534" s="25"/>
      <c r="D534" s="24"/>
      <c r="E534" s="24"/>
      <c r="F534" s="24"/>
      <c r="G534" s="24"/>
      <c r="H534" s="24"/>
      <c r="I534" s="24"/>
      <c r="J534" s="24"/>
      <c r="Q534" s="4"/>
      <c r="S534" s="30"/>
    </row>
    <row r="535">
      <c r="A535" s="24"/>
      <c r="B535" s="24"/>
      <c r="C535" s="25"/>
      <c r="D535" s="24"/>
      <c r="E535" s="24"/>
      <c r="F535" s="24"/>
      <c r="G535" s="24"/>
      <c r="H535" s="24"/>
      <c r="I535" s="24"/>
      <c r="J535" s="24"/>
      <c r="Q535" s="4"/>
      <c r="S535" s="30"/>
    </row>
    <row r="536">
      <c r="A536" s="24"/>
      <c r="B536" s="24"/>
      <c r="C536" s="25"/>
      <c r="D536" s="24"/>
      <c r="E536" s="24"/>
      <c r="F536" s="24"/>
      <c r="G536" s="24"/>
      <c r="H536" s="24"/>
      <c r="I536" s="24"/>
      <c r="J536" s="24"/>
      <c r="Q536" s="4"/>
      <c r="S536" s="30"/>
    </row>
    <row r="537">
      <c r="A537" s="24"/>
      <c r="B537" s="24"/>
      <c r="C537" s="25"/>
      <c r="D537" s="24"/>
      <c r="E537" s="24"/>
      <c r="F537" s="24"/>
      <c r="G537" s="24"/>
      <c r="H537" s="24"/>
      <c r="I537" s="24"/>
      <c r="J537" s="24"/>
      <c r="Q537" s="4"/>
      <c r="S537" s="30"/>
    </row>
    <row r="538">
      <c r="A538" s="24"/>
      <c r="B538" s="24"/>
      <c r="C538" s="25"/>
      <c r="D538" s="24"/>
      <c r="E538" s="24"/>
      <c r="F538" s="24"/>
      <c r="G538" s="24"/>
      <c r="H538" s="24"/>
      <c r="I538" s="24"/>
      <c r="J538" s="24"/>
      <c r="Q538" s="4"/>
      <c r="S538" s="30"/>
    </row>
    <row r="539">
      <c r="A539" s="24"/>
      <c r="B539" s="24"/>
      <c r="C539" s="25"/>
      <c r="D539" s="24"/>
      <c r="E539" s="24"/>
      <c r="F539" s="24"/>
      <c r="G539" s="24"/>
      <c r="H539" s="24"/>
      <c r="I539" s="24"/>
      <c r="J539" s="24"/>
      <c r="Q539" s="4"/>
      <c r="S539" s="30"/>
    </row>
    <row r="540">
      <c r="A540" s="24"/>
      <c r="B540" s="24"/>
      <c r="C540" s="25"/>
      <c r="D540" s="24"/>
      <c r="E540" s="24"/>
      <c r="F540" s="24"/>
      <c r="G540" s="24"/>
      <c r="H540" s="24"/>
      <c r="I540" s="24"/>
      <c r="J540" s="24"/>
      <c r="Q540" s="4"/>
      <c r="S540" s="30"/>
    </row>
    <row r="541">
      <c r="A541" s="24"/>
      <c r="B541" s="24"/>
      <c r="C541" s="25"/>
      <c r="D541" s="24"/>
      <c r="E541" s="24"/>
      <c r="F541" s="24"/>
      <c r="G541" s="24"/>
      <c r="H541" s="24"/>
      <c r="I541" s="24"/>
      <c r="J541" s="24"/>
      <c r="Q541" s="4"/>
      <c r="S541" s="30"/>
    </row>
    <row r="542">
      <c r="A542" s="24"/>
      <c r="B542" s="24"/>
      <c r="C542" s="25"/>
      <c r="D542" s="24"/>
      <c r="E542" s="24"/>
      <c r="F542" s="24"/>
      <c r="G542" s="24"/>
      <c r="H542" s="24"/>
      <c r="I542" s="24"/>
      <c r="J542" s="24"/>
      <c r="Q542" s="4"/>
      <c r="S542" s="30"/>
    </row>
    <row r="543">
      <c r="A543" s="24"/>
      <c r="B543" s="24"/>
      <c r="C543" s="25"/>
      <c r="D543" s="24"/>
      <c r="E543" s="24"/>
      <c r="F543" s="24"/>
      <c r="G543" s="24"/>
      <c r="H543" s="24"/>
      <c r="I543" s="24"/>
      <c r="J543" s="24"/>
      <c r="Q543" s="4"/>
      <c r="S543" s="30"/>
    </row>
    <row r="544">
      <c r="A544" s="24"/>
      <c r="B544" s="24"/>
      <c r="C544" s="25"/>
      <c r="D544" s="24"/>
      <c r="E544" s="24"/>
      <c r="F544" s="24"/>
      <c r="G544" s="24"/>
      <c r="H544" s="24"/>
      <c r="I544" s="24"/>
      <c r="J544" s="24"/>
      <c r="Q544" s="4"/>
      <c r="S544" s="30"/>
    </row>
    <row r="545">
      <c r="A545" s="24"/>
      <c r="B545" s="24"/>
      <c r="C545" s="25"/>
      <c r="D545" s="24"/>
      <c r="E545" s="24"/>
      <c r="F545" s="24"/>
      <c r="G545" s="24"/>
      <c r="H545" s="24"/>
      <c r="I545" s="24"/>
      <c r="J545" s="24"/>
      <c r="Q545" s="4"/>
      <c r="S545" s="30"/>
    </row>
    <row r="546">
      <c r="A546" s="24"/>
      <c r="B546" s="24"/>
      <c r="C546" s="25"/>
      <c r="D546" s="24"/>
      <c r="E546" s="24"/>
      <c r="F546" s="24"/>
      <c r="G546" s="24"/>
      <c r="H546" s="24"/>
      <c r="I546" s="24"/>
      <c r="J546" s="24"/>
      <c r="Q546" s="4"/>
      <c r="S546" s="30"/>
    </row>
    <row r="547">
      <c r="A547" s="24"/>
      <c r="B547" s="24"/>
      <c r="C547" s="25"/>
      <c r="D547" s="24"/>
      <c r="E547" s="24"/>
      <c r="F547" s="24"/>
      <c r="G547" s="24"/>
      <c r="H547" s="24"/>
      <c r="I547" s="24"/>
      <c r="J547" s="24"/>
      <c r="Q547" s="4"/>
      <c r="S547" s="30"/>
    </row>
    <row r="548">
      <c r="A548" s="24"/>
      <c r="B548" s="24"/>
      <c r="C548" s="25"/>
      <c r="D548" s="24"/>
      <c r="E548" s="24"/>
      <c r="F548" s="24"/>
      <c r="G548" s="24"/>
      <c r="H548" s="24"/>
      <c r="I548" s="24"/>
      <c r="J548" s="24"/>
      <c r="Q548" s="4"/>
      <c r="S548" s="30"/>
    </row>
    <row r="549">
      <c r="A549" s="24"/>
      <c r="B549" s="24"/>
      <c r="C549" s="25"/>
      <c r="D549" s="24"/>
      <c r="E549" s="24"/>
      <c r="F549" s="24"/>
      <c r="G549" s="24"/>
      <c r="H549" s="24"/>
      <c r="I549" s="24"/>
      <c r="J549" s="24"/>
      <c r="Q549" s="4"/>
      <c r="S549" s="30"/>
    </row>
    <row r="550">
      <c r="A550" s="24"/>
      <c r="B550" s="24"/>
      <c r="C550" s="25"/>
      <c r="D550" s="24"/>
      <c r="E550" s="24"/>
      <c r="F550" s="24"/>
      <c r="G550" s="24"/>
      <c r="H550" s="24"/>
      <c r="I550" s="24"/>
      <c r="J550" s="24"/>
      <c r="Q550" s="4"/>
      <c r="S550" s="30"/>
    </row>
    <row r="551">
      <c r="A551" s="24"/>
      <c r="B551" s="24"/>
      <c r="C551" s="25"/>
      <c r="D551" s="24"/>
      <c r="E551" s="24"/>
      <c r="F551" s="24"/>
      <c r="G551" s="24"/>
      <c r="H551" s="24"/>
      <c r="I551" s="24"/>
      <c r="J551" s="24"/>
      <c r="Q551" s="4"/>
      <c r="S551" s="30"/>
    </row>
    <row r="552">
      <c r="A552" s="24"/>
      <c r="B552" s="24"/>
      <c r="C552" s="25"/>
      <c r="D552" s="24"/>
      <c r="E552" s="24"/>
      <c r="F552" s="24"/>
      <c r="G552" s="24"/>
      <c r="H552" s="24"/>
      <c r="I552" s="24"/>
      <c r="J552" s="24"/>
      <c r="Q552" s="4"/>
      <c r="S552" s="30"/>
    </row>
    <row r="553">
      <c r="A553" s="24"/>
      <c r="B553" s="24"/>
      <c r="C553" s="25"/>
      <c r="D553" s="24"/>
      <c r="E553" s="24"/>
      <c r="F553" s="24"/>
      <c r="G553" s="24"/>
      <c r="H553" s="24"/>
      <c r="I553" s="24"/>
      <c r="J553" s="24"/>
      <c r="Q553" s="4"/>
      <c r="S553" s="30"/>
    </row>
    <row r="554">
      <c r="A554" s="24"/>
      <c r="B554" s="24"/>
      <c r="C554" s="25"/>
      <c r="D554" s="24"/>
      <c r="E554" s="24"/>
      <c r="F554" s="24"/>
      <c r="G554" s="24"/>
      <c r="H554" s="24"/>
      <c r="I554" s="24"/>
      <c r="J554" s="24"/>
      <c r="Q554" s="4"/>
      <c r="S554" s="30"/>
    </row>
    <row r="555">
      <c r="A555" s="24"/>
      <c r="B555" s="24"/>
      <c r="C555" s="25"/>
      <c r="D555" s="24"/>
      <c r="E555" s="24"/>
      <c r="F555" s="24"/>
      <c r="G555" s="24"/>
      <c r="H555" s="24"/>
      <c r="I555" s="24"/>
      <c r="J555" s="24"/>
      <c r="Q555" s="4"/>
      <c r="S555" s="30"/>
    </row>
    <row r="556">
      <c r="A556" s="24"/>
      <c r="B556" s="24"/>
      <c r="C556" s="25"/>
      <c r="D556" s="24"/>
      <c r="E556" s="24"/>
      <c r="F556" s="24"/>
      <c r="G556" s="24"/>
      <c r="H556" s="24"/>
      <c r="I556" s="24"/>
      <c r="J556" s="24"/>
      <c r="Q556" s="4"/>
      <c r="S556" s="30"/>
    </row>
    <row r="557">
      <c r="A557" s="24"/>
      <c r="B557" s="24"/>
      <c r="C557" s="25"/>
      <c r="D557" s="24"/>
      <c r="E557" s="24"/>
      <c r="F557" s="24"/>
      <c r="G557" s="24"/>
      <c r="H557" s="24"/>
      <c r="I557" s="24"/>
      <c r="J557" s="24"/>
      <c r="Q557" s="4"/>
      <c r="S557" s="30"/>
    </row>
    <row r="558">
      <c r="A558" s="24"/>
      <c r="B558" s="24"/>
      <c r="C558" s="25"/>
      <c r="D558" s="24"/>
      <c r="E558" s="24"/>
      <c r="F558" s="24"/>
      <c r="G558" s="24"/>
      <c r="H558" s="24"/>
      <c r="I558" s="24"/>
      <c r="J558" s="24"/>
      <c r="Q558" s="4"/>
      <c r="S558" s="30"/>
    </row>
    <row r="559">
      <c r="A559" s="24"/>
      <c r="B559" s="24"/>
      <c r="C559" s="25"/>
      <c r="D559" s="24"/>
      <c r="E559" s="24"/>
      <c r="F559" s="24"/>
      <c r="G559" s="24"/>
      <c r="H559" s="24"/>
      <c r="I559" s="24"/>
      <c r="J559" s="24"/>
      <c r="Q559" s="4"/>
      <c r="S559" s="30"/>
    </row>
    <row r="560">
      <c r="A560" s="24"/>
      <c r="B560" s="24"/>
      <c r="C560" s="25"/>
      <c r="D560" s="24"/>
      <c r="E560" s="24"/>
      <c r="F560" s="24"/>
      <c r="G560" s="24"/>
      <c r="H560" s="24"/>
      <c r="I560" s="24"/>
      <c r="J560" s="24"/>
      <c r="Q560" s="4"/>
      <c r="S560" s="30"/>
    </row>
    <row r="561">
      <c r="A561" s="24"/>
      <c r="B561" s="24"/>
      <c r="C561" s="25"/>
      <c r="D561" s="24"/>
      <c r="E561" s="24"/>
      <c r="F561" s="24"/>
      <c r="G561" s="24"/>
      <c r="H561" s="24"/>
      <c r="I561" s="24"/>
      <c r="J561" s="24"/>
      <c r="Q561" s="4"/>
      <c r="S561" s="30"/>
    </row>
    <row r="562">
      <c r="A562" s="24"/>
      <c r="B562" s="24"/>
      <c r="C562" s="25"/>
      <c r="D562" s="24"/>
      <c r="E562" s="24"/>
      <c r="F562" s="24"/>
      <c r="G562" s="24"/>
      <c r="H562" s="24"/>
      <c r="I562" s="24"/>
      <c r="J562" s="24"/>
      <c r="Q562" s="4"/>
      <c r="S562" s="30"/>
    </row>
    <row r="563">
      <c r="A563" s="24"/>
      <c r="B563" s="24"/>
      <c r="C563" s="25"/>
      <c r="D563" s="24"/>
      <c r="E563" s="24"/>
      <c r="F563" s="24"/>
      <c r="G563" s="24"/>
      <c r="H563" s="24"/>
      <c r="I563" s="24"/>
      <c r="J563" s="24"/>
      <c r="Q563" s="4"/>
      <c r="S563" s="30"/>
    </row>
    <row r="564">
      <c r="A564" s="24"/>
      <c r="B564" s="24"/>
      <c r="C564" s="25"/>
      <c r="D564" s="24"/>
      <c r="E564" s="24"/>
      <c r="F564" s="24"/>
      <c r="G564" s="24"/>
      <c r="H564" s="24"/>
      <c r="I564" s="24"/>
      <c r="J564" s="24"/>
      <c r="Q564" s="4"/>
      <c r="S564" s="30"/>
    </row>
    <row r="565">
      <c r="A565" s="24"/>
      <c r="B565" s="24"/>
      <c r="C565" s="25"/>
      <c r="D565" s="24"/>
      <c r="E565" s="24"/>
      <c r="F565" s="24"/>
      <c r="G565" s="24"/>
      <c r="H565" s="24"/>
      <c r="I565" s="24"/>
      <c r="J565" s="24"/>
      <c r="Q565" s="4"/>
      <c r="S565" s="30"/>
    </row>
    <row r="566">
      <c r="A566" s="24"/>
      <c r="B566" s="24"/>
      <c r="C566" s="25"/>
      <c r="D566" s="24"/>
      <c r="E566" s="24"/>
      <c r="F566" s="24"/>
      <c r="G566" s="24"/>
      <c r="H566" s="24"/>
      <c r="I566" s="24"/>
      <c r="J566" s="24"/>
      <c r="Q566" s="4"/>
      <c r="S566" s="30"/>
    </row>
    <row r="567">
      <c r="A567" s="24"/>
      <c r="B567" s="24"/>
      <c r="C567" s="25"/>
      <c r="D567" s="24"/>
      <c r="E567" s="24"/>
      <c r="F567" s="24"/>
      <c r="G567" s="24"/>
      <c r="H567" s="24"/>
      <c r="I567" s="24"/>
      <c r="J567" s="24"/>
      <c r="Q567" s="4"/>
      <c r="S567" s="30"/>
    </row>
    <row r="568">
      <c r="A568" s="24"/>
      <c r="B568" s="24"/>
      <c r="C568" s="25"/>
      <c r="D568" s="24"/>
      <c r="E568" s="24"/>
      <c r="F568" s="24"/>
      <c r="G568" s="24"/>
      <c r="H568" s="24"/>
      <c r="I568" s="24"/>
      <c r="J568" s="24"/>
      <c r="Q568" s="4"/>
      <c r="S568" s="30"/>
    </row>
    <row r="569">
      <c r="A569" s="24"/>
      <c r="B569" s="24"/>
      <c r="C569" s="25"/>
      <c r="D569" s="24"/>
      <c r="E569" s="24"/>
      <c r="F569" s="24"/>
      <c r="G569" s="24"/>
      <c r="H569" s="24"/>
      <c r="I569" s="24"/>
      <c r="J569" s="24"/>
      <c r="Q569" s="4"/>
      <c r="S569" s="30"/>
    </row>
    <row r="570">
      <c r="A570" s="24"/>
      <c r="B570" s="24"/>
      <c r="C570" s="25"/>
      <c r="D570" s="24"/>
      <c r="E570" s="24"/>
      <c r="F570" s="24"/>
      <c r="G570" s="24"/>
      <c r="H570" s="24"/>
      <c r="I570" s="24"/>
      <c r="J570" s="24"/>
      <c r="Q570" s="4"/>
      <c r="S570" s="30"/>
    </row>
    <row r="571">
      <c r="A571" s="24"/>
      <c r="B571" s="24"/>
      <c r="C571" s="25"/>
      <c r="D571" s="24"/>
      <c r="E571" s="24"/>
      <c r="F571" s="24"/>
      <c r="G571" s="24"/>
      <c r="H571" s="24"/>
      <c r="I571" s="24"/>
      <c r="J571" s="24"/>
      <c r="Q571" s="4"/>
      <c r="S571" s="30"/>
    </row>
    <row r="572">
      <c r="A572" s="24"/>
      <c r="B572" s="24"/>
      <c r="C572" s="25"/>
      <c r="D572" s="24"/>
      <c r="E572" s="24"/>
      <c r="F572" s="24"/>
      <c r="G572" s="24"/>
      <c r="H572" s="24"/>
      <c r="I572" s="24"/>
      <c r="J572" s="24"/>
      <c r="Q572" s="4"/>
      <c r="S572" s="30"/>
    </row>
    <row r="573">
      <c r="A573" s="24"/>
      <c r="B573" s="24"/>
      <c r="C573" s="25"/>
      <c r="D573" s="24"/>
      <c r="E573" s="24"/>
      <c r="F573" s="24"/>
      <c r="G573" s="24"/>
      <c r="H573" s="24"/>
      <c r="I573" s="24"/>
      <c r="J573" s="24"/>
      <c r="Q573" s="4"/>
      <c r="S573" s="30"/>
    </row>
    <row r="574">
      <c r="A574" s="24"/>
      <c r="B574" s="24"/>
      <c r="C574" s="25"/>
      <c r="D574" s="24"/>
      <c r="E574" s="24"/>
      <c r="F574" s="24"/>
      <c r="G574" s="24"/>
      <c r="H574" s="24"/>
      <c r="I574" s="24"/>
      <c r="J574" s="24"/>
      <c r="Q574" s="4"/>
      <c r="S574" s="30"/>
    </row>
    <row r="575">
      <c r="A575" s="24"/>
      <c r="B575" s="24"/>
      <c r="C575" s="25"/>
      <c r="D575" s="24"/>
      <c r="E575" s="24"/>
      <c r="F575" s="24"/>
      <c r="G575" s="24"/>
      <c r="H575" s="24"/>
      <c r="I575" s="24"/>
      <c r="J575" s="24"/>
      <c r="Q575" s="4"/>
      <c r="S575" s="30"/>
    </row>
    <row r="576">
      <c r="A576" s="24"/>
      <c r="B576" s="24"/>
      <c r="C576" s="25"/>
      <c r="D576" s="24"/>
      <c r="E576" s="24"/>
      <c r="F576" s="24"/>
      <c r="G576" s="24"/>
      <c r="H576" s="24"/>
      <c r="I576" s="24"/>
      <c r="J576" s="24"/>
      <c r="Q576" s="4"/>
      <c r="S576" s="30"/>
    </row>
    <row r="577">
      <c r="A577" s="24"/>
      <c r="B577" s="24"/>
      <c r="C577" s="25"/>
      <c r="D577" s="24"/>
      <c r="E577" s="24"/>
      <c r="F577" s="24"/>
      <c r="G577" s="24"/>
      <c r="H577" s="24"/>
      <c r="I577" s="24"/>
      <c r="J577" s="24"/>
      <c r="Q577" s="4"/>
      <c r="S577" s="30"/>
    </row>
    <row r="578">
      <c r="A578" s="24"/>
      <c r="B578" s="24"/>
      <c r="C578" s="25"/>
      <c r="D578" s="24"/>
      <c r="E578" s="24"/>
      <c r="F578" s="24"/>
      <c r="G578" s="24"/>
      <c r="H578" s="24"/>
      <c r="I578" s="24"/>
      <c r="J578" s="24"/>
      <c r="Q578" s="4"/>
      <c r="S578" s="30"/>
    </row>
    <row r="579">
      <c r="A579" s="24"/>
      <c r="B579" s="24"/>
      <c r="C579" s="25"/>
      <c r="D579" s="24"/>
      <c r="E579" s="24"/>
      <c r="F579" s="24"/>
      <c r="G579" s="24"/>
      <c r="H579" s="24"/>
      <c r="I579" s="24"/>
      <c r="J579" s="24"/>
      <c r="Q579" s="4"/>
      <c r="S579" s="30"/>
    </row>
    <row r="580">
      <c r="A580" s="24"/>
      <c r="B580" s="24"/>
      <c r="C580" s="25"/>
      <c r="D580" s="24"/>
      <c r="E580" s="24"/>
      <c r="F580" s="24"/>
      <c r="G580" s="24"/>
      <c r="H580" s="24"/>
      <c r="I580" s="24"/>
      <c r="J580" s="24"/>
      <c r="Q580" s="4"/>
      <c r="S580" s="30"/>
    </row>
    <row r="581">
      <c r="A581" s="24"/>
      <c r="B581" s="24"/>
      <c r="C581" s="25"/>
      <c r="D581" s="24"/>
      <c r="E581" s="24"/>
      <c r="F581" s="24"/>
      <c r="G581" s="24"/>
      <c r="H581" s="24"/>
      <c r="I581" s="24"/>
      <c r="J581" s="24"/>
      <c r="Q581" s="4"/>
      <c r="S581" s="30"/>
    </row>
    <row r="582">
      <c r="A582" s="24"/>
      <c r="B582" s="24"/>
      <c r="C582" s="25"/>
      <c r="D582" s="24"/>
      <c r="E582" s="24"/>
      <c r="F582" s="24"/>
      <c r="G582" s="24"/>
      <c r="H582" s="24"/>
      <c r="I582" s="24"/>
      <c r="J582" s="24"/>
      <c r="Q582" s="4"/>
      <c r="S582" s="30"/>
    </row>
    <row r="583">
      <c r="A583" s="24"/>
      <c r="B583" s="24"/>
      <c r="C583" s="25"/>
      <c r="D583" s="24"/>
      <c r="E583" s="24"/>
      <c r="F583" s="24"/>
      <c r="G583" s="24"/>
      <c r="H583" s="24"/>
      <c r="I583" s="24"/>
      <c r="J583" s="24"/>
      <c r="Q583" s="4"/>
      <c r="S583" s="30"/>
    </row>
    <row r="584">
      <c r="A584" s="24"/>
      <c r="B584" s="24"/>
      <c r="C584" s="25"/>
      <c r="D584" s="24"/>
      <c r="E584" s="24"/>
      <c r="F584" s="24"/>
      <c r="G584" s="24"/>
      <c r="H584" s="24"/>
      <c r="I584" s="24"/>
      <c r="J584" s="24"/>
      <c r="Q584" s="4"/>
      <c r="S584" s="30"/>
    </row>
    <row r="585">
      <c r="A585" s="24"/>
      <c r="B585" s="24"/>
      <c r="C585" s="25"/>
      <c r="D585" s="24"/>
      <c r="E585" s="24"/>
      <c r="F585" s="24"/>
      <c r="G585" s="24"/>
      <c r="H585" s="24"/>
      <c r="I585" s="24"/>
      <c r="J585" s="24"/>
      <c r="Q585" s="4"/>
      <c r="S585" s="30"/>
    </row>
    <row r="586">
      <c r="A586" s="24"/>
      <c r="B586" s="24"/>
      <c r="C586" s="25"/>
      <c r="D586" s="24"/>
      <c r="E586" s="24"/>
      <c r="F586" s="24"/>
      <c r="G586" s="24"/>
      <c r="H586" s="24"/>
      <c r="I586" s="24"/>
      <c r="J586" s="24"/>
      <c r="Q586" s="4"/>
      <c r="S586" s="30"/>
    </row>
    <row r="587">
      <c r="A587" s="24"/>
      <c r="B587" s="24"/>
      <c r="C587" s="25"/>
      <c r="D587" s="24"/>
      <c r="E587" s="24"/>
      <c r="F587" s="24"/>
      <c r="G587" s="24"/>
      <c r="H587" s="24"/>
      <c r="I587" s="24"/>
      <c r="J587" s="24"/>
      <c r="Q587" s="4"/>
      <c r="S587" s="30"/>
    </row>
    <row r="588">
      <c r="A588" s="24"/>
      <c r="B588" s="24"/>
      <c r="C588" s="25"/>
      <c r="D588" s="24"/>
      <c r="E588" s="24"/>
      <c r="F588" s="24"/>
      <c r="G588" s="24"/>
      <c r="H588" s="24"/>
      <c r="I588" s="24"/>
      <c r="J588" s="24"/>
      <c r="Q588" s="4"/>
      <c r="S588" s="30"/>
    </row>
    <row r="589">
      <c r="A589" s="24"/>
      <c r="B589" s="24"/>
      <c r="C589" s="25"/>
      <c r="D589" s="24"/>
      <c r="E589" s="24"/>
      <c r="F589" s="24"/>
      <c r="G589" s="24"/>
      <c r="H589" s="24"/>
      <c r="I589" s="24"/>
      <c r="J589" s="24"/>
      <c r="Q589" s="4"/>
      <c r="S589" s="30"/>
    </row>
    <row r="590">
      <c r="A590" s="24"/>
      <c r="B590" s="24"/>
      <c r="C590" s="25"/>
      <c r="D590" s="24"/>
      <c r="E590" s="24"/>
      <c r="F590" s="24"/>
      <c r="G590" s="24"/>
      <c r="H590" s="24"/>
      <c r="I590" s="24"/>
      <c r="J590" s="24"/>
      <c r="Q590" s="4"/>
      <c r="S590" s="30"/>
    </row>
    <row r="591">
      <c r="A591" s="24"/>
      <c r="B591" s="24"/>
      <c r="C591" s="25"/>
      <c r="D591" s="24"/>
      <c r="E591" s="24"/>
      <c r="F591" s="24"/>
      <c r="G591" s="24"/>
      <c r="H591" s="24"/>
      <c r="I591" s="24"/>
      <c r="J591" s="24"/>
      <c r="Q591" s="4"/>
      <c r="S591" s="30"/>
    </row>
    <row r="592">
      <c r="A592" s="24"/>
      <c r="B592" s="24"/>
      <c r="C592" s="25"/>
      <c r="D592" s="24"/>
      <c r="E592" s="24"/>
      <c r="F592" s="24"/>
      <c r="G592" s="24"/>
      <c r="H592" s="24"/>
      <c r="I592" s="24"/>
      <c r="J592" s="24"/>
      <c r="Q592" s="4"/>
      <c r="S592" s="30"/>
    </row>
    <row r="593">
      <c r="A593" s="24"/>
      <c r="B593" s="24"/>
      <c r="C593" s="25"/>
      <c r="D593" s="24"/>
      <c r="E593" s="24"/>
      <c r="F593" s="24"/>
      <c r="G593" s="24"/>
      <c r="H593" s="24"/>
      <c r="I593" s="24"/>
      <c r="J593" s="24"/>
      <c r="Q593" s="4"/>
      <c r="S593" s="30"/>
    </row>
    <row r="594">
      <c r="A594" s="24"/>
      <c r="B594" s="24"/>
      <c r="C594" s="25"/>
      <c r="D594" s="24"/>
      <c r="E594" s="24"/>
      <c r="F594" s="24"/>
      <c r="G594" s="24"/>
      <c r="H594" s="24"/>
      <c r="I594" s="24"/>
      <c r="J594" s="24"/>
      <c r="Q594" s="4"/>
      <c r="S594" s="30"/>
    </row>
    <row r="595">
      <c r="A595" s="24"/>
      <c r="B595" s="24"/>
      <c r="C595" s="25"/>
      <c r="D595" s="24"/>
      <c r="E595" s="24"/>
      <c r="F595" s="24"/>
      <c r="G595" s="24"/>
      <c r="H595" s="24"/>
      <c r="I595" s="24"/>
      <c r="J595" s="24"/>
      <c r="Q595" s="4"/>
      <c r="S595" s="30"/>
    </row>
    <row r="596">
      <c r="A596" s="24"/>
      <c r="B596" s="24"/>
      <c r="C596" s="25"/>
      <c r="D596" s="24"/>
      <c r="E596" s="24"/>
      <c r="F596" s="24"/>
      <c r="G596" s="24"/>
      <c r="H596" s="24"/>
      <c r="I596" s="24"/>
      <c r="J596" s="24"/>
      <c r="Q596" s="4"/>
      <c r="S596" s="30"/>
    </row>
    <row r="597">
      <c r="A597" s="24"/>
      <c r="B597" s="24"/>
      <c r="C597" s="25"/>
      <c r="D597" s="24"/>
      <c r="E597" s="24"/>
      <c r="F597" s="24"/>
      <c r="G597" s="24"/>
      <c r="H597" s="24"/>
      <c r="I597" s="24"/>
      <c r="J597" s="24"/>
      <c r="Q597" s="4"/>
      <c r="S597" s="30"/>
    </row>
    <row r="598">
      <c r="A598" s="24"/>
      <c r="B598" s="24"/>
      <c r="C598" s="25"/>
      <c r="D598" s="24"/>
      <c r="E598" s="24"/>
      <c r="F598" s="24"/>
      <c r="G598" s="24"/>
      <c r="H598" s="24"/>
      <c r="I598" s="24"/>
      <c r="J598" s="24"/>
      <c r="Q598" s="4"/>
      <c r="S598" s="30"/>
    </row>
    <row r="599">
      <c r="A599" s="24"/>
      <c r="B599" s="24"/>
      <c r="C599" s="25"/>
      <c r="D599" s="24"/>
      <c r="E599" s="24"/>
      <c r="F599" s="24"/>
      <c r="G599" s="24"/>
      <c r="H599" s="24"/>
      <c r="I599" s="24"/>
      <c r="J599" s="24"/>
      <c r="Q599" s="4"/>
      <c r="S599" s="30"/>
    </row>
    <row r="600">
      <c r="A600" s="24"/>
      <c r="B600" s="24"/>
      <c r="C600" s="25"/>
      <c r="D600" s="24"/>
      <c r="E600" s="24"/>
      <c r="F600" s="24"/>
      <c r="G600" s="24"/>
      <c r="H600" s="24"/>
      <c r="I600" s="24"/>
      <c r="J600" s="24"/>
      <c r="Q600" s="4"/>
      <c r="S600" s="30"/>
    </row>
    <row r="601">
      <c r="A601" s="24"/>
      <c r="B601" s="24"/>
      <c r="C601" s="25"/>
      <c r="D601" s="24"/>
      <c r="E601" s="24"/>
      <c r="F601" s="24"/>
      <c r="G601" s="24"/>
      <c r="H601" s="24"/>
      <c r="I601" s="24"/>
      <c r="J601" s="24"/>
      <c r="Q601" s="4"/>
      <c r="S601" s="30"/>
    </row>
    <row r="602">
      <c r="A602" s="24"/>
      <c r="B602" s="24"/>
      <c r="C602" s="25"/>
      <c r="D602" s="24"/>
      <c r="E602" s="24"/>
      <c r="F602" s="24"/>
      <c r="G602" s="24"/>
      <c r="H602" s="24"/>
      <c r="I602" s="24"/>
      <c r="J602" s="24"/>
      <c r="Q602" s="4"/>
      <c r="S602" s="30"/>
    </row>
    <row r="603">
      <c r="A603" s="24"/>
      <c r="B603" s="24"/>
      <c r="C603" s="25"/>
      <c r="D603" s="24"/>
      <c r="E603" s="24"/>
      <c r="F603" s="24"/>
      <c r="G603" s="24"/>
      <c r="H603" s="24"/>
      <c r="I603" s="24"/>
      <c r="J603" s="24"/>
      <c r="Q603" s="4"/>
      <c r="S603" s="30"/>
    </row>
    <row r="604">
      <c r="A604" s="24"/>
      <c r="B604" s="24"/>
      <c r="C604" s="25"/>
      <c r="D604" s="24"/>
      <c r="E604" s="24"/>
      <c r="F604" s="24"/>
      <c r="G604" s="24"/>
      <c r="H604" s="24"/>
      <c r="I604" s="24"/>
      <c r="J604" s="24"/>
      <c r="Q604" s="4"/>
      <c r="S604" s="30"/>
    </row>
    <row r="605">
      <c r="A605" s="24"/>
      <c r="B605" s="24"/>
      <c r="C605" s="25"/>
      <c r="D605" s="24"/>
      <c r="E605" s="24"/>
      <c r="F605" s="24"/>
      <c r="G605" s="24"/>
      <c r="H605" s="24"/>
      <c r="I605" s="24"/>
      <c r="J605" s="24"/>
      <c r="Q605" s="4"/>
      <c r="S605" s="30"/>
    </row>
    <row r="606">
      <c r="A606" s="24"/>
      <c r="B606" s="24"/>
      <c r="C606" s="25"/>
      <c r="D606" s="24"/>
      <c r="E606" s="24"/>
      <c r="F606" s="24"/>
      <c r="G606" s="24"/>
      <c r="H606" s="24"/>
      <c r="I606" s="24"/>
      <c r="J606" s="24"/>
      <c r="Q606" s="4"/>
      <c r="S606" s="30"/>
    </row>
    <row r="607">
      <c r="A607" s="24"/>
      <c r="B607" s="24"/>
      <c r="C607" s="25"/>
      <c r="D607" s="24"/>
      <c r="E607" s="24"/>
      <c r="F607" s="24"/>
      <c r="G607" s="24"/>
      <c r="H607" s="24"/>
      <c r="I607" s="24"/>
      <c r="J607" s="24"/>
      <c r="Q607" s="4"/>
      <c r="S607" s="30"/>
    </row>
    <row r="608">
      <c r="A608" s="24"/>
      <c r="B608" s="24"/>
      <c r="C608" s="25"/>
      <c r="D608" s="24"/>
      <c r="E608" s="24"/>
      <c r="F608" s="24"/>
      <c r="G608" s="24"/>
      <c r="H608" s="24"/>
      <c r="I608" s="24"/>
      <c r="J608" s="24"/>
      <c r="Q608" s="4"/>
      <c r="S608" s="30"/>
    </row>
    <row r="609">
      <c r="A609" s="24"/>
      <c r="B609" s="24"/>
      <c r="C609" s="25"/>
      <c r="D609" s="24"/>
      <c r="E609" s="24"/>
      <c r="F609" s="24"/>
      <c r="G609" s="24"/>
      <c r="H609" s="24"/>
      <c r="I609" s="24"/>
      <c r="J609" s="24"/>
      <c r="Q609" s="4"/>
      <c r="S609" s="30"/>
    </row>
    <row r="610">
      <c r="A610" s="24"/>
      <c r="B610" s="24"/>
      <c r="C610" s="25"/>
      <c r="D610" s="24"/>
      <c r="E610" s="24"/>
      <c r="F610" s="24"/>
      <c r="G610" s="24"/>
      <c r="H610" s="24"/>
      <c r="I610" s="24"/>
      <c r="J610" s="24"/>
      <c r="Q610" s="4"/>
      <c r="S610" s="30"/>
    </row>
    <row r="611">
      <c r="A611" s="24"/>
      <c r="B611" s="24"/>
      <c r="C611" s="25"/>
      <c r="D611" s="24"/>
      <c r="E611" s="24"/>
      <c r="F611" s="24"/>
      <c r="G611" s="24"/>
      <c r="H611" s="24"/>
      <c r="I611" s="24"/>
      <c r="J611" s="24"/>
      <c r="Q611" s="4"/>
      <c r="S611" s="30"/>
    </row>
    <row r="612">
      <c r="A612" s="24"/>
      <c r="B612" s="24"/>
      <c r="C612" s="25"/>
      <c r="D612" s="24"/>
      <c r="E612" s="24"/>
      <c r="F612" s="24"/>
      <c r="G612" s="24"/>
      <c r="H612" s="24"/>
      <c r="I612" s="24"/>
      <c r="J612" s="24"/>
      <c r="Q612" s="4"/>
      <c r="S612" s="30"/>
    </row>
    <row r="613">
      <c r="A613" s="24"/>
      <c r="B613" s="24"/>
      <c r="C613" s="25"/>
      <c r="D613" s="24"/>
      <c r="E613" s="24"/>
      <c r="F613" s="24"/>
      <c r="G613" s="24"/>
      <c r="H613" s="24"/>
      <c r="I613" s="24"/>
      <c r="J613" s="24"/>
      <c r="Q613" s="4"/>
      <c r="S613" s="30"/>
    </row>
    <row r="614">
      <c r="A614" s="24"/>
      <c r="B614" s="24"/>
      <c r="C614" s="25"/>
      <c r="D614" s="24"/>
      <c r="E614" s="24"/>
      <c r="F614" s="24"/>
      <c r="G614" s="24"/>
      <c r="H614" s="24"/>
      <c r="I614" s="24"/>
      <c r="J614" s="24"/>
      <c r="Q614" s="4"/>
      <c r="S614" s="30"/>
    </row>
    <row r="615">
      <c r="A615" s="24"/>
      <c r="B615" s="24"/>
      <c r="C615" s="25"/>
      <c r="D615" s="24"/>
      <c r="E615" s="24"/>
      <c r="F615" s="24"/>
      <c r="G615" s="24"/>
      <c r="H615" s="24"/>
      <c r="I615" s="24"/>
      <c r="J615" s="24"/>
      <c r="Q615" s="4"/>
      <c r="S615" s="30"/>
    </row>
    <row r="616">
      <c r="A616" s="24"/>
      <c r="B616" s="24"/>
      <c r="C616" s="25"/>
      <c r="D616" s="24"/>
      <c r="E616" s="24"/>
      <c r="F616" s="24"/>
      <c r="G616" s="24"/>
      <c r="H616" s="24"/>
      <c r="I616" s="24"/>
      <c r="J616" s="24"/>
      <c r="Q616" s="4"/>
      <c r="S616" s="30"/>
    </row>
    <row r="617">
      <c r="A617" s="24"/>
      <c r="B617" s="24"/>
      <c r="C617" s="25"/>
      <c r="D617" s="24"/>
      <c r="E617" s="24"/>
      <c r="F617" s="24"/>
      <c r="G617" s="24"/>
      <c r="H617" s="24"/>
      <c r="I617" s="24"/>
      <c r="J617" s="24"/>
      <c r="Q617" s="4"/>
      <c r="S617" s="30"/>
    </row>
    <row r="618">
      <c r="A618" s="24"/>
      <c r="B618" s="24"/>
      <c r="C618" s="25"/>
      <c r="D618" s="24"/>
      <c r="E618" s="24"/>
      <c r="F618" s="24"/>
      <c r="G618" s="24"/>
      <c r="H618" s="24"/>
      <c r="I618" s="24"/>
      <c r="J618" s="24"/>
      <c r="Q618" s="4"/>
      <c r="S618" s="30"/>
    </row>
    <row r="619">
      <c r="A619" s="24"/>
      <c r="B619" s="24"/>
      <c r="C619" s="25"/>
      <c r="D619" s="24"/>
      <c r="E619" s="24"/>
      <c r="F619" s="24"/>
      <c r="G619" s="24"/>
      <c r="H619" s="24"/>
      <c r="I619" s="24"/>
      <c r="J619" s="24"/>
      <c r="Q619" s="4"/>
      <c r="S619" s="30"/>
    </row>
    <row r="620">
      <c r="A620" s="24"/>
      <c r="B620" s="24"/>
      <c r="C620" s="25"/>
      <c r="D620" s="24"/>
      <c r="E620" s="24"/>
      <c r="F620" s="24"/>
      <c r="G620" s="24"/>
      <c r="H620" s="24"/>
      <c r="I620" s="24"/>
      <c r="J620" s="24"/>
      <c r="Q620" s="4"/>
      <c r="S620" s="30"/>
    </row>
    <row r="621">
      <c r="A621" s="24"/>
      <c r="B621" s="24"/>
      <c r="C621" s="25"/>
      <c r="D621" s="24"/>
      <c r="E621" s="24"/>
      <c r="F621" s="24"/>
      <c r="G621" s="24"/>
      <c r="H621" s="24"/>
      <c r="I621" s="24"/>
      <c r="J621" s="24"/>
      <c r="Q621" s="4"/>
      <c r="S621" s="30"/>
    </row>
    <row r="622">
      <c r="A622" s="24"/>
      <c r="B622" s="24"/>
      <c r="C622" s="25"/>
      <c r="D622" s="24"/>
      <c r="E622" s="24"/>
      <c r="F622" s="24"/>
      <c r="G622" s="24"/>
      <c r="H622" s="24"/>
      <c r="I622" s="24"/>
      <c r="J622" s="24"/>
      <c r="Q622" s="4"/>
      <c r="S622" s="30"/>
    </row>
    <row r="623">
      <c r="A623" s="24"/>
      <c r="B623" s="24"/>
      <c r="C623" s="25"/>
      <c r="D623" s="24"/>
      <c r="E623" s="24"/>
      <c r="F623" s="24"/>
      <c r="G623" s="24"/>
      <c r="H623" s="24"/>
      <c r="I623" s="24"/>
      <c r="J623" s="24"/>
      <c r="Q623" s="4"/>
      <c r="S623" s="30"/>
    </row>
    <row r="624">
      <c r="A624" s="24"/>
      <c r="B624" s="24"/>
      <c r="C624" s="25"/>
      <c r="D624" s="24"/>
      <c r="E624" s="24"/>
      <c r="F624" s="24"/>
      <c r="G624" s="24"/>
      <c r="H624" s="24"/>
      <c r="I624" s="24"/>
      <c r="J624" s="24"/>
      <c r="Q624" s="4"/>
      <c r="S624" s="30"/>
    </row>
    <row r="625">
      <c r="A625" s="24"/>
      <c r="B625" s="24"/>
      <c r="C625" s="25"/>
      <c r="D625" s="24"/>
      <c r="E625" s="24"/>
      <c r="F625" s="24"/>
      <c r="G625" s="24"/>
      <c r="H625" s="24"/>
      <c r="I625" s="24"/>
      <c r="J625" s="24"/>
      <c r="Q625" s="4"/>
      <c r="S625" s="30"/>
    </row>
    <row r="626">
      <c r="A626" s="24"/>
      <c r="B626" s="24"/>
      <c r="C626" s="25"/>
      <c r="D626" s="24"/>
      <c r="E626" s="24"/>
      <c r="F626" s="24"/>
      <c r="G626" s="24"/>
      <c r="H626" s="24"/>
      <c r="I626" s="24"/>
      <c r="J626" s="24"/>
      <c r="Q626" s="4"/>
      <c r="S626" s="30"/>
    </row>
    <row r="627">
      <c r="A627" s="24"/>
      <c r="B627" s="24"/>
      <c r="C627" s="25"/>
      <c r="D627" s="24"/>
      <c r="E627" s="24"/>
      <c r="F627" s="24"/>
      <c r="G627" s="24"/>
      <c r="H627" s="24"/>
      <c r="I627" s="24"/>
      <c r="J627" s="24"/>
      <c r="Q627" s="4"/>
      <c r="S627" s="30"/>
    </row>
    <row r="628">
      <c r="A628" s="24"/>
      <c r="B628" s="24"/>
      <c r="C628" s="25"/>
      <c r="D628" s="24"/>
      <c r="E628" s="24"/>
      <c r="F628" s="24"/>
      <c r="G628" s="24"/>
      <c r="H628" s="24"/>
      <c r="I628" s="24"/>
      <c r="J628" s="24"/>
      <c r="Q628" s="4"/>
      <c r="S628" s="30"/>
    </row>
    <row r="629">
      <c r="A629" s="24"/>
      <c r="B629" s="24"/>
      <c r="C629" s="25"/>
      <c r="D629" s="24"/>
      <c r="E629" s="24"/>
      <c r="F629" s="24"/>
      <c r="G629" s="24"/>
      <c r="H629" s="24"/>
      <c r="I629" s="24"/>
      <c r="J629" s="24"/>
      <c r="Q629" s="4"/>
      <c r="S629" s="30"/>
    </row>
    <row r="630">
      <c r="A630" s="24"/>
      <c r="B630" s="24"/>
      <c r="C630" s="25"/>
      <c r="D630" s="24"/>
      <c r="E630" s="24"/>
      <c r="F630" s="24"/>
      <c r="G630" s="24"/>
      <c r="H630" s="24"/>
      <c r="I630" s="24"/>
      <c r="J630" s="24"/>
      <c r="Q630" s="4"/>
      <c r="S630" s="30"/>
    </row>
    <row r="631">
      <c r="A631" s="24"/>
      <c r="B631" s="24"/>
      <c r="C631" s="25"/>
      <c r="D631" s="24"/>
      <c r="E631" s="24"/>
      <c r="F631" s="24"/>
      <c r="G631" s="24"/>
      <c r="H631" s="24"/>
      <c r="I631" s="24"/>
      <c r="J631" s="24"/>
      <c r="Q631" s="4"/>
      <c r="S631" s="30"/>
    </row>
    <row r="632">
      <c r="A632" s="24"/>
      <c r="B632" s="24"/>
      <c r="C632" s="25"/>
      <c r="D632" s="24"/>
      <c r="E632" s="24"/>
      <c r="F632" s="24"/>
      <c r="G632" s="24"/>
      <c r="H632" s="24"/>
      <c r="I632" s="24"/>
      <c r="J632" s="24"/>
      <c r="Q632" s="4"/>
      <c r="S632" s="30"/>
    </row>
    <row r="633">
      <c r="A633" s="24"/>
      <c r="B633" s="24"/>
      <c r="C633" s="25"/>
      <c r="D633" s="24"/>
      <c r="E633" s="24"/>
      <c r="F633" s="24"/>
      <c r="G633" s="24"/>
      <c r="H633" s="24"/>
      <c r="I633" s="24"/>
      <c r="J633" s="24"/>
      <c r="Q633" s="4"/>
      <c r="S633" s="30"/>
    </row>
    <row r="634">
      <c r="A634" s="24"/>
      <c r="B634" s="24"/>
      <c r="C634" s="25"/>
      <c r="D634" s="24"/>
      <c r="E634" s="24"/>
      <c r="F634" s="24"/>
      <c r="G634" s="24"/>
      <c r="H634" s="24"/>
      <c r="I634" s="24"/>
      <c r="J634" s="24"/>
      <c r="Q634" s="4"/>
      <c r="S634" s="30"/>
    </row>
    <row r="635">
      <c r="A635" s="24"/>
      <c r="B635" s="24"/>
      <c r="C635" s="25"/>
      <c r="D635" s="24"/>
      <c r="E635" s="24"/>
      <c r="F635" s="24"/>
      <c r="G635" s="24"/>
      <c r="H635" s="24"/>
      <c r="I635" s="24"/>
      <c r="J635" s="24"/>
      <c r="Q635" s="4"/>
      <c r="S635" s="30"/>
    </row>
    <row r="636">
      <c r="A636" s="24"/>
      <c r="B636" s="24"/>
      <c r="C636" s="25"/>
      <c r="D636" s="24"/>
      <c r="E636" s="24"/>
      <c r="F636" s="24"/>
      <c r="G636" s="24"/>
      <c r="H636" s="24"/>
      <c r="I636" s="24"/>
      <c r="J636" s="24"/>
      <c r="Q636" s="4"/>
      <c r="S636" s="30"/>
    </row>
    <row r="637">
      <c r="A637" s="24"/>
      <c r="B637" s="24"/>
      <c r="C637" s="25"/>
      <c r="D637" s="24"/>
      <c r="E637" s="24"/>
      <c r="F637" s="24"/>
      <c r="G637" s="24"/>
      <c r="H637" s="24"/>
      <c r="I637" s="24"/>
      <c r="J637" s="24"/>
      <c r="Q637" s="4"/>
      <c r="S637" s="30"/>
    </row>
    <row r="638">
      <c r="A638" s="24"/>
      <c r="B638" s="24"/>
      <c r="C638" s="25"/>
      <c r="D638" s="24"/>
      <c r="E638" s="24"/>
      <c r="F638" s="24"/>
      <c r="G638" s="24"/>
      <c r="H638" s="24"/>
      <c r="I638" s="24"/>
      <c r="J638" s="24"/>
      <c r="Q638" s="4"/>
      <c r="S638" s="30"/>
    </row>
    <row r="639">
      <c r="A639" s="24"/>
      <c r="B639" s="24"/>
      <c r="C639" s="25"/>
      <c r="D639" s="24"/>
      <c r="E639" s="24"/>
      <c r="F639" s="24"/>
      <c r="G639" s="24"/>
      <c r="H639" s="24"/>
      <c r="I639" s="24"/>
      <c r="J639" s="24"/>
      <c r="Q639" s="4"/>
      <c r="S639" s="30"/>
    </row>
    <row r="640">
      <c r="A640" s="24"/>
      <c r="B640" s="24"/>
      <c r="C640" s="25"/>
      <c r="D640" s="24"/>
      <c r="E640" s="24"/>
      <c r="F640" s="24"/>
      <c r="G640" s="24"/>
      <c r="H640" s="24"/>
      <c r="I640" s="24"/>
      <c r="J640" s="24"/>
      <c r="Q640" s="4"/>
      <c r="S640" s="30"/>
    </row>
    <row r="641">
      <c r="A641" s="24"/>
      <c r="B641" s="24"/>
      <c r="C641" s="25"/>
      <c r="D641" s="24"/>
      <c r="E641" s="24"/>
      <c r="F641" s="24"/>
      <c r="G641" s="24"/>
      <c r="H641" s="24"/>
      <c r="I641" s="24"/>
      <c r="J641" s="24"/>
      <c r="Q641" s="4"/>
      <c r="S641" s="30"/>
    </row>
    <row r="642">
      <c r="A642" s="24"/>
      <c r="B642" s="24"/>
      <c r="C642" s="25"/>
      <c r="D642" s="24"/>
      <c r="E642" s="24"/>
      <c r="F642" s="24"/>
      <c r="G642" s="24"/>
      <c r="H642" s="24"/>
      <c r="I642" s="24"/>
      <c r="J642" s="24"/>
      <c r="Q642" s="4"/>
      <c r="S642" s="30"/>
    </row>
    <row r="643">
      <c r="A643" s="24"/>
      <c r="B643" s="24"/>
      <c r="C643" s="25"/>
      <c r="D643" s="24"/>
      <c r="E643" s="24"/>
      <c r="F643" s="24"/>
      <c r="G643" s="24"/>
      <c r="H643" s="24"/>
      <c r="I643" s="24"/>
      <c r="J643" s="24"/>
      <c r="Q643" s="4"/>
      <c r="S643" s="30"/>
    </row>
    <row r="644">
      <c r="A644" s="24"/>
      <c r="B644" s="24"/>
      <c r="C644" s="25"/>
      <c r="D644" s="24"/>
      <c r="E644" s="24"/>
      <c r="F644" s="24"/>
      <c r="G644" s="24"/>
      <c r="H644" s="24"/>
      <c r="I644" s="24"/>
      <c r="J644" s="24"/>
      <c r="Q644" s="4"/>
      <c r="S644" s="30"/>
    </row>
    <row r="645">
      <c r="A645" s="24"/>
      <c r="B645" s="24"/>
      <c r="C645" s="25"/>
      <c r="D645" s="24"/>
      <c r="E645" s="24"/>
      <c r="F645" s="24"/>
      <c r="G645" s="24"/>
      <c r="H645" s="24"/>
      <c r="I645" s="24"/>
      <c r="J645" s="24"/>
      <c r="Q645" s="4"/>
      <c r="S645" s="30"/>
    </row>
    <row r="646">
      <c r="A646" s="24"/>
      <c r="B646" s="24"/>
      <c r="C646" s="25"/>
      <c r="D646" s="24"/>
      <c r="E646" s="24"/>
      <c r="F646" s="24"/>
      <c r="G646" s="24"/>
      <c r="H646" s="24"/>
      <c r="I646" s="24"/>
      <c r="J646" s="24"/>
      <c r="Q646" s="4"/>
      <c r="S646" s="30"/>
    </row>
    <row r="647">
      <c r="A647" s="24"/>
      <c r="B647" s="24"/>
      <c r="C647" s="25"/>
      <c r="D647" s="24"/>
      <c r="E647" s="24"/>
      <c r="F647" s="24"/>
      <c r="G647" s="24"/>
      <c r="H647" s="24"/>
      <c r="I647" s="24"/>
      <c r="J647" s="24"/>
      <c r="Q647" s="4"/>
      <c r="S647" s="30"/>
    </row>
    <row r="648">
      <c r="A648" s="24"/>
      <c r="B648" s="24"/>
      <c r="C648" s="25"/>
      <c r="D648" s="24"/>
      <c r="E648" s="24"/>
      <c r="F648" s="24"/>
      <c r="G648" s="24"/>
      <c r="H648" s="24"/>
      <c r="I648" s="24"/>
      <c r="J648" s="24"/>
      <c r="Q648" s="4"/>
      <c r="S648" s="30"/>
    </row>
    <row r="649">
      <c r="A649" s="24"/>
      <c r="B649" s="24"/>
      <c r="C649" s="25"/>
      <c r="D649" s="24"/>
      <c r="E649" s="24"/>
      <c r="F649" s="24"/>
      <c r="G649" s="24"/>
      <c r="H649" s="24"/>
      <c r="I649" s="24"/>
      <c r="J649" s="24"/>
      <c r="Q649" s="4"/>
      <c r="S649" s="30"/>
    </row>
    <row r="650">
      <c r="A650" s="24"/>
      <c r="B650" s="24"/>
      <c r="C650" s="25"/>
      <c r="D650" s="24"/>
      <c r="E650" s="24"/>
      <c r="F650" s="24"/>
      <c r="G650" s="24"/>
      <c r="H650" s="24"/>
      <c r="I650" s="24"/>
      <c r="J650" s="24"/>
      <c r="Q650" s="4"/>
      <c r="S650" s="30"/>
    </row>
    <row r="651">
      <c r="A651" s="24"/>
      <c r="B651" s="24"/>
      <c r="C651" s="25"/>
      <c r="D651" s="24"/>
      <c r="E651" s="24"/>
      <c r="F651" s="24"/>
      <c r="G651" s="24"/>
      <c r="H651" s="24"/>
      <c r="I651" s="24"/>
      <c r="J651" s="24"/>
      <c r="Q651" s="4"/>
      <c r="S651" s="30"/>
    </row>
    <row r="652">
      <c r="A652" s="24"/>
      <c r="B652" s="24"/>
      <c r="C652" s="25"/>
      <c r="D652" s="24"/>
      <c r="E652" s="24"/>
      <c r="F652" s="24"/>
      <c r="G652" s="24"/>
      <c r="H652" s="24"/>
      <c r="I652" s="24"/>
      <c r="J652" s="24"/>
      <c r="Q652" s="4"/>
      <c r="S652" s="30"/>
    </row>
    <row r="653">
      <c r="A653" s="24"/>
      <c r="B653" s="24"/>
      <c r="C653" s="25"/>
      <c r="D653" s="24"/>
      <c r="E653" s="24"/>
      <c r="F653" s="24"/>
      <c r="G653" s="24"/>
      <c r="H653" s="24"/>
      <c r="I653" s="24"/>
      <c r="J653" s="24"/>
      <c r="Q653" s="4"/>
      <c r="S653" s="30"/>
    </row>
    <row r="654">
      <c r="A654" s="24"/>
      <c r="B654" s="24"/>
      <c r="C654" s="25"/>
      <c r="D654" s="24"/>
      <c r="E654" s="24"/>
      <c r="F654" s="24"/>
      <c r="G654" s="24"/>
      <c r="H654" s="24"/>
      <c r="I654" s="24"/>
      <c r="J654" s="24"/>
      <c r="Q654" s="4"/>
      <c r="S654" s="30"/>
    </row>
    <row r="655">
      <c r="A655" s="24"/>
      <c r="B655" s="24"/>
      <c r="C655" s="25"/>
      <c r="D655" s="24"/>
      <c r="E655" s="24"/>
      <c r="F655" s="24"/>
      <c r="G655" s="24"/>
      <c r="H655" s="24"/>
      <c r="I655" s="24"/>
      <c r="J655" s="24"/>
      <c r="Q655" s="4"/>
      <c r="S655" s="30"/>
    </row>
    <row r="656">
      <c r="A656" s="24"/>
      <c r="B656" s="24"/>
      <c r="C656" s="25"/>
      <c r="D656" s="24"/>
      <c r="E656" s="24"/>
      <c r="F656" s="24"/>
      <c r="G656" s="24"/>
      <c r="H656" s="24"/>
      <c r="I656" s="24"/>
      <c r="J656" s="24"/>
      <c r="Q656" s="4"/>
      <c r="S656" s="30"/>
    </row>
    <row r="657">
      <c r="A657" s="24"/>
      <c r="B657" s="24"/>
      <c r="C657" s="25"/>
      <c r="D657" s="24"/>
      <c r="E657" s="24"/>
      <c r="F657" s="24"/>
      <c r="G657" s="24"/>
      <c r="H657" s="24"/>
      <c r="I657" s="24"/>
      <c r="J657" s="24"/>
      <c r="Q657" s="4"/>
      <c r="S657" s="30"/>
    </row>
    <row r="658">
      <c r="A658" s="24"/>
      <c r="B658" s="24"/>
      <c r="C658" s="25"/>
      <c r="D658" s="24"/>
      <c r="E658" s="24"/>
      <c r="F658" s="24"/>
      <c r="G658" s="24"/>
      <c r="H658" s="24"/>
      <c r="I658" s="24"/>
      <c r="J658" s="24"/>
      <c r="Q658" s="4"/>
      <c r="S658" s="30"/>
    </row>
    <row r="659">
      <c r="A659" s="24"/>
      <c r="B659" s="24"/>
      <c r="C659" s="25"/>
      <c r="D659" s="24"/>
      <c r="E659" s="24"/>
      <c r="F659" s="24"/>
      <c r="G659" s="24"/>
      <c r="H659" s="24"/>
      <c r="I659" s="24"/>
      <c r="J659" s="24"/>
      <c r="Q659" s="4"/>
      <c r="S659" s="30"/>
    </row>
    <row r="660">
      <c r="A660" s="24"/>
      <c r="B660" s="24"/>
      <c r="C660" s="25"/>
      <c r="D660" s="24"/>
      <c r="E660" s="24"/>
      <c r="F660" s="24"/>
      <c r="G660" s="24"/>
      <c r="H660" s="24"/>
      <c r="I660" s="24"/>
      <c r="J660" s="24"/>
      <c r="Q660" s="4"/>
      <c r="S660" s="30"/>
    </row>
    <row r="661">
      <c r="A661" s="24"/>
      <c r="B661" s="24"/>
      <c r="C661" s="25"/>
      <c r="D661" s="24"/>
      <c r="E661" s="24"/>
      <c r="F661" s="24"/>
      <c r="G661" s="24"/>
      <c r="H661" s="24"/>
      <c r="I661" s="24"/>
      <c r="J661" s="24"/>
      <c r="Q661" s="4"/>
      <c r="S661" s="30"/>
    </row>
    <row r="662">
      <c r="A662" s="24"/>
      <c r="B662" s="24"/>
      <c r="C662" s="25"/>
      <c r="D662" s="24"/>
      <c r="E662" s="24"/>
      <c r="F662" s="24"/>
      <c r="G662" s="24"/>
      <c r="H662" s="24"/>
      <c r="I662" s="24"/>
      <c r="J662" s="24"/>
      <c r="Q662" s="4"/>
      <c r="S662" s="30"/>
    </row>
    <row r="663">
      <c r="A663" s="24"/>
      <c r="B663" s="24"/>
      <c r="C663" s="25"/>
      <c r="D663" s="24"/>
      <c r="E663" s="24"/>
      <c r="F663" s="24"/>
      <c r="G663" s="24"/>
      <c r="H663" s="24"/>
      <c r="I663" s="24"/>
      <c r="J663" s="24"/>
      <c r="Q663" s="4"/>
      <c r="S663" s="30"/>
    </row>
    <row r="664">
      <c r="A664" s="24"/>
      <c r="B664" s="24"/>
      <c r="C664" s="25"/>
      <c r="D664" s="24"/>
      <c r="E664" s="24"/>
      <c r="F664" s="24"/>
      <c r="G664" s="24"/>
      <c r="H664" s="24"/>
      <c r="I664" s="24"/>
      <c r="J664" s="24"/>
      <c r="Q664" s="4"/>
      <c r="S664" s="30"/>
    </row>
    <row r="665">
      <c r="A665" s="24"/>
      <c r="B665" s="24"/>
      <c r="C665" s="25"/>
      <c r="D665" s="24"/>
      <c r="E665" s="24"/>
      <c r="F665" s="24"/>
      <c r="G665" s="24"/>
      <c r="H665" s="24"/>
      <c r="I665" s="24"/>
      <c r="J665" s="24"/>
      <c r="Q665" s="4"/>
      <c r="S665" s="30"/>
    </row>
    <row r="666">
      <c r="A666" s="24"/>
      <c r="B666" s="24"/>
      <c r="C666" s="25"/>
      <c r="D666" s="24"/>
      <c r="E666" s="24"/>
      <c r="F666" s="24"/>
      <c r="G666" s="24"/>
      <c r="H666" s="24"/>
      <c r="I666" s="24"/>
      <c r="J666" s="24"/>
      <c r="Q666" s="4"/>
      <c r="S666" s="30"/>
    </row>
    <row r="667">
      <c r="A667" s="24"/>
      <c r="B667" s="24"/>
      <c r="C667" s="25"/>
      <c r="D667" s="24"/>
      <c r="E667" s="24"/>
      <c r="F667" s="24"/>
      <c r="G667" s="24"/>
      <c r="H667" s="24"/>
      <c r="I667" s="24"/>
      <c r="J667" s="24"/>
      <c r="Q667" s="4"/>
      <c r="S667" s="30"/>
    </row>
    <row r="668">
      <c r="A668" s="24"/>
      <c r="B668" s="24"/>
      <c r="C668" s="25"/>
      <c r="D668" s="24"/>
      <c r="E668" s="24"/>
      <c r="F668" s="24"/>
      <c r="G668" s="24"/>
      <c r="H668" s="24"/>
      <c r="I668" s="24"/>
      <c r="J668" s="24"/>
      <c r="Q668" s="4"/>
      <c r="S668" s="30"/>
    </row>
    <row r="669">
      <c r="A669" s="24"/>
      <c r="B669" s="24"/>
      <c r="C669" s="25"/>
      <c r="D669" s="24"/>
      <c r="E669" s="24"/>
      <c r="F669" s="24"/>
      <c r="G669" s="24"/>
      <c r="H669" s="24"/>
      <c r="I669" s="24"/>
      <c r="J669" s="24"/>
      <c r="Q669" s="4"/>
      <c r="S669" s="30"/>
    </row>
    <row r="670">
      <c r="A670" s="24"/>
      <c r="B670" s="24"/>
      <c r="C670" s="25"/>
      <c r="D670" s="24"/>
      <c r="E670" s="24"/>
      <c r="F670" s="24"/>
      <c r="G670" s="24"/>
      <c r="H670" s="24"/>
      <c r="I670" s="24"/>
      <c r="J670" s="24"/>
      <c r="Q670" s="4"/>
      <c r="S670" s="30"/>
    </row>
    <row r="671">
      <c r="A671" s="24"/>
      <c r="B671" s="24"/>
      <c r="C671" s="25"/>
      <c r="D671" s="24"/>
      <c r="E671" s="24"/>
      <c r="F671" s="24"/>
      <c r="G671" s="24"/>
      <c r="H671" s="24"/>
      <c r="I671" s="24"/>
      <c r="J671" s="24"/>
      <c r="Q671" s="4"/>
      <c r="S671" s="30"/>
    </row>
    <row r="672">
      <c r="A672" s="24"/>
      <c r="B672" s="24"/>
      <c r="C672" s="25"/>
      <c r="D672" s="24"/>
      <c r="E672" s="24"/>
      <c r="F672" s="24"/>
      <c r="G672" s="24"/>
      <c r="H672" s="24"/>
      <c r="I672" s="24"/>
      <c r="J672" s="24"/>
      <c r="Q672" s="4"/>
      <c r="S672" s="30"/>
    </row>
    <row r="673">
      <c r="A673" s="24"/>
      <c r="B673" s="24"/>
      <c r="C673" s="25"/>
      <c r="D673" s="24"/>
      <c r="E673" s="24"/>
      <c r="F673" s="24"/>
      <c r="G673" s="24"/>
      <c r="H673" s="24"/>
      <c r="I673" s="24"/>
      <c r="J673" s="24"/>
      <c r="Q673" s="4"/>
      <c r="S673" s="30"/>
    </row>
    <row r="674">
      <c r="A674" s="24"/>
      <c r="B674" s="24"/>
      <c r="C674" s="25"/>
      <c r="D674" s="24"/>
      <c r="E674" s="24"/>
      <c r="F674" s="24"/>
      <c r="G674" s="24"/>
      <c r="H674" s="24"/>
      <c r="I674" s="24"/>
      <c r="J674" s="24"/>
      <c r="Q674" s="4"/>
      <c r="S674" s="30"/>
    </row>
    <row r="675">
      <c r="A675" s="24"/>
      <c r="B675" s="24"/>
      <c r="C675" s="25"/>
      <c r="D675" s="24"/>
      <c r="E675" s="24"/>
      <c r="F675" s="24"/>
      <c r="G675" s="24"/>
      <c r="H675" s="24"/>
      <c r="I675" s="24"/>
      <c r="J675" s="24"/>
      <c r="Q675" s="4"/>
      <c r="S675" s="30"/>
    </row>
    <row r="676">
      <c r="A676" s="24"/>
      <c r="B676" s="24"/>
      <c r="C676" s="25"/>
      <c r="D676" s="24"/>
      <c r="E676" s="24"/>
      <c r="F676" s="24"/>
      <c r="G676" s="24"/>
      <c r="H676" s="24"/>
      <c r="I676" s="24"/>
      <c r="J676" s="24"/>
      <c r="Q676" s="4"/>
      <c r="S676" s="30"/>
    </row>
    <row r="677">
      <c r="A677" s="24"/>
      <c r="B677" s="24"/>
      <c r="C677" s="25"/>
      <c r="D677" s="24"/>
      <c r="E677" s="24"/>
      <c r="F677" s="24"/>
      <c r="G677" s="24"/>
      <c r="H677" s="24"/>
      <c r="I677" s="24"/>
      <c r="J677" s="24"/>
      <c r="Q677" s="4"/>
      <c r="S677" s="30"/>
    </row>
    <row r="678">
      <c r="A678" s="24"/>
      <c r="B678" s="24"/>
      <c r="C678" s="25"/>
      <c r="D678" s="24"/>
      <c r="E678" s="24"/>
      <c r="F678" s="24"/>
      <c r="G678" s="24"/>
      <c r="H678" s="24"/>
      <c r="I678" s="24"/>
      <c r="J678" s="24"/>
      <c r="Q678" s="4"/>
      <c r="S678" s="30"/>
    </row>
    <row r="679">
      <c r="A679" s="24"/>
      <c r="B679" s="24"/>
      <c r="C679" s="25"/>
      <c r="D679" s="24"/>
      <c r="E679" s="24"/>
      <c r="F679" s="24"/>
      <c r="G679" s="24"/>
      <c r="H679" s="24"/>
      <c r="I679" s="24"/>
      <c r="J679" s="24"/>
      <c r="Q679" s="4"/>
      <c r="S679" s="30"/>
    </row>
    <row r="680">
      <c r="A680" s="24"/>
      <c r="B680" s="24"/>
      <c r="C680" s="25"/>
      <c r="D680" s="24"/>
      <c r="E680" s="24"/>
      <c r="F680" s="24"/>
      <c r="G680" s="24"/>
      <c r="H680" s="24"/>
      <c r="I680" s="24"/>
      <c r="J680" s="24"/>
      <c r="Q680" s="4"/>
      <c r="S680" s="30"/>
    </row>
    <row r="681">
      <c r="A681" s="24"/>
      <c r="B681" s="24"/>
      <c r="C681" s="25"/>
      <c r="D681" s="24"/>
      <c r="E681" s="24"/>
      <c r="F681" s="24"/>
      <c r="G681" s="24"/>
      <c r="H681" s="24"/>
      <c r="I681" s="24"/>
      <c r="J681" s="24"/>
      <c r="Q681" s="4"/>
      <c r="S681" s="30"/>
    </row>
    <row r="682">
      <c r="A682" s="24"/>
      <c r="B682" s="24"/>
      <c r="C682" s="25"/>
      <c r="D682" s="24"/>
      <c r="E682" s="24"/>
      <c r="F682" s="24"/>
      <c r="G682" s="24"/>
      <c r="H682" s="24"/>
      <c r="I682" s="24"/>
      <c r="J682" s="24"/>
      <c r="Q682" s="4"/>
      <c r="S682" s="30"/>
    </row>
    <row r="683">
      <c r="A683" s="24"/>
      <c r="B683" s="24"/>
      <c r="C683" s="25"/>
      <c r="D683" s="24"/>
      <c r="E683" s="24"/>
      <c r="F683" s="24"/>
      <c r="G683" s="24"/>
      <c r="H683" s="24"/>
      <c r="I683" s="24"/>
      <c r="J683" s="24"/>
      <c r="Q683" s="4"/>
      <c r="S683" s="30"/>
    </row>
    <row r="684">
      <c r="A684" s="24"/>
      <c r="B684" s="24"/>
      <c r="C684" s="25"/>
      <c r="D684" s="24"/>
      <c r="E684" s="24"/>
      <c r="F684" s="24"/>
      <c r="G684" s="24"/>
      <c r="H684" s="24"/>
      <c r="I684" s="24"/>
      <c r="J684" s="24"/>
      <c r="Q684" s="4"/>
      <c r="S684" s="30"/>
    </row>
    <row r="685">
      <c r="A685" s="24"/>
      <c r="B685" s="24"/>
      <c r="C685" s="25"/>
      <c r="D685" s="24"/>
      <c r="E685" s="24"/>
      <c r="F685" s="24"/>
      <c r="G685" s="24"/>
      <c r="H685" s="24"/>
      <c r="I685" s="24"/>
      <c r="J685" s="24"/>
      <c r="Q685" s="4"/>
      <c r="S685" s="30"/>
    </row>
    <row r="686">
      <c r="A686" s="24"/>
      <c r="B686" s="24"/>
      <c r="C686" s="25"/>
      <c r="D686" s="24"/>
      <c r="E686" s="24"/>
      <c r="F686" s="24"/>
      <c r="G686" s="24"/>
      <c r="H686" s="24"/>
      <c r="I686" s="24"/>
      <c r="J686" s="24"/>
      <c r="Q686" s="4"/>
      <c r="S686" s="30"/>
    </row>
    <row r="687">
      <c r="A687" s="24"/>
      <c r="B687" s="24"/>
      <c r="C687" s="25"/>
      <c r="D687" s="24"/>
      <c r="E687" s="24"/>
      <c r="F687" s="24"/>
      <c r="G687" s="24"/>
      <c r="H687" s="24"/>
      <c r="I687" s="24"/>
      <c r="J687" s="24"/>
      <c r="Q687" s="4"/>
      <c r="S687" s="30"/>
    </row>
    <row r="688">
      <c r="A688" s="24"/>
      <c r="B688" s="24"/>
      <c r="C688" s="25"/>
      <c r="D688" s="24"/>
      <c r="E688" s="24"/>
      <c r="F688" s="24"/>
      <c r="G688" s="24"/>
      <c r="H688" s="24"/>
      <c r="I688" s="24"/>
      <c r="J688" s="24"/>
      <c r="Q688" s="4"/>
      <c r="S688" s="30"/>
    </row>
    <row r="689">
      <c r="A689" s="24"/>
      <c r="B689" s="24"/>
      <c r="C689" s="25"/>
      <c r="D689" s="24"/>
      <c r="E689" s="24"/>
      <c r="F689" s="24"/>
      <c r="G689" s="24"/>
      <c r="H689" s="24"/>
      <c r="I689" s="24"/>
      <c r="J689" s="24"/>
      <c r="Q689" s="4"/>
      <c r="S689" s="30"/>
    </row>
    <row r="690">
      <c r="A690" s="24"/>
      <c r="B690" s="24"/>
      <c r="C690" s="25"/>
      <c r="D690" s="24"/>
      <c r="E690" s="24"/>
      <c r="F690" s="24"/>
      <c r="G690" s="24"/>
      <c r="H690" s="24"/>
      <c r="I690" s="24"/>
      <c r="J690" s="24"/>
      <c r="Q690" s="4"/>
      <c r="S690" s="30"/>
    </row>
    <row r="691">
      <c r="A691" s="24"/>
      <c r="B691" s="24"/>
      <c r="C691" s="25"/>
      <c r="D691" s="24"/>
      <c r="E691" s="24"/>
      <c r="F691" s="24"/>
      <c r="G691" s="24"/>
      <c r="H691" s="24"/>
      <c r="I691" s="24"/>
      <c r="J691" s="24"/>
      <c r="Q691" s="4"/>
      <c r="S691" s="30"/>
    </row>
    <row r="692">
      <c r="A692" s="24"/>
      <c r="B692" s="24"/>
      <c r="C692" s="25"/>
      <c r="D692" s="24"/>
      <c r="E692" s="24"/>
      <c r="F692" s="24"/>
      <c r="G692" s="24"/>
      <c r="H692" s="24"/>
      <c r="I692" s="24"/>
      <c r="J692" s="24"/>
      <c r="Q692" s="4"/>
      <c r="S692" s="30"/>
    </row>
    <row r="693">
      <c r="A693" s="24"/>
      <c r="B693" s="24"/>
      <c r="C693" s="25"/>
      <c r="D693" s="24"/>
      <c r="E693" s="24"/>
      <c r="F693" s="24"/>
      <c r="G693" s="24"/>
      <c r="H693" s="24"/>
      <c r="I693" s="24"/>
      <c r="J693" s="24"/>
      <c r="Q693" s="4"/>
      <c r="S693" s="30"/>
    </row>
    <row r="694">
      <c r="A694" s="24"/>
      <c r="B694" s="24"/>
      <c r="C694" s="25"/>
      <c r="D694" s="24"/>
      <c r="E694" s="24"/>
      <c r="F694" s="24"/>
      <c r="G694" s="24"/>
      <c r="H694" s="24"/>
      <c r="I694" s="24"/>
      <c r="J694" s="24"/>
      <c r="Q694" s="4"/>
      <c r="S694" s="30"/>
    </row>
    <row r="695">
      <c r="A695" s="24"/>
      <c r="B695" s="24"/>
      <c r="C695" s="25"/>
      <c r="D695" s="24"/>
      <c r="E695" s="24"/>
      <c r="F695" s="24"/>
      <c r="G695" s="24"/>
      <c r="H695" s="24"/>
      <c r="I695" s="24"/>
      <c r="J695" s="24"/>
      <c r="Q695" s="4"/>
      <c r="S695" s="30"/>
    </row>
    <row r="696">
      <c r="A696" s="24"/>
      <c r="B696" s="24"/>
      <c r="C696" s="25"/>
      <c r="D696" s="24"/>
      <c r="E696" s="24"/>
      <c r="F696" s="24"/>
      <c r="G696" s="24"/>
      <c r="H696" s="24"/>
      <c r="I696" s="24"/>
      <c r="J696" s="24"/>
      <c r="Q696" s="4"/>
      <c r="S696" s="30"/>
    </row>
    <row r="697">
      <c r="A697" s="24"/>
      <c r="B697" s="24"/>
      <c r="C697" s="25"/>
      <c r="D697" s="24"/>
      <c r="E697" s="24"/>
      <c r="F697" s="24"/>
      <c r="G697" s="24"/>
      <c r="H697" s="24"/>
      <c r="I697" s="24"/>
      <c r="J697" s="24"/>
      <c r="Q697" s="4"/>
      <c r="S697" s="30"/>
    </row>
    <row r="698">
      <c r="A698" s="24"/>
      <c r="B698" s="24"/>
      <c r="C698" s="25"/>
      <c r="D698" s="24"/>
      <c r="E698" s="24"/>
      <c r="F698" s="24"/>
      <c r="G698" s="24"/>
      <c r="H698" s="24"/>
      <c r="I698" s="24"/>
      <c r="J698" s="24"/>
      <c r="Q698" s="4"/>
      <c r="S698" s="30"/>
    </row>
    <row r="699">
      <c r="A699" s="24"/>
      <c r="B699" s="24"/>
      <c r="C699" s="25"/>
      <c r="D699" s="24"/>
      <c r="E699" s="24"/>
      <c r="F699" s="24"/>
      <c r="G699" s="24"/>
      <c r="H699" s="24"/>
      <c r="I699" s="24"/>
      <c r="J699" s="24"/>
      <c r="Q699" s="4"/>
      <c r="S699" s="30"/>
    </row>
    <row r="700">
      <c r="A700" s="24"/>
      <c r="B700" s="24"/>
      <c r="C700" s="25"/>
      <c r="D700" s="24"/>
      <c r="E700" s="24"/>
      <c r="F700" s="24"/>
      <c r="G700" s="24"/>
      <c r="H700" s="24"/>
      <c r="I700" s="24"/>
      <c r="J700" s="24"/>
      <c r="Q700" s="4"/>
      <c r="S700" s="30"/>
    </row>
    <row r="701">
      <c r="A701" s="24"/>
      <c r="B701" s="24"/>
      <c r="C701" s="25"/>
      <c r="D701" s="24"/>
      <c r="E701" s="24"/>
      <c r="F701" s="24"/>
      <c r="G701" s="24"/>
      <c r="H701" s="24"/>
      <c r="I701" s="24"/>
      <c r="J701" s="24"/>
      <c r="Q701" s="4"/>
      <c r="S701" s="30"/>
    </row>
    <row r="702">
      <c r="A702" s="24"/>
      <c r="B702" s="24"/>
      <c r="C702" s="25"/>
      <c r="D702" s="24"/>
      <c r="E702" s="24"/>
      <c r="F702" s="24"/>
      <c r="G702" s="24"/>
      <c r="H702" s="24"/>
      <c r="I702" s="24"/>
      <c r="J702" s="24"/>
      <c r="Q702" s="4"/>
      <c r="S702" s="30"/>
    </row>
    <row r="703">
      <c r="A703" s="24"/>
      <c r="B703" s="24"/>
      <c r="C703" s="25"/>
      <c r="D703" s="24"/>
      <c r="E703" s="24"/>
      <c r="F703" s="24"/>
      <c r="G703" s="24"/>
      <c r="H703" s="24"/>
      <c r="I703" s="24"/>
      <c r="J703" s="24"/>
      <c r="Q703" s="4"/>
      <c r="S703" s="30"/>
    </row>
    <row r="704">
      <c r="A704" s="24"/>
      <c r="B704" s="24"/>
      <c r="C704" s="25"/>
      <c r="D704" s="24"/>
      <c r="E704" s="24"/>
      <c r="F704" s="24"/>
      <c r="G704" s="24"/>
      <c r="H704" s="24"/>
      <c r="I704" s="24"/>
      <c r="J704" s="24"/>
      <c r="Q704" s="4"/>
      <c r="S704" s="30"/>
    </row>
    <row r="705">
      <c r="A705" s="24"/>
      <c r="B705" s="24"/>
      <c r="C705" s="25"/>
      <c r="D705" s="24"/>
      <c r="E705" s="24"/>
      <c r="F705" s="24"/>
      <c r="G705" s="24"/>
      <c r="H705" s="24"/>
      <c r="I705" s="24"/>
      <c r="J705" s="24"/>
      <c r="Q705" s="4"/>
      <c r="S705" s="30"/>
    </row>
    <row r="706">
      <c r="A706" s="24"/>
      <c r="B706" s="24"/>
      <c r="C706" s="25"/>
      <c r="D706" s="24"/>
      <c r="E706" s="24"/>
      <c r="F706" s="24"/>
      <c r="G706" s="24"/>
      <c r="H706" s="24"/>
      <c r="I706" s="24"/>
      <c r="J706" s="24"/>
      <c r="Q706" s="4"/>
      <c r="S706" s="30"/>
    </row>
    <row r="707">
      <c r="A707" s="24"/>
      <c r="B707" s="24"/>
      <c r="C707" s="25"/>
      <c r="D707" s="24"/>
      <c r="E707" s="24"/>
      <c r="F707" s="24"/>
      <c r="G707" s="24"/>
      <c r="H707" s="24"/>
      <c r="I707" s="24"/>
      <c r="J707" s="24"/>
      <c r="Q707" s="4"/>
      <c r="S707" s="30"/>
    </row>
    <row r="708">
      <c r="A708" s="24"/>
      <c r="B708" s="24"/>
      <c r="C708" s="25"/>
      <c r="D708" s="24"/>
      <c r="E708" s="24"/>
      <c r="F708" s="24"/>
      <c r="G708" s="24"/>
      <c r="H708" s="24"/>
      <c r="I708" s="24"/>
      <c r="J708" s="24"/>
      <c r="Q708" s="4"/>
      <c r="S708" s="30"/>
    </row>
    <row r="709">
      <c r="A709" s="24"/>
      <c r="B709" s="24"/>
      <c r="C709" s="25"/>
      <c r="D709" s="24"/>
      <c r="E709" s="24"/>
      <c r="F709" s="24"/>
      <c r="G709" s="24"/>
      <c r="H709" s="24"/>
      <c r="I709" s="24"/>
      <c r="J709" s="24"/>
      <c r="Q709" s="4"/>
      <c r="S709" s="30"/>
    </row>
    <row r="710">
      <c r="A710" s="24"/>
      <c r="B710" s="24"/>
      <c r="C710" s="25"/>
      <c r="D710" s="24"/>
      <c r="E710" s="24"/>
      <c r="F710" s="24"/>
      <c r="G710" s="24"/>
      <c r="H710" s="24"/>
      <c r="I710" s="24"/>
      <c r="J710" s="24"/>
      <c r="Q710" s="4"/>
      <c r="S710" s="30"/>
    </row>
    <row r="711">
      <c r="A711" s="24"/>
      <c r="B711" s="24"/>
      <c r="C711" s="25"/>
      <c r="D711" s="24"/>
      <c r="E711" s="24"/>
      <c r="F711" s="24"/>
      <c r="G711" s="24"/>
      <c r="H711" s="24"/>
      <c r="I711" s="24"/>
      <c r="J711" s="24"/>
      <c r="Q711" s="4"/>
      <c r="S711" s="30"/>
    </row>
    <row r="712">
      <c r="A712" s="24"/>
      <c r="B712" s="24"/>
      <c r="C712" s="25"/>
      <c r="D712" s="24"/>
      <c r="E712" s="24"/>
      <c r="F712" s="24"/>
      <c r="G712" s="24"/>
      <c r="H712" s="24"/>
      <c r="I712" s="24"/>
      <c r="J712" s="24"/>
      <c r="Q712" s="4"/>
      <c r="S712" s="30"/>
    </row>
    <row r="713">
      <c r="A713" s="24"/>
      <c r="B713" s="24"/>
      <c r="C713" s="25"/>
      <c r="D713" s="24"/>
      <c r="E713" s="24"/>
      <c r="F713" s="24"/>
      <c r="G713" s="24"/>
      <c r="H713" s="24"/>
      <c r="I713" s="24"/>
      <c r="J713" s="24"/>
      <c r="Q713" s="4"/>
      <c r="S713" s="30"/>
    </row>
    <row r="714">
      <c r="A714" s="24"/>
      <c r="B714" s="24"/>
      <c r="C714" s="25"/>
      <c r="D714" s="24"/>
      <c r="E714" s="24"/>
      <c r="F714" s="24"/>
      <c r="G714" s="24"/>
      <c r="H714" s="24"/>
      <c r="I714" s="24"/>
      <c r="J714" s="24"/>
      <c r="Q714" s="4"/>
      <c r="S714" s="30"/>
    </row>
    <row r="715">
      <c r="A715" s="24"/>
      <c r="B715" s="24"/>
      <c r="C715" s="25"/>
      <c r="D715" s="24"/>
      <c r="E715" s="24"/>
      <c r="F715" s="24"/>
      <c r="G715" s="24"/>
      <c r="H715" s="24"/>
      <c r="I715" s="24"/>
      <c r="J715" s="24"/>
      <c r="Q715" s="4"/>
      <c r="S715" s="30"/>
    </row>
    <row r="716">
      <c r="A716" s="24"/>
      <c r="B716" s="24"/>
      <c r="C716" s="25"/>
      <c r="D716" s="24"/>
      <c r="E716" s="24"/>
      <c r="F716" s="24"/>
      <c r="G716" s="24"/>
      <c r="H716" s="24"/>
      <c r="I716" s="24"/>
      <c r="J716" s="24"/>
      <c r="Q716" s="4"/>
      <c r="S716" s="30"/>
    </row>
    <row r="717">
      <c r="A717" s="24"/>
      <c r="B717" s="24"/>
      <c r="C717" s="25"/>
      <c r="D717" s="24"/>
      <c r="E717" s="24"/>
      <c r="F717" s="24"/>
      <c r="G717" s="24"/>
      <c r="H717" s="24"/>
      <c r="I717" s="24"/>
      <c r="J717" s="24"/>
      <c r="Q717" s="4"/>
      <c r="S717" s="30"/>
    </row>
    <row r="718">
      <c r="A718" s="24"/>
      <c r="B718" s="24"/>
      <c r="C718" s="25"/>
      <c r="D718" s="24"/>
      <c r="E718" s="24"/>
      <c r="F718" s="24"/>
      <c r="G718" s="24"/>
      <c r="H718" s="24"/>
      <c r="I718" s="24"/>
      <c r="J718" s="24"/>
      <c r="Q718" s="4"/>
      <c r="S718" s="30"/>
    </row>
    <row r="719">
      <c r="A719" s="24"/>
      <c r="B719" s="24"/>
      <c r="C719" s="25"/>
      <c r="D719" s="24"/>
      <c r="E719" s="24"/>
      <c r="F719" s="24"/>
      <c r="G719" s="24"/>
      <c r="H719" s="24"/>
      <c r="I719" s="24"/>
      <c r="J719" s="24"/>
      <c r="Q719" s="4"/>
      <c r="S719" s="30"/>
    </row>
    <row r="720">
      <c r="A720" s="24"/>
      <c r="B720" s="24"/>
      <c r="C720" s="25"/>
      <c r="D720" s="24"/>
      <c r="E720" s="24"/>
      <c r="F720" s="24"/>
      <c r="G720" s="24"/>
      <c r="H720" s="24"/>
      <c r="I720" s="24"/>
      <c r="J720" s="24"/>
      <c r="Q720" s="4"/>
      <c r="S720" s="30"/>
    </row>
    <row r="721">
      <c r="A721" s="24"/>
      <c r="B721" s="24"/>
      <c r="C721" s="25"/>
      <c r="D721" s="24"/>
      <c r="E721" s="24"/>
      <c r="F721" s="24"/>
      <c r="G721" s="24"/>
      <c r="H721" s="24"/>
      <c r="I721" s="24"/>
      <c r="J721" s="24"/>
      <c r="Q721" s="4"/>
      <c r="S721" s="30"/>
    </row>
    <row r="722">
      <c r="A722" s="24"/>
      <c r="B722" s="24"/>
      <c r="C722" s="25"/>
      <c r="D722" s="24"/>
      <c r="E722" s="24"/>
      <c r="F722" s="24"/>
      <c r="G722" s="24"/>
      <c r="H722" s="24"/>
      <c r="I722" s="24"/>
      <c r="J722" s="24"/>
      <c r="Q722" s="4"/>
      <c r="S722" s="30"/>
    </row>
    <row r="723">
      <c r="A723" s="24"/>
      <c r="B723" s="24"/>
      <c r="C723" s="25"/>
      <c r="D723" s="24"/>
      <c r="E723" s="24"/>
      <c r="F723" s="24"/>
      <c r="G723" s="24"/>
      <c r="H723" s="24"/>
      <c r="I723" s="24"/>
      <c r="J723" s="24"/>
      <c r="Q723" s="4"/>
      <c r="S723" s="30"/>
    </row>
    <row r="724">
      <c r="A724" s="24"/>
      <c r="B724" s="24"/>
      <c r="C724" s="25"/>
      <c r="D724" s="24"/>
      <c r="E724" s="24"/>
      <c r="F724" s="24"/>
      <c r="G724" s="24"/>
      <c r="H724" s="24"/>
      <c r="I724" s="24"/>
      <c r="J724" s="24"/>
      <c r="Q724" s="4"/>
      <c r="S724" s="30"/>
    </row>
    <row r="725">
      <c r="A725" s="24"/>
      <c r="B725" s="24"/>
      <c r="C725" s="25"/>
      <c r="D725" s="24"/>
      <c r="E725" s="24"/>
      <c r="F725" s="24"/>
      <c r="G725" s="24"/>
      <c r="H725" s="24"/>
      <c r="I725" s="24"/>
      <c r="J725" s="24"/>
      <c r="Q725" s="4"/>
      <c r="S725" s="30"/>
    </row>
    <row r="726">
      <c r="A726" s="24"/>
      <c r="B726" s="24"/>
      <c r="C726" s="25"/>
      <c r="D726" s="24"/>
      <c r="E726" s="24"/>
      <c r="F726" s="24"/>
      <c r="G726" s="24"/>
      <c r="H726" s="24"/>
      <c r="I726" s="24"/>
      <c r="J726" s="24"/>
      <c r="Q726" s="4"/>
      <c r="S726" s="30"/>
    </row>
    <row r="727">
      <c r="A727" s="24"/>
      <c r="B727" s="24"/>
      <c r="C727" s="25"/>
      <c r="D727" s="24"/>
      <c r="E727" s="24"/>
      <c r="F727" s="24"/>
      <c r="G727" s="24"/>
      <c r="H727" s="24"/>
      <c r="I727" s="24"/>
      <c r="J727" s="24"/>
      <c r="Q727" s="4"/>
      <c r="S727" s="30"/>
    </row>
    <row r="728">
      <c r="A728" s="24"/>
      <c r="B728" s="24"/>
      <c r="C728" s="25"/>
      <c r="D728" s="24"/>
      <c r="E728" s="24"/>
      <c r="F728" s="24"/>
      <c r="G728" s="24"/>
      <c r="H728" s="24"/>
      <c r="I728" s="24"/>
      <c r="J728" s="24"/>
      <c r="Q728" s="4"/>
      <c r="S728" s="30"/>
    </row>
    <row r="729">
      <c r="A729" s="24"/>
      <c r="B729" s="24"/>
      <c r="C729" s="25"/>
      <c r="D729" s="24"/>
      <c r="E729" s="24"/>
      <c r="F729" s="24"/>
      <c r="G729" s="24"/>
      <c r="H729" s="24"/>
      <c r="I729" s="24"/>
      <c r="J729" s="24"/>
      <c r="Q729" s="4"/>
      <c r="S729" s="30"/>
    </row>
    <row r="730">
      <c r="A730" s="24"/>
      <c r="B730" s="24"/>
      <c r="C730" s="25"/>
      <c r="D730" s="24"/>
      <c r="E730" s="24"/>
      <c r="F730" s="24"/>
      <c r="G730" s="24"/>
      <c r="H730" s="24"/>
      <c r="I730" s="24"/>
      <c r="J730" s="24"/>
      <c r="Q730" s="4"/>
      <c r="S730" s="30"/>
    </row>
    <row r="731">
      <c r="A731" s="24"/>
      <c r="B731" s="24"/>
      <c r="C731" s="25"/>
      <c r="D731" s="24"/>
      <c r="E731" s="24"/>
      <c r="F731" s="24"/>
      <c r="G731" s="24"/>
      <c r="H731" s="24"/>
      <c r="I731" s="24"/>
      <c r="J731" s="24"/>
      <c r="Q731" s="4"/>
      <c r="S731" s="30"/>
    </row>
    <row r="732">
      <c r="A732" s="24"/>
      <c r="B732" s="24"/>
      <c r="C732" s="25"/>
      <c r="D732" s="24"/>
      <c r="E732" s="24"/>
      <c r="F732" s="24"/>
      <c r="G732" s="24"/>
      <c r="H732" s="24"/>
      <c r="I732" s="24"/>
      <c r="J732" s="24"/>
      <c r="Q732" s="4"/>
      <c r="S732" s="30"/>
    </row>
    <row r="733">
      <c r="A733" s="24"/>
      <c r="B733" s="24"/>
      <c r="C733" s="25"/>
      <c r="D733" s="24"/>
      <c r="E733" s="24"/>
      <c r="F733" s="24"/>
      <c r="G733" s="24"/>
      <c r="H733" s="24"/>
      <c r="I733" s="24"/>
      <c r="J733" s="24"/>
      <c r="Q733" s="4"/>
      <c r="S733" s="30"/>
    </row>
    <row r="734">
      <c r="A734" s="24"/>
      <c r="B734" s="24"/>
      <c r="C734" s="25"/>
      <c r="D734" s="24"/>
      <c r="E734" s="24"/>
      <c r="F734" s="24"/>
      <c r="G734" s="24"/>
      <c r="H734" s="24"/>
      <c r="I734" s="24"/>
      <c r="J734" s="24"/>
      <c r="Q734" s="4"/>
      <c r="S734" s="30"/>
    </row>
    <row r="735">
      <c r="A735" s="24"/>
      <c r="B735" s="24"/>
      <c r="C735" s="25"/>
      <c r="D735" s="24"/>
      <c r="E735" s="24"/>
      <c r="F735" s="24"/>
      <c r="G735" s="24"/>
      <c r="H735" s="24"/>
      <c r="I735" s="24"/>
      <c r="J735" s="24"/>
      <c r="Q735" s="4"/>
      <c r="S735" s="30"/>
    </row>
    <row r="736">
      <c r="A736" s="24"/>
      <c r="B736" s="24"/>
      <c r="C736" s="25"/>
      <c r="D736" s="24"/>
      <c r="E736" s="24"/>
      <c r="F736" s="24"/>
      <c r="G736" s="24"/>
      <c r="H736" s="24"/>
      <c r="I736" s="24"/>
      <c r="J736" s="24"/>
      <c r="Q736" s="4"/>
      <c r="S736" s="30"/>
    </row>
    <row r="737">
      <c r="A737" s="24"/>
      <c r="B737" s="24"/>
      <c r="C737" s="25"/>
      <c r="D737" s="24"/>
      <c r="E737" s="24"/>
      <c r="F737" s="24"/>
      <c r="G737" s="24"/>
      <c r="H737" s="24"/>
      <c r="I737" s="24"/>
      <c r="J737" s="24"/>
      <c r="Q737" s="4"/>
      <c r="S737" s="30"/>
    </row>
    <row r="738">
      <c r="A738" s="24"/>
      <c r="B738" s="24"/>
      <c r="C738" s="25"/>
      <c r="D738" s="24"/>
      <c r="E738" s="24"/>
      <c r="F738" s="24"/>
      <c r="G738" s="24"/>
      <c r="H738" s="24"/>
      <c r="I738" s="24"/>
      <c r="J738" s="24"/>
      <c r="Q738" s="4"/>
      <c r="S738" s="30"/>
    </row>
    <row r="739">
      <c r="A739" s="24"/>
      <c r="B739" s="24"/>
      <c r="C739" s="25"/>
      <c r="D739" s="24"/>
      <c r="E739" s="24"/>
      <c r="F739" s="24"/>
      <c r="G739" s="24"/>
      <c r="H739" s="24"/>
      <c r="I739" s="24"/>
      <c r="J739" s="24"/>
      <c r="Q739" s="4"/>
      <c r="S739" s="30"/>
    </row>
    <row r="740">
      <c r="A740" s="24"/>
      <c r="B740" s="24"/>
      <c r="C740" s="25"/>
      <c r="D740" s="24"/>
      <c r="E740" s="24"/>
      <c r="F740" s="24"/>
      <c r="G740" s="24"/>
      <c r="H740" s="24"/>
      <c r="I740" s="24"/>
      <c r="J740" s="24"/>
      <c r="Q740" s="4"/>
      <c r="S740" s="30"/>
    </row>
    <row r="741">
      <c r="A741" s="24"/>
      <c r="B741" s="24"/>
      <c r="C741" s="25"/>
      <c r="D741" s="24"/>
      <c r="E741" s="24"/>
      <c r="F741" s="24"/>
      <c r="G741" s="24"/>
      <c r="H741" s="24"/>
      <c r="I741" s="24"/>
      <c r="J741" s="24"/>
      <c r="Q741" s="4"/>
      <c r="S741" s="30"/>
    </row>
    <row r="742">
      <c r="A742" s="24"/>
      <c r="B742" s="24"/>
      <c r="C742" s="25"/>
      <c r="D742" s="24"/>
      <c r="E742" s="24"/>
      <c r="F742" s="24"/>
      <c r="G742" s="24"/>
      <c r="H742" s="24"/>
      <c r="I742" s="24"/>
      <c r="J742" s="24"/>
      <c r="Q742" s="4"/>
      <c r="S742" s="30"/>
    </row>
    <row r="743">
      <c r="A743" s="24"/>
      <c r="B743" s="24"/>
      <c r="C743" s="25"/>
      <c r="D743" s="24"/>
      <c r="E743" s="24"/>
      <c r="F743" s="24"/>
      <c r="G743" s="24"/>
      <c r="H743" s="24"/>
      <c r="I743" s="24"/>
      <c r="J743" s="24"/>
      <c r="Q743" s="4"/>
      <c r="S743" s="30"/>
    </row>
    <row r="744">
      <c r="A744" s="24"/>
      <c r="B744" s="24"/>
      <c r="C744" s="25"/>
      <c r="D744" s="24"/>
      <c r="E744" s="24"/>
      <c r="F744" s="24"/>
      <c r="G744" s="24"/>
      <c r="H744" s="24"/>
      <c r="I744" s="24"/>
      <c r="J744" s="24"/>
      <c r="Q744" s="4"/>
      <c r="S744" s="30"/>
    </row>
    <row r="745">
      <c r="A745" s="24"/>
      <c r="B745" s="24"/>
      <c r="C745" s="25"/>
      <c r="D745" s="24"/>
      <c r="E745" s="24"/>
      <c r="F745" s="24"/>
      <c r="G745" s="24"/>
      <c r="H745" s="24"/>
      <c r="I745" s="24"/>
      <c r="J745" s="24"/>
      <c r="Q745" s="4"/>
      <c r="S745" s="30"/>
    </row>
    <row r="746">
      <c r="A746" s="24"/>
      <c r="B746" s="24"/>
      <c r="C746" s="25"/>
      <c r="D746" s="24"/>
      <c r="E746" s="24"/>
      <c r="F746" s="24"/>
      <c r="G746" s="24"/>
      <c r="H746" s="24"/>
      <c r="I746" s="24"/>
      <c r="J746" s="24"/>
      <c r="Q746" s="4"/>
      <c r="S746" s="30"/>
    </row>
    <row r="747">
      <c r="A747" s="24"/>
      <c r="B747" s="24"/>
      <c r="C747" s="25"/>
      <c r="D747" s="24"/>
      <c r="E747" s="24"/>
      <c r="F747" s="24"/>
      <c r="G747" s="24"/>
      <c r="H747" s="24"/>
      <c r="I747" s="24"/>
      <c r="J747" s="24"/>
      <c r="Q747" s="4"/>
      <c r="S747" s="30"/>
    </row>
    <row r="748">
      <c r="A748" s="24"/>
      <c r="B748" s="24"/>
      <c r="C748" s="25"/>
      <c r="D748" s="24"/>
      <c r="E748" s="24"/>
      <c r="F748" s="24"/>
      <c r="G748" s="24"/>
      <c r="H748" s="24"/>
      <c r="I748" s="24"/>
      <c r="J748" s="24"/>
      <c r="Q748" s="4"/>
      <c r="S748" s="30"/>
    </row>
    <row r="749">
      <c r="A749" s="24"/>
      <c r="B749" s="24"/>
      <c r="C749" s="25"/>
      <c r="D749" s="24"/>
      <c r="E749" s="24"/>
      <c r="F749" s="24"/>
      <c r="G749" s="24"/>
      <c r="H749" s="24"/>
      <c r="I749" s="24"/>
      <c r="J749" s="24"/>
      <c r="Q749" s="4"/>
      <c r="S749" s="30"/>
    </row>
    <row r="750">
      <c r="A750" s="24"/>
      <c r="B750" s="24"/>
      <c r="C750" s="25"/>
      <c r="D750" s="24"/>
      <c r="E750" s="24"/>
      <c r="F750" s="24"/>
      <c r="G750" s="24"/>
      <c r="H750" s="24"/>
      <c r="I750" s="24"/>
      <c r="J750" s="24"/>
      <c r="Q750" s="4"/>
      <c r="S750" s="30"/>
    </row>
    <row r="751">
      <c r="A751" s="24"/>
      <c r="B751" s="24"/>
      <c r="C751" s="25"/>
      <c r="D751" s="24"/>
      <c r="E751" s="24"/>
      <c r="F751" s="24"/>
      <c r="G751" s="24"/>
      <c r="H751" s="24"/>
      <c r="I751" s="24"/>
      <c r="J751" s="24"/>
      <c r="Q751" s="4"/>
      <c r="S751" s="30"/>
    </row>
    <row r="752">
      <c r="A752" s="24"/>
      <c r="B752" s="24"/>
      <c r="C752" s="25"/>
      <c r="D752" s="24"/>
      <c r="E752" s="24"/>
      <c r="F752" s="24"/>
      <c r="G752" s="24"/>
      <c r="H752" s="24"/>
      <c r="I752" s="24"/>
      <c r="J752" s="24"/>
      <c r="Q752" s="4"/>
      <c r="S752" s="30"/>
    </row>
    <row r="753">
      <c r="A753" s="24"/>
      <c r="B753" s="24"/>
      <c r="C753" s="25"/>
      <c r="D753" s="24"/>
      <c r="E753" s="24"/>
      <c r="F753" s="24"/>
      <c r="G753" s="24"/>
      <c r="H753" s="24"/>
      <c r="I753" s="24"/>
      <c r="J753" s="24"/>
      <c r="Q753" s="4"/>
      <c r="S753" s="30"/>
    </row>
    <row r="754">
      <c r="A754" s="24"/>
      <c r="B754" s="24"/>
      <c r="C754" s="25"/>
      <c r="D754" s="24"/>
      <c r="E754" s="24"/>
      <c r="F754" s="24"/>
      <c r="G754" s="24"/>
      <c r="H754" s="24"/>
      <c r="I754" s="24"/>
      <c r="J754" s="24"/>
      <c r="Q754" s="4"/>
      <c r="S754" s="30"/>
    </row>
    <row r="755">
      <c r="A755" s="24"/>
      <c r="B755" s="24"/>
      <c r="C755" s="25"/>
      <c r="D755" s="24"/>
      <c r="E755" s="24"/>
      <c r="F755" s="24"/>
      <c r="G755" s="24"/>
      <c r="H755" s="24"/>
      <c r="I755" s="24"/>
      <c r="J755" s="24"/>
      <c r="Q755" s="4"/>
      <c r="S755" s="30"/>
    </row>
    <row r="756">
      <c r="A756" s="24"/>
      <c r="B756" s="24"/>
      <c r="C756" s="25"/>
      <c r="D756" s="24"/>
      <c r="E756" s="24"/>
      <c r="F756" s="24"/>
      <c r="G756" s="24"/>
      <c r="H756" s="24"/>
      <c r="I756" s="24"/>
      <c r="J756" s="24"/>
      <c r="Q756" s="4"/>
      <c r="S756" s="30"/>
    </row>
    <row r="757">
      <c r="A757" s="24"/>
      <c r="B757" s="24"/>
      <c r="C757" s="25"/>
      <c r="D757" s="24"/>
      <c r="E757" s="24"/>
      <c r="F757" s="24"/>
      <c r="G757" s="24"/>
      <c r="H757" s="24"/>
      <c r="I757" s="24"/>
      <c r="J757" s="24"/>
      <c r="Q757" s="4"/>
      <c r="S757" s="30"/>
    </row>
    <row r="758">
      <c r="A758" s="24"/>
      <c r="B758" s="24"/>
      <c r="C758" s="25"/>
      <c r="D758" s="24"/>
      <c r="E758" s="24"/>
      <c r="F758" s="24"/>
      <c r="G758" s="24"/>
      <c r="H758" s="24"/>
      <c r="I758" s="24"/>
      <c r="J758" s="24"/>
      <c r="Q758" s="4"/>
      <c r="S758" s="30"/>
    </row>
    <row r="759">
      <c r="A759" s="24"/>
      <c r="B759" s="24"/>
      <c r="C759" s="25"/>
      <c r="D759" s="24"/>
      <c r="E759" s="24"/>
      <c r="F759" s="24"/>
      <c r="G759" s="24"/>
      <c r="H759" s="24"/>
      <c r="I759" s="24"/>
      <c r="J759" s="24"/>
      <c r="Q759" s="4"/>
      <c r="S759" s="30"/>
    </row>
    <row r="760">
      <c r="A760" s="24"/>
      <c r="B760" s="24"/>
      <c r="C760" s="25"/>
      <c r="D760" s="24"/>
      <c r="E760" s="24"/>
      <c r="F760" s="24"/>
      <c r="G760" s="24"/>
      <c r="H760" s="24"/>
      <c r="I760" s="24"/>
      <c r="J760" s="24"/>
      <c r="Q760" s="4"/>
      <c r="S760" s="30"/>
    </row>
    <row r="761">
      <c r="A761" s="24"/>
      <c r="B761" s="24"/>
      <c r="C761" s="25"/>
      <c r="D761" s="24"/>
      <c r="E761" s="24"/>
      <c r="F761" s="24"/>
      <c r="G761" s="24"/>
      <c r="H761" s="24"/>
      <c r="I761" s="24"/>
      <c r="J761" s="24"/>
      <c r="Q761" s="4"/>
      <c r="S761" s="30"/>
    </row>
    <row r="762">
      <c r="A762" s="24"/>
      <c r="B762" s="24"/>
      <c r="C762" s="25"/>
      <c r="D762" s="24"/>
      <c r="E762" s="24"/>
      <c r="F762" s="24"/>
      <c r="G762" s="24"/>
      <c r="H762" s="24"/>
      <c r="I762" s="24"/>
      <c r="J762" s="24"/>
      <c r="Q762" s="4"/>
      <c r="S762" s="30"/>
    </row>
    <row r="763">
      <c r="A763" s="24"/>
      <c r="B763" s="24"/>
      <c r="C763" s="25"/>
      <c r="D763" s="24"/>
      <c r="E763" s="24"/>
      <c r="F763" s="24"/>
      <c r="G763" s="24"/>
      <c r="H763" s="24"/>
      <c r="I763" s="24"/>
      <c r="J763" s="24"/>
      <c r="Q763" s="4"/>
      <c r="S763" s="30"/>
    </row>
    <row r="764">
      <c r="A764" s="24"/>
      <c r="B764" s="24"/>
      <c r="C764" s="25"/>
      <c r="D764" s="24"/>
      <c r="E764" s="24"/>
      <c r="F764" s="24"/>
      <c r="G764" s="24"/>
      <c r="H764" s="24"/>
      <c r="I764" s="24"/>
      <c r="J764" s="24"/>
      <c r="Q764" s="4"/>
      <c r="S764" s="30"/>
    </row>
    <row r="765">
      <c r="A765" s="24"/>
      <c r="B765" s="24"/>
      <c r="C765" s="25"/>
      <c r="D765" s="24"/>
      <c r="E765" s="24"/>
      <c r="F765" s="24"/>
      <c r="G765" s="24"/>
      <c r="H765" s="24"/>
      <c r="I765" s="24"/>
      <c r="J765" s="24"/>
      <c r="Q765" s="4"/>
      <c r="S765" s="30"/>
    </row>
    <row r="766">
      <c r="A766" s="24"/>
      <c r="B766" s="24"/>
      <c r="C766" s="25"/>
      <c r="D766" s="24"/>
      <c r="E766" s="24"/>
      <c r="F766" s="24"/>
      <c r="G766" s="24"/>
      <c r="H766" s="24"/>
      <c r="I766" s="24"/>
      <c r="J766" s="24"/>
      <c r="Q766" s="4"/>
      <c r="S766" s="30"/>
    </row>
    <row r="767">
      <c r="A767" s="24"/>
      <c r="B767" s="24"/>
      <c r="C767" s="25"/>
      <c r="D767" s="24"/>
      <c r="E767" s="24"/>
      <c r="F767" s="24"/>
      <c r="G767" s="24"/>
      <c r="H767" s="24"/>
      <c r="I767" s="24"/>
      <c r="J767" s="24"/>
      <c r="Q767" s="4"/>
      <c r="S767" s="30"/>
    </row>
    <row r="768">
      <c r="A768" s="24"/>
      <c r="B768" s="24"/>
      <c r="C768" s="25"/>
      <c r="D768" s="24"/>
      <c r="E768" s="24"/>
      <c r="F768" s="24"/>
      <c r="G768" s="24"/>
      <c r="H768" s="24"/>
      <c r="I768" s="24"/>
      <c r="J768" s="24"/>
      <c r="Q768" s="4"/>
      <c r="S768" s="30"/>
    </row>
    <row r="769">
      <c r="A769" s="24"/>
      <c r="B769" s="24"/>
      <c r="C769" s="25"/>
      <c r="D769" s="24"/>
      <c r="E769" s="24"/>
      <c r="F769" s="24"/>
      <c r="G769" s="24"/>
      <c r="H769" s="24"/>
      <c r="I769" s="24"/>
      <c r="J769" s="24"/>
      <c r="Q769" s="4"/>
      <c r="S769" s="30"/>
    </row>
    <row r="770">
      <c r="A770" s="24"/>
      <c r="B770" s="24"/>
      <c r="C770" s="25"/>
      <c r="D770" s="24"/>
      <c r="E770" s="24"/>
      <c r="F770" s="24"/>
      <c r="G770" s="24"/>
      <c r="H770" s="24"/>
      <c r="I770" s="24"/>
      <c r="J770" s="24"/>
      <c r="Q770" s="4"/>
      <c r="S770" s="30"/>
    </row>
    <row r="771">
      <c r="A771" s="24"/>
      <c r="B771" s="24"/>
      <c r="C771" s="25"/>
      <c r="D771" s="24"/>
      <c r="E771" s="24"/>
      <c r="F771" s="24"/>
      <c r="G771" s="24"/>
      <c r="H771" s="24"/>
      <c r="I771" s="24"/>
      <c r="J771" s="24"/>
      <c r="Q771" s="4"/>
      <c r="S771" s="30"/>
    </row>
    <row r="772">
      <c r="A772" s="24"/>
      <c r="B772" s="24"/>
      <c r="C772" s="25"/>
      <c r="D772" s="24"/>
      <c r="E772" s="24"/>
      <c r="F772" s="24"/>
      <c r="G772" s="24"/>
      <c r="H772" s="24"/>
      <c r="I772" s="24"/>
      <c r="J772" s="24"/>
      <c r="Q772" s="4"/>
      <c r="S772" s="30"/>
    </row>
    <row r="773">
      <c r="A773" s="24"/>
      <c r="B773" s="24"/>
      <c r="C773" s="25"/>
      <c r="D773" s="24"/>
      <c r="E773" s="24"/>
      <c r="F773" s="24"/>
      <c r="G773" s="24"/>
      <c r="H773" s="24"/>
      <c r="I773" s="24"/>
      <c r="J773" s="24"/>
      <c r="Q773" s="4"/>
      <c r="S773" s="30"/>
    </row>
    <row r="774">
      <c r="A774" s="24"/>
      <c r="B774" s="24"/>
      <c r="C774" s="25"/>
      <c r="D774" s="24"/>
      <c r="E774" s="24"/>
      <c r="F774" s="24"/>
      <c r="G774" s="24"/>
      <c r="H774" s="24"/>
      <c r="I774" s="24"/>
      <c r="J774" s="24"/>
      <c r="Q774" s="4"/>
      <c r="S774" s="30"/>
    </row>
    <row r="775">
      <c r="A775" s="24"/>
      <c r="B775" s="24"/>
      <c r="C775" s="25"/>
      <c r="D775" s="24"/>
      <c r="E775" s="24"/>
      <c r="F775" s="24"/>
      <c r="G775" s="24"/>
      <c r="H775" s="24"/>
      <c r="I775" s="24"/>
      <c r="J775" s="24"/>
      <c r="Q775" s="4"/>
      <c r="S775" s="30"/>
    </row>
    <row r="776">
      <c r="A776" s="24"/>
      <c r="B776" s="24"/>
      <c r="C776" s="25"/>
      <c r="D776" s="24"/>
      <c r="E776" s="24"/>
      <c r="F776" s="24"/>
      <c r="G776" s="24"/>
      <c r="H776" s="24"/>
      <c r="I776" s="24"/>
      <c r="J776" s="24"/>
      <c r="Q776" s="4"/>
      <c r="S776" s="30"/>
    </row>
    <row r="777">
      <c r="A777" s="24"/>
      <c r="B777" s="24"/>
      <c r="C777" s="25"/>
      <c r="D777" s="24"/>
      <c r="E777" s="24"/>
      <c r="F777" s="24"/>
      <c r="G777" s="24"/>
      <c r="H777" s="24"/>
      <c r="I777" s="24"/>
      <c r="J777" s="24"/>
      <c r="Q777" s="4"/>
      <c r="S777" s="30"/>
    </row>
    <row r="778">
      <c r="A778" s="24"/>
      <c r="B778" s="24"/>
      <c r="C778" s="25"/>
      <c r="D778" s="24"/>
      <c r="E778" s="24"/>
      <c r="F778" s="24"/>
      <c r="G778" s="24"/>
      <c r="H778" s="24"/>
      <c r="I778" s="24"/>
      <c r="J778" s="24"/>
      <c r="Q778" s="4"/>
      <c r="S778" s="30"/>
    </row>
    <row r="779">
      <c r="A779" s="24"/>
      <c r="B779" s="24"/>
      <c r="C779" s="25"/>
      <c r="D779" s="24"/>
      <c r="E779" s="24"/>
      <c r="F779" s="24"/>
      <c r="G779" s="24"/>
      <c r="H779" s="24"/>
      <c r="I779" s="24"/>
      <c r="J779" s="24"/>
      <c r="Q779" s="4"/>
      <c r="S779" s="30"/>
    </row>
    <row r="780">
      <c r="A780" s="24"/>
      <c r="B780" s="24"/>
      <c r="C780" s="25"/>
      <c r="D780" s="24"/>
      <c r="E780" s="24"/>
      <c r="F780" s="24"/>
      <c r="G780" s="24"/>
      <c r="H780" s="24"/>
      <c r="I780" s="24"/>
      <c r="J780" s="24"/>
      <c r="Q780" s="4"/>
      <c r="S780" s="30"/>
    </row>
    <row r="781">
      <c r="A781" s="24"/>
      <c r="B781" s="24"/>
      <c r="C781" s="25"/>
      <c r="D781" s="24"/>
      <c r="E781" s="24"/>
      <c r="F781" s="24"/>
      <c r="G781" s="24"/>
      <c r="H781" s="24"/>
      <c r="I781" s="24"/>
      <c r="J781" s="24"/>
      <c r="Q781" s="4"/>
      <c r="S781" s="30"/>
    </row>
    <row r="782">
      <c r="A782" s="24"/>
      <c r="B782" s="24"/>
      <c r="C782" s="25"/>
      <c r="D782" s="24"/>
      <c r="E782" s="24"/>
      <c r="F782" s="24"/>
      <c r="G782" s="24"/>
      <c r="H782" s="24"/>
      <c r="I782" s="24"/>
      <c r="J782" s="24"/>
      <c r="Q782" s="4"/>
      <c r="S782" s="30"/>
    </row>
    <row r="783">
      <c r="A783" s="24"/>
      <c r="B783" s="24"/>
      <c r="C783" s="25"/>
      <c r="D783" s="24"/>
      <c r="E783" s="24"/>
      <c r="F783" s="24"/>
      <c r="G783" s="24"/>
      <c r="H783" s="24"/>
      <c r="I783" s="24"/>
      <c r="J783" s="24"/>
      <c r="Q783" s="4"/>
      <c r="S783" s="30"/>
    </row>
    <row r="784">
      <c r="A784" s="24"/>
      <c r="B784" s="24"/>
      <c r="C784" s="25"/>
      <c r="D784" s="24"/>
      <c r="E784" s="24"/>
      <c r="F784" s="24"/>
      <c r="G784" s="24"/>
      <c r="H784" s="24"/>
      <c r="I784" s="24"/>
      <c r="J784" s="24"/>
      <c r="Q784" s="4"/>
      <c r="S784" s="30"/>
    </row>
    <row r="785">
      <c r="A785" s="24"/>
      <c r="B785" s="24"/>
      <c r="C785" s="25"/>
      <c r="D785" s="24"/>
      <c r="E785" s="24"/>
      <c r="F785" s="24"/>
      <c r="G785" s="24"/>
      <c r="H785" s="24"/>
      <c r="I785" s="24"/>
      <c r="J785" s="24"/>
      <c r="Q785" s="4"/>
      <c r="S785" s="30"/>
    </row>
    <row r="786">
      <c r="A786" s="24"/>
      <c r="B786" s="24"/>
      <c r="C786" s="25"/>
      <c r="D786" s="24"/>
      <c r="E786" s="24"/>
      <c r="F786" s="24"/>
      <c r="G786" s="24"/>
      <c r="H786" s="24"/>
      <c r="I786" s="24"/>
      <c r="J786" s="24"/>
      <c r="Q786" s="4"/>
      <c r="S786" s="30"/>
    </row>
    <row r="787">
      <c r="A787" s="24"/>
      <c r="B787" s="24"/>
      <c r="C787" s="25"/>
      <c r="D787" s="24"/>
      <c r="E787" s="24"/>
      <c r="F787" s="24"/>
      <c r="G787" s="24"/>
      <c r="H787" s="24"/>
      <c r="I787" s="24"/>
      <c r="J787" s="24"/>
      <c r="Q787" s="4"/>
      <c r="S787" s="30"/>
    </row>
    <row r="788">
      <c r="A788" s="24"/>
      <c r="B788" s="24"/>
      <c r="C788" s="25"/>
      <c r="D788" s="24"/>
      <c r="E788" s="24"/>
      <c r="F788" s="24"/>
      <c r="G788" s="24"/>
      <c r="H788" s="24"/>
      <c r="I788" s="24"/>
      <c r="J788" s="24"/>
      <c r="Q788" s="4"/>
      <c r="S788" s="30"/>
    </row>
    <row r="789">
      <c r="A789" s="24"/>
      <c r="B789" s="24"/>
      <c r="C789" s="25"/>
      <c r="D789" s="24"/>
      <c r="E789" s="24"/>
      <c r="F789" s="24"/>
      <c r="G789" s="24"/>
      <c r="H789" s="24"/>
      <c r="I789" s="24"/>
      <c r="J789" s="24"/>
      <c r="Q789" s="4"/>
      <c r="S789" s="30"/>
    </row>
    <row r="790">
      <c r="A790" s="24"/>
      <c r="B790" s="24"/>
      <c r="C790" s="25"/>
      <c r="D790" s="24"/>
      <c r="E790" s="24"/>
      <c r="F790" s="24"/>
      <c r="G790" s="24"/>
      <c r="H790" s="24"/>
      <c r="I790" s="24"/>
      <c r="J790" s="24"/>
      <c r="Q790" s="4"/>
      <c r="S790" s="30"/>
    </row>
    <row r="791">
      <c r="A791" s="24"/>
      <c r="B791" s="24"/>
      <c r="C791" s="25"/>
      <c r="D791" s="24"/>
      <c r="E791" s="24"/>
      <c r="F791" s="24"/>
      <c r="G791" s="24"/>
      <c r="H791" s="24"/>
      <c r="I791" s="24"/>
      <c r="J791" s="24"/>
      <c r="Q791" s="4"/>
      <c r="S791" s="30"/>
    </row>
    <row r="792">
      <c r="A792" s="24"/>
      <c r="B792" s="24"/>
      <c r="C792" s="25"/>
      <c r="D792" s="24"/>
      <c r="E792" s="24"/>
      <c r="F792" s="24"/>
      <c r="G792" s="24"/>
      <c r="H792" s="24"/>
      <c r="I792" s="24"/>
      <c r="J792" s="24"/>
      <c r="Q792" s="4"/>
      <c r="S792" s="30"/>
    </row>
    <row r="793">
      <c r="A793" s="24"/>
      <c r="B793" s="24"/>
      <c r="C793" s="25"/>
      <c r="D793" s="24"/>
      <c r="E793" s="24"/>
      <c r="F793" s="24"/>
      <c r="G793" s="24"/>
      <c r="H793" s="24"/>
      <c r="I793" s="24"/>
      <c r="J793" s="24"/>
      <c r="Q793" s="4"/>
      <c r="S793" s="30"/>
    </row>
    <row r="794">
      <c r="A794" s="24"/>
      <c r="B794" s="24"/>
      <c r="C794" s="25"/>
      <c r="D794" s="24"/>
      <c r="E794" s="24"/>
      <c r="F794" s="24"/>
      <c r="G794" s="24"/>
      <c r="H794" s="24"/>
      <c r="I794" s="24"/>
      <c r="J794" s="24"/>
      <c r="Q794" s="4"/>
      <c r="S794" s="30"/>
    </row>
    <row r="795">
      <c r="A795" s="24"/>
      <c r="B795" s="24"/>
      <c r="C795" s="25"/>
      <c r="D795" s="24"/>
      <c r="E795" s="24"/>
      <c r="F795" s="24"/>
      <c r="G795" s="24"/>
      <c r="H795" s="24"/>
      <c r="I795" s="24"/>
      <c r="J795" s="24"/>
      <c r="Q795" s="4"/>
      <c r="S795" s="30"/>
    </row>
    <row r="796">
      <c r="A796" s="24"/>
      <c r="B796" s="24"/>
      <c r="C796" s="25"/>
      <c r="D796" s="24"/>
      <c r="E796" s="24"/>
      <c r="F796" s="24"/>
      <c r="G796" s="24"/>
      <c r="H796" s="24"/>
      <c r="I796" s="24"/>
      <c r="J796" s="24"/>
      <c r="Q796" s="4"/>
      <c r="S796" s="30"/>
    </row>
    <row r="797">
      <c r="A797" s="24"/>
      <c r="B797" s="24"/>
      <c r="C797" s="25"/>
      <c r="D797" s="24"/>
      <c r="E797" s="24"/>
      <c r="F797" s="24"/>
      <c r="G797" s="24"/>
      <c r="H797" s="24"/>
      <c r="I797" s="24"/>
      <c r="J797" s="24"/>
      <c r="Q797" s="4"/>
      <c r="S797" s="30"/>
    </row>
    <row r="798">
      <c r="A798" s="24"/>
      <c r="B798" s="24"/>
      <c r="C798" s="25"/>
      <c r="D798" s="24"/>
      <c r="E798" s="24"/>
      <c r="F798" s="24"/>
      <c r="G798" s="24"/>
      <c r="H798" s="24"/>
      <c r="I798" s="24"/>
      <c r="J798" s="24"/>
      <c r="Q798" s="4"/>
      <c r="S798" s="30"/>
    </row>
    <row r="799">
      <c r="A799" s="24"/>
      <c r="B799" s="24"/>
      <c r="C799" s="25"/>
      <c r="D799" s="24"/>
      <c r="E799" s="24"/>
      <c r="F799" s="24"/>
      <c r="G799" s="24"/>
      <c r="H799" s="24"/>
      <c r="I799" s="24"/>
      <c r="J799" s="24"/>
      <c r="Q799" s="4"/>
      <c r="S799" s="30"/>
    </row>
    <row r="800">
      <c r="A800" s="24"/>
      <c r="B800" s="24"/>
      <c r="C800" s="25"/>
      <c r="D800" s="24"/>
      <c r="E800" s="24"/>
      <c r="F800" s="24"/>
      <c r="G800" s="24"/>
      <c r="H800" s="24"/>
      <c r="I800" s="24"/>
      <c r="J800" s="24"/>
      <c r="Q800" s="4"/>
      <c r="S800" s="30"/>
    </row>
    <row r="801">
      <c r="A801" s="24"/>
      <c r="B801" s="24"/>
      <c r="C801" s="25"/>
      <c r="D801" s="24"/>
      <c r="E801" s="24"/>
      <c r="F801" s="24"/>
      <c r="G801" s="24"/>
      <c r="H801" s="24"/>
      <c r="I801" s="24"/>
      <c r="J801" s="24"/>
      <c r="Q801" s="4"/>
      <c r="S801" s="30"/>
    </row>
    <row r="802">
      <c r="A802" s="24"/>
      <c r="B802" s="24"/>
      <c r="C802" s="25"/>
      <c r="D802" s="24"/>
      <c r="E802" s="24"/>
      <c r="F802" s="24"/>
      <c r="G802" s="24"/>
      <c r="H802" s="24"/>
      <c r="I802" s="24"/>
      <c r="J802" s="24"/>
      <c r="Q802" s="4"/>
      <c r="S802" s="30"/>
    </row>
    <row r="803">
      <c r="A803" s="24"/>
      <c r="B803" s="24"/>
      <c r="C803" s="25"/>
      <c r="D803" s="24"/>
      <c r="E803" s="24"/>
      <c r="F803" s="24"/>
      <c r="G803" s="24"/>
      <c r="H803" s="24"/>
      <c r="I803" s="24"/>
      <c r="J803" s="24"/>
      <c r="Q803" s="4"/>
      <c r="S803" s="30"/>
    </row>
    <row r="804">
      <c r="A804" s="24"/>
      <c r="B804" s="24"/>
      <c r="C804" s="25"/>
      <c r="D804" s="24"/>
      <c r="E804" s="24"/>
      <c r="F804" s="24"/>
      <c r="G804" s="24"/>
      <c r="H804" s="24"/>
      <c r="I804" s="24"/>
      <c r="J804" s="24"/>
      <c r="Q804" s="4"/>
      <c r="S804" s="30"/>
    </row>
    <row r="805">
      <c r="A805" s="24"/>
      <c r="B805" s="24"/>
      <c r="C805" s="25"/>
      <c r="D805" s="24"/>
      <c r="E805" s="24"/>
      <c r="F805" s="24"/>
      <c r="G805" s="24"/>
      <c r="H805" s="24"/>
      <c r="I805" s="24"/>
      <c r="J805" s="24"/>
      <c r="Q805" s="4"/>
      <c r="S805" s="30"/>
    </row>
    <row r="806">
      <c r="A806" s="24"/>
      <c r="B806" s="24"/>
      <c r="C806" s="25"/>
      <c r="D806" s="24"/>
      <c r="E806" s="24"/>
      <c r="F806" s="24"/>
      <c r="G806" s="24"/>
      <c r="H806" s="24"/>
      <c r="I806" s="24"/>
      <c r="J806" s="24"/>
      <c r="Q806" s="4"/>
      <c r="S806" s="30"/>
    </row>
    <row r="807">
      <c r="A807" s="24"/>
      <c r="B807" s="24"/>
      <c r="C807" s="25"/>
      <c r="D807" s="24"/>
      <c r="E807" s="24"/>
      <c r="F807" s="24"/>
      <c r="G807" s="24"/>
      <c r="H807" s="24"/>
      <c r="I807" s="24"/>
      <c r="J807" s="24"/>
      <c r="Q807" s="4"/>
      <c r="S807" s="30"/>
    </row>
    <row r="808">
      <c r="A808" s="24"/>
      <c r="B808" s="24"/>
      <c r="C808" s="25"/>
      <c r="D808" s="24"/>
      <c r="E808" s="24"/>
      <c r="F808" s="24"/>
      <c r="G808" s="24"/>
      <c r="H808" s="24"/>
      <c r="I808" s="24"/>
      <c r="J808" s="24"/>
      <c r="Q808" s="4"/>
      <c r="S808" s="30"/>
    </row>
    <row r="809">
      <c r="A809" s="24"/>
      <c r="B809" s="24"/>
      <c r="C809" s="25"/>
      <c r="D809" s="24"/>
      <c r="E809" s="24"/>
      <c r="F809" s="24"/>
      <c r="G809" s="24"/>
      <c r="H809" s="24"/>
      <c r="I809" s="24"/>
      <c r="J809" s="24"/>
      <c r="Q809" s="4"/>
      <c r="S809" s="30"/>
    </row>
    <row r="810">
      <c r="A810" s="24"/>
      <c r="B810" s="24"/>
      <c r="C810" s="25"/>
      <c r="D810" s="24"/>
      <c r="E810" s="24"/>
      <c r="F810" s="24"/>
      <c r="G810" s="24"/>
      <c r="H810" s="24"/>
      <c r="I810" s="24"/>
      <c r="J810" s="24"/>
      <c r="Q810" s="4"/>
      <c r="S810" s="30"/>
    </row>
    <row r="811">
      <c r="A811" s="24"/>
      <c r="B811" s="24"/>
      <c r="C811" s="25"/>
      <c r="D811" s="24"/>
      <c r="E811" s="24"/>
      <c r="F811" s="24"/>
      <c r="G811" s="24"/>
      <c r="H811" s="24"/>
      <c r="I811" s="24"/>
      <c r="J811" s="24"/>
      <c r="Q811" s="4"/>
      <c r="S811" s="30"/>
    </row>
    <row r="812">
      <c r="A812" s="24"/>
      <c r="B812" s="24"/>
      <c r="C812" s="25"/>
      <c r="D812" s="24"/>
      <c r="E812" s="24"/>
      <c r="F812" s="24"/>
      <c r="G812" s="24"/>
      <c r="H812" s="24"/>
      <c r="I812" s="24"/>
      <c r="J812" s="24"/>
      <c r="Q812" s="4"/>
      <c r="S812" s="30"/>
    </row>
    <row r="813">
      <c r="A813" s="24"/>
      <c r="B813" s="24"/>
      <c r="C813" s="25"/>
      <c r="D813" s="24"/>
      <c r="E813" s="24"/>
      <c r="F813" s="24"/>
      <c r="G813" s="24"/>
      <c r="H813" s="24"/>
      <c r="I813" s="24"/>
      <c r="J813" s="24"/>
      <c r="Q813" s="4"/>
      <c r="S813" s="30"/>
    </row>
    <row r="814">
      <c r="A814" s="24"/>
      <c r="B814" s="24"/>
      <c r="C814" s="25"/>
      <c r="D814" s="24"/>
      <c r="E814" s="24"/>
      <c r="F814" s="24"/>
      <c r="G814" s="24"/>
      <c r="H814" s="24"/>
      <c r="I814" s="24"/>
      <c r="J814" s="24"/>
      <c r="Q814" s="4"/>
      <c r="S814" s="30"/>
    </row>
    <row r="815">
      <c r="A815" s="24"/>
      <c r="B815" s="24"/>
      <c r="C815" s="25"/>
      <c r="D815" s="24"/>
      <c r="E815" s="24"/>
      <c r="F815" s="24"/>
      <c r="G815" s="24"/>
      <c r="H815" s="24"/>
      <c r="I815" s="24"/>
      <c r="J815" s="24"/>
      <c r="Q815" s="4"/>
      <c r="S815" s="30"/>
    </row>
    <row r="816">
      <c r="A816" s="24"/>
      <c r="B816" s="24"/>
      <c r="C816" s="25"/>
      <c r="D816" s="24"/>
      <c r="E816" s="24"/>
      <c r="F816" s="24"/>
      <c r="G816" s="24"/>
      <c r="H816" s="24"/>
      <c r="I816" s="24"/>
      <c r="J816" s="24"/>
      <c r="Q816" s="4"/>
      <c r="S816" s="30"/>
    </row>
    <row r="817">
      <c r="A817" s="24"/>
      <c r="B817" s="24"/>
      <c r="C817" s="25"/>
      <c r="D817" s="24"/>
      <c r="E817" s="24"/>
      <c r="F817" s="24"/>
      <c r="G817" s="24"/>
      <c r="H817" s="24"/>
      <c r="I817" s="24"/>
      <c r="J817" s="24"/>
      <c r="Q817" s="4"/>
      <c r="S817" s="30"/>
    </row>
    <row r="818">
      <c r="A818" s="24"/>
      <c r="B818" s="24"/>
      <c r="C818" s="25"/>
      <c r="D818" s="24"/>
      <c r="E818" s="24"/>
      <c r="F818" s="24"/>
      <c r="G818" s="24"/>
      <c r="H818" s="24"/>
      <c r="I818" s="24"/>
      <c r="J818" s="24"/>
      <c r="Q818" s="4"/>
      <c r="S818" s="30"/>
    </row>
    <row r="819">
      <c r="A819" s="24"/>
      <c r="B819" s="24"/>
      <c r="C819" s="25"/>
      <c r="D819" s="24"/>
      <c r="E819" s="24"/>
      <c r="F819" s="24"/>
      <c r="G819" s="24"/>
      <c r="H819" s="24"/>
      <c r="I819" s="24"/>
      <c r="J819" s="24"/>
      <c r="Q819" s="4"/>
      <c r="S819" s="30"/>
    </row>
    <row r="820">
      <c r="A820" s="24"/>
      <c r="B820" s="24"/>
      <c r="C820" s="25"/>
      <c r="D820" s="24"/>
      <c r="E820" s="24"/>
      <c r="F820" s="24"/>
      <c r="G820" s="24"/>
      <c r="H820" s="24"/>
      <c r="I820" s="24"/>
      <c r="J820" s="24"/>
      <c r="Q820" s="4"/>
      <c r="S820" s="30"/>
    </row>
    <row r="821">
      <c r="A821" s="24"/>
      <c r="B821" s="24"/>
      <c r="C821" s="25"/>
      <c r="D821" s="24"/>
      <c r="E821" s="24"/>
      <c r="F821" s="24"/>
      <c r="G821" s="24"/>
      <c r="H821" s="24"/>
      <c r="I821" s="24"/>
      <c r="J821" s="24"/>
      <c r="Q821" s="4"/>
      <c r="S821" s="30"/>
    </row>
    <row r="822">
      <c r="A822" s="24"/>
      <c r="B822" s="24"/>
      <c r="C822" s="25"/>
      <c r="D822" s="24"/>
      <c r="E822" s="24"/>
      <c r="F822" s="24"/>
      <c r="G822" s="24"/>
      <c r="H822" s="24"/>
      <c r="I822" s="24"/>
      <c r="J822" s="24"/>
      <c r="Q822" s="4"/>
      <c r="S822" s="30"/>
    </row>
    <row r="823">
      <c r="A823" s="24"/>
      <c r="B823" s="24"/>
      <c r="C823" s="25"/>
      <c r="D823" s="24"/>
      <c r="E823" s="24"/>
      <c r="F823" s="24"/>
      <c r="G823" s="24"/>
      <c r="H823" s="24"/>
      <c r="I823" s="24"/>
      <c r="J823" s="24"/>
      <c r="Q823" s="4"/>
      <c r="S823" s="30"/>
    </row>
    <row r="824">
      <c r="A824" s="24"/>
      <c r="B824" s="24"/>
      <c r="C824" s="25"/>
      <c r="D824" s="24"/>
      <c r="E824" s="24"/>
      <c r="F824" s="24"/>
      <c r="G824" s="24"/>
      <c r="H824" s="24"/>
      <c r="I824" s="24"/>
      <c r="J824" s="24"/>
      <c r="Q824" s="4"/>
      <c r="S824" s="30"/>
    </row>
    <row r="825">
      <c r="A825" s="24"/>
      <c r="B825" s="24"/>
      <c r="C825" s="25"/>
      <c r="D825" s="24"/>
      <c r="E825" s="24"/>
      <c r="F825" s="24"/>
      <c r="G825" s="24"/>
      <c r="H825" s="24"/>
      <c r="I825" s="24"/>
      <c r="J825" s="24"/>
      <c r="Q825" s="4"/>
      <c r="S825" s="30"/>
    </row>
    <row r="826">
      <c r="A826" s="24"/>
      <c r="B826" s="24"/>
      <c r="C826" s="25"/>
      <c r="D826" s="24"/>
      <c r="E826" s="24"/>
      <c r="F826" s="24"/>
      <c r="G826" s="24"/>
      <c r="H826" s="24"/>
      <c r="I826" s="24"/>
      <c r="J826" s="24"/>
      <c r="Q826" s="4"/>
      <c r="S826" s="30"/>
    </row>
    <row r="827">
      <c r="A827" s="24"/>
      <c r="B827" s="24"/>
      <c r="C827" s="25"/>
      <c r="D827" s="24"/>
      <c r="E827" s="24"/>
      <c r="F827" s="24"/>
      <c r="G827" s="24"/>
      <c r="H827" s="24"/>
      <c r="I827" s="24"/>
      <c r="J827" s="24"/>
      <c r="Q827" s="4"/>
      <c r="S827" s="30"/>
    </row>
    <row r="828">
      <c r="A828" s="24"/>
      <c r="B828" s="24"/>
      <c r="C828" s="25"/>
      <c r="D828" s="24"/>
      <c r="E828" s="24"/>
      <c r="F828" s="24"/>
      <c r="G828" s="24"/>
      <c r="H828" s="24"/>
      <c r="I828" s="24"/>
      <c r="J828" s="24"/>
      <c r="Q828" s="4"/>
      <c r="S828" s="30"/>
    </row>
    <row r="829">
      <c r="A829" s="24"/>
      <c r="B829" s="24"/>
      <c r="C829" s="25"/>
      <c r="D829" s="24"/>
      <c r="E829" s="24"/>
      <c r="F829" s="24"/>
      <c r="G829" s="24"/>
      <c r="H829" s="24"/>
      <c r="I829" s="24"/>
      <c r="J829" s="24"/>
      <c r="Q829" s="4"/>
      <c r="S829" s="30"/>
    </row>
    <row r="830">
      <c r="A830" s="24"/>
      <c r="B830" s="24"/>
      <c r="C830" s="25"/>
      <c r="D830" s="24"/>
      <c r="E830" s="24"/>
      <c r="F830" s="24"/>
      <c r="G830" s="24"/>
      <c r="H830" s="24"/>
      <c r="I830" s="24"/>
      <c r="J830" s="24"/>
      <c r="Q830" s="4"/>
      <c r="S830" s="30"/>
    </row>
    <row r="831">
      <c r="A831" s="24"/>
      <c r="B831" s="24"/>
      <c r="C831" s="25"/>
      <c r="D831" s="24"/>
      <c r="E831" s="24"/>
      <c r="F831" s="24"/>
      <c r="G831" s="24"/>
      <c r="H831" s="24"/>
      <c r="I831" s="24"/>
      <c r="J831" s="24"/>
      <c r="Q831" s="4"/>
      <c r="S831" s="30"/>
    </row>
    <row r="832">
      <c r="A832" s="24"/>
      <c r="B832" s="24"/>
      <c r="C832" s="25"/>
      <c r="D832" s="24"/>
      <c r="E832" s="24"/>
      <c r="F832" s="24"/>
      <c r="G832" s="24"/>
      <c r="H832" s="24"/>
      <c r="I832" s="24"/>
      <c r="J832" s="24"/>
      <c r="Q832" s="4"/>
      <c r="S832" s="30"/>
    </row>
    <row r="833">
      <c r="A833" s="24"/>
      <c r="B833" s="24"/>
      <c r="C833" s="25"/>
      <c r="D833" s="24"/>
      <c r="E833" s="24"/>
      <c r="F833" s="24"/>
      <c r="G833" s="24"/>
      <c r="H833" s="24"/>
      <c r="I833" s="24"/>
      <c r="J833" s="24"/>
      <c r="Q833" s="4"/>
      <c r="S833" s="30"/>
    </row>
    <row r="834">
      <c r="A834" s="24"/>
      <c r="B834" s="24"/>
      <c r="C834" s="25"/>
      <c r="D834" s="24"/>
      <c r="E834" s="24"/>
      <c r="F834" s="24"/>
      <c r="G834" s="24"/>
      <c r="H834" s="24"/>
      <c r="I834" s="24"/>
      <c r="J834" s="24"/>
      <c r="Q834" s="4"/>
      <c r="S834" s="30"/>
    </row>
    <row r="835">
      <c r="A835" s="24"/>
      <c r="B835" s="24"/>
      <c r="C835" s="25"/>
      <c r="D835" s="24"/>
      <c r="E835" s="24"/>
      <c r="F835" s="24"/>
      <c r="G835" s="24"/>
      <c r="H835" s="24"/>
      <c r="I835" s="24"/>
      <c r="J835" s="24"/>
      <c r="Q835" s="4"/>
      <c r="S835" s="30"/>
    </row>
    <row r="836">
      <c r="A836" s="24"/>
      <c r="B836" s="24"/>
      <c r="C836" s="25"/>
      <c r="D836" s="24"/>
      <c r="E836" s="24"/>
      <c r="F836" s="24"/>
      <c r="G836" s="24"/>
      <c r="H836" s="24"/>
      <c r="I836" s="24"/>
      <c r="J836" s="24"/>
      <c r="Q836" s="4"/>
      <c r="S836" s="30"/>
    </row>
    <row r="837">
      <c r="A837" s="24"/>
      <c r="B837" s="24"/>
      <c r="C837" s="25"/>
      <c r="D837" s="24"/>
      <c r="E837" s="24"/>
      <c r="F837" s="24"/>
      <c r="G837" s="24"/>
      <c r="H837" s="24"/>
      <c r="I837" s="24"/>
      <c r="J837" s="24"/>
      <c r="Q837" s="4"/>
      <c r="S837" s="30"/>
    </row>
    <row r="838">
      <c r="A838" s="24"/>
      <c r="B838" s="24"/>
      <c r="C838" s="25"/>
      <c r="D838" s="24"/>
      <c r="E838" s="24"/>
      <c r="F838" s="24"/>
      <c r="G838" s="24"/>
      <c r="H838" s="24"/>
      <c r="I838" s="24"/>
      <c r="J838" s="24"/>
      <c r="Q838" s="4"/>
      <c r="S838" s="30"/>
    </row>
    <row r="839">
      <c r="A839" s="24"/>
      <c r="B839" s="24"/>
      <c r="C839" s="25"/>
      <c r="D839" s="24"/>
      <c r="E839" s="24"/>
      <c r="F839" s="24"/>
      <c r="G839" s="24"/>
      <c r="H839" s="24"/>
      <c r="I839" s="24"/>
      <c r="J839" s="24"/>
      <c r="Q839" s="4"/>
      <c r="S839" s="30"/>
    </row>
    <row r="840">
      <c r="A840" s="24"/>
      <c r="B840" s="24"/>
      <c r="C840" s="25"/>
      <c r="D840" s="24"/>
      <c r="E840" s="24"/>
      <c r="F840" s="24"/>
      <c r="G840" s="24"/>
      <c r="H840" s="24"/>
      <c r="I840" s="24"/>
      <c r="J840" s="24"/>
      <c r="Q840" s="4"/>
      <c r="S840" s="30"/>
    </row>
    <row r="841">
      <c r="A841" s="24"/>
      <c r="B841" s="24"/>
      <c r="C841" s="25"/>
      <c r="D841" s="24"/>
      <c r="E841" s="24"/>
      <c r="F841" s="24"/>
      <c r="G841" s="24"/>
      <c r="H841" s="24"/>
      <c r="I841" s="24"/>
      <c r="J841" s="24"/>
      <c r="Q841" s="4"/>
      <c r="S841" s="30"/>
    </row>
    <row r="842">
      <c r="A842" s="24"/>
      <c r="B842" s="24"/>
      <c r="C842" s="25"/>
      <c r="D842" s="24"/>
      <c r="E842" s="24"/>
      <c r="F842" s="24"/>
      <c r="G842" s="24"/>
      <c r="H842" s="24"/>
      <c r="I842" s="24"/>
      <c r="J842" s="24"/>
      <c r="Q842" s="4"/>
      <c r="S842" s="30"/>
    </row>
    <row r="843">
      <c r="A843" s="24"/>
      <c r="B843" s="24"/>
      <c r="C843" s="25"/>
      <c r="D843" s="24"/>
      <c r="E843" s="24"/>
      <c r="F843" s="24"/>
      <c r="G843" s="24"/>
      <c r="H843" s="24"/>
      <c r="I843" s="24"/>
      <c r="J843" s="24"/>
      <c r="Q843" s="4"/>
      <c r="S843" s="30"/>
    </row>
    <row r="844">
      <c r="A844" s="24"/>
      <c r="B844" s="24"/>
      <c r="C844" s="25"/>
      <c r="D844" s="24"/>
      <c r="E844" s="24"/>
      <c r="F844" s="24"/>
      <c r="G844" s="24"/>
      <c r="H844" s="24"/>
      <c r="I844" s="24"/>
      <c r="J844" s="24"/>
      <c r="Q844" s="4"/>
      <c r="S844" s="30"/>
    </row>
    <row r="845">
      <c r="A845" s="24"/>
      <c r="B845" s="24"/>
      <c r="C845" s="25"/>
      <c r="D845" s="24"/>
      <c r="E845" s="24"/>
      <c r="F845" s="24"/>
      <c r="G845" s="24"/>
      <c r="H845" s="24"/>
      <c r="I845" s="24"/>
      <c r="J845" s="24"/>
      <c r="Q845" s="4"/>
      <c r="S845" s="30"/>
    </row>
    <row r="846">
      <c r="A846" s="24"/>
      <c r="B846" s="24"/>
      <c r="C846" s="25"/>
      <c r="D846" s="24"/>
      <c r="E846" s="24"/>
      <c r="F846" s="24"/>
      <c r="G846" s="24"/>
      <c r="H846" s="24"/>
      <c r="I846" s="24"/>
      <c r="J846" s="24"/>
      <c r="Q846" s="4"/>
      <c r="S846" s="30"/>
    </row>
    <row r="847">
      <c r="A847" s="24"/>
      <c r="B847" s="24"/>
      <c r="C847" s="25"/>
      <c r="D847" s="24"/>
      <c r="E847" s="24"/>
      <c r="F847" s="24"/>
      <c r="G847" s="24"/>
      <c r="H847" s="24"/>
      <c r="I847" s="24"/>
      <c r="J847" s="24"/>
      <c r="Q847" s="4"/>
      <c r="S847" s="30"/>
    </row>
    <row r="848">
      <c r="A848" s="24"/>
      <c r="B848" s="24"/>
      <c r="C848" s="25"/>
      <c r="D848" s="24"/>
      <c r="E848" s="24"/>
      <c r="F848" s="24"/>
      <c r="G848" s="24"/>
      <c r="H848" s="24"/>
      <c r="I848" s="24"/>
      <c r="J848" s="24"/>
      <c r="Q848" s="4"/>
      <c r="S848" s="30"/>
    </row>
    <row r="849">
      <c r="A849" s="24"/>
      <c r="B849" s="24"/>
      <c r="C849" s="25"/>
      <c r="D849" s="24"/>
      <c r="E849" s="24"/>
      <c r="F849" s="24"/>
      <c r="G849" s="24"/>
      <c r="H849" s="24"/>
      <c r="I849" s="24"/>
      <c r="J849" s="24"/>
      <c r="Q849" s="4"/>
      <c r="S849" s="30"/>
    </row>
    <row r="850">
      <c r="A850" s="24"/>
      <c r="B850" s="24"/>
      <c r="C850" s="25"/>
      <c r="D850" s="24"/>
      <c r="E850" s="24"/>
      <c r="F850" s="24"/>
      <c r="G850" s="24"/>
      <c r="H850" s="24"/>
      <c r="I850" s="24"/>
      <c r="J850" s="24"/>
      <c r="Q850" s="4"/>
      <c r="S850" s="30"/>
    </row>
    <row r="851">
      <c r="A851" s="24"/>
      <c r="B851" s="24"/>
      <c r="C851" s="25"/>
      <c r="D851" s="24"/>
      <c r="E851" s="24"/>
      <c r="F851" s="24"/>
      <c r="G851" s="24"/>
      <c r="H851" s="24"/>
      <c r="I851" s="24"/>
      <c r="J851" s="24"/>
      <c r="Q851" s="4"/>
      <c r="S851" s="30"/>
    </row>
    <row r="852">
      <c r="A852" s="24"/>
      <c r="B852" s="24"/>
      <c r="C852" s="25"/>
      <c r="D852" s="24"/>
      <c r="E852" s="24"/>
      <c r="F852" s="24"/>
      <c r="G852" s="24"/>
      <c r="H852" s="24"/>
      <c r="I852" s="24"/>
      <c r="J852" s="24"/>
      <c r="Q852" s="4"/>
      <c r="S852" s="30"/>
    </row>
    <row r="853">
      <c r="A853" s="24"/>
      <c r="B853" s="24"/>
      <c r="C853" s="25"/>
      <c r="D853" s="24"/>
      <c r="E853" s="24"/>
      <c r="F853" s="24"/>
      <c r="G853" s="24"/>
      <c r="H853" s="24"/>
      <c r="I853" s="24"/>
      <c r="J853" s="24"/>
      <c r="Q853" s="4"/>
      <c r="S853" s="30"/>
    </row>
    <row r="854">
      <c r="A854" s="24"/>
      <c r="B854" s="24"/>
      <c r="C854" s="25"/>
      <c r="D854" s="24"/>
      <c r="E854" s="24"/>
      <c r="F854" s="24"/>
      <c r="G854" s="24"/>
      <c r="H854" s="24"/>
      <c r="I854" s="24"/>
      <c r="J854" s="24"/>
      <c r="Q854" s="4"/>
      <c r="S854" s="30"/>
    </row>
    <row r="855">
      <c r="A855" s="24"/>
      <c r="B855" s="24"/>
      <c r="C855" s="25"/>
      <c r="D855" s="24"/>
      <c r="E855" s="24"/>
      <c r="F855" s="24"/>
      <c r="G855" s="24"/>
      <c r="H855" s="24"/>
      <c r="I855" s="24"/>
      <c r="J855" s="24"/>
      <c r="Q855" s="4"/>
      <c r="S855" s="30"/>
    </row>
    <row r="856">
      <c r="A856" s="24"/>
      <c r="B856" s="24"/>
      <c r="C856" s="25"/>
      <c r="D856" s="24"/>
      <c r="E856" s="24"/>
      <c r="F856" s="24"/>
      <c r="G856" s="24"/>
      <c r="H856" s="24"/>
      <c r="I856" s="24"/>
      <c r="J856" s="24"/>
      <c r="Q856" s="4"/>
      <c r="S856" s="30"/>
    </row>
    <row r="857">
      <c r="A857" s="24"/>
      <c r="B857" s="24"/>
      <c r="C857" s="25"/>
      <c r="D857" s="24"/>
      <c r="E857" s="24"/>
      <c r="F857" s="24"/>
      <c r="G857" s="24"/>
      <c r="H857" s="24"/>
      <c r="I857" s="24"/>
      <c r="J857" s="24"/>
      <c r="Q857" s="4"/>
      <c r="S857" s="30"/>
    </row>
    <row r="858">
      <c r="A858" s="24"/>
      <c r="B858" s="24"/>
      <c r="C858" s="25"/>
      <c r="D858" s="24"/>
      <c r="E858" s="24"/>
      <c r="F858" s="24"/>
      <c r="G858" s="24"/>
      <c r="H858" s="24"/>
      <c r="I858" s="24"/>
      <c r="J858" s="24"/>
      <c r="Q858" s="4"/>
      <c r="S858" s="30"/>
    </row>
    <row r="859">
      <c r="A859" s="24"/>
      <c r="B859" s="24"/>
      <c r="C859" s="25"/>
      <c r="D859" s="24"/>
      <c r="E859" s="24"/>
      <c r="F859" s="24"/>
      <c r="G859" s="24"/>
      <c r="H859" s="24"/>
      <c r="I859" s="24"/>
      <c r="J859" s="24"/>
      <c r="Q859" s="4"/>
      <c r="S859" s="30"/>
    </row>
    <row r="860">
      <c r="A860" s="24"/>
      <c r="B860" s="24"/>
      <c r="C860" s="25"/>
      <c r="D860" s="24"/>
      <c r="E860" s="24"/>
      <c r="F860" s="24"/>
      <c r="G860" s="24"/>
      <c r="H860" s="24"/>
      <c r="I860" s="24"/>
      <c r="J860" s="24"/>
      <c r="Q860" s="4"/>
      <c r="S860" s="30"/>
    </row>
    <row r="861">
      <c r="A861" s="24"/>
      <c r="B861" s="24"/>
      <c r="C861" s="25"/>
      <c r="D861" s="24"/>
      <c r="E861" s="24"/>
      <c r="F861" s="24"/>
      <c r="G861" s="24"/>
      <c r="H861" s="24"/>
      <c r="I861" s="24"/>
      <c r="J861" s="24"/>
      <c r="Q861" s="4"/>
      <c r="S861" s="30"/>
    </row>
    <row r="862">
      <c r="A862" s="24"/>
      <c r="B862" s="24"/>
      <c r="C862" s="25"/>
      <c r="D862" s="24"/>
      <c r="E862" s="24"/>
      <c r="F862" s="24"/>
      <c r="G862" s="24"/>
      <c r="H862" s="24"/>
      <c r="I862" s="24"/>
      <c r="J862" s="24"/>
      <c r="Q862" s="4"/>
      <c r="S862" s="30"/>
    </row>
    <row r="863">
      <c r="A863" s="24"/>
      <c r="B863" s="24"/>
      <c r="C863" s="25"/>
      <c r="D863" s="24"/>
      <c r="E863" s="24"/>
      <c r="F863" s="24"/>
      <c r="G863" s="24"/>
      <c r="H863" s="24"/>
      <c r="I863" s="24"/>
      <c r="J863" s="24"/>
      <c r="Q863" s="4"/>
      <c r="S863" s="30"/>
    </row>
    <row r="864">
      <c r="A864" s="24"/>
      <c r="B864" s="24"/>
      <c r="C864" s="25"/>
      <c r="D864" s="24"/>
      <c r="E864" s="24"/>
      <c r="F864" s="24"/>
      <c r="G864" s="24"/>
      <c r="H864" s="24"/>
      <c r="I864" s="24"/>
      <c r="J864" s="24"/>
      <c r="Q864" s="4"/>
      <c r="S864" s="30"/>
    </row>
    <row r="865">
      <c r="A865" s="24"/>
      <c r="B865" s="24"/>
      <c r="C865" s="25"/>
      <c r="D865" s="24"/>
      <c r="E865" s="24"/>
      <c r="F865" s="24"/>
      <c r="G865" s="24"/>
      <c r="H865" s="24"/>
      <c r="I865" s="24"/>
      <c r="J865" s="24"/>
      <c r="Q865" s="4"/>
      <c r="S865" s="30"/>
    </row>
    <row r="866">
      <c r="A866" s="24"/>
      <c r="B866" s="24"/>
      <c r="C866" s="25"/>
      <c r="D866" s="24"/>
      <c r="E866" s="24"/>
      <c r="F866" s="24"/>
      <c r="G866" s="24"/>
      <c r="H866" s="24"/>
      <c r="I866" s="24"/>
      <c r="J866" s="24"/>
      <c r="Q866" s="4"/>
      <c r="S866" s="30"/>
    </row>
    <row r="867">
      <c r="A867" s="24"/>
      <c r="B867" s="24"/>
      <c r="C867" s="25"/>
      <c r="D867" s="24"/>
      <c r="E867" s="24"/>
      <c r="F867" s="24"/>
      <c r="G867" s="24"/>
      <c r="H867" s="24"/>
      <c r="I867" s="24"/>
      <c r="J867" s="24"/>
      <c r="Q867" s="4"/>
      <c r="S867" s="30"/>
    </row>
    <row r="868">
      <c r="A868" s="24"/>
      <c r="B868" s="24"/>
      <c r="C868" s="25"/>
      <c r="D868" s="24"/>
      <c r="E868" s="24"/>
      <c r="F868" s="24"/>
      <c r="G868" s="24"/>
      <c r="H868" s="24"/>
      <c r="I868" s="24"/>
      <c r="J868" s="24"/>
      <c r="Q868" s="4"/>
      <c r="S868" s="30"/>
    </row>
    <row r="869">
      <c r="A869" s="24"/>
      <c r="B869" s="24"/>
      <c r="C869" s="25"/>
      <c r="D869" s="24"/>
      <c r="E869" s="24"/>
      <c r="F869" s="24"/>
      <c r="G869" s="24"/>
      <c r="H869" s="24"/>
      <c r="I869" s="24"/>
      <c r="J869" s="24"/>
      <c r="Q869" s="4"/>
      <c r="S869" s="30"/>
    </row>
    <row r="870">
      <c r="A870" s="24"/>
      <c r="B870" s="24"/>
      <c r="C870" s="25"/>
      <c r="D870" s="24"/>
      <c r="E870" s="24"/>
      <c r="F870" s="24"/>
      <c r="G870" s="24"/>
      <c r="H870" s="24"/>
      <c r="I870" s="24"/>
      <c r="J870" s="24"/>
      <c r="Q870" s="4"/>
      <c r="S870" s="30"/>
    </row>
    <row r="871">
      <c r="A871" s="24"/>
      <c r="B871" s="24"/>
      <c r="C871" s="25"/>
      <c r="D871" s="24"/>
      <c r="E871" s="24"/>
      <c r="F871" s="24"/>
      <c r="G871" s="24"/>
      <c r="H871" s="24"/>
      <c r="I871" s="24"/>
      <c r="J871" s="24"/>
      <c r="Q871" s="4"/>
      <c r="S871" s="30"/>
    </row>
    <row r="872">
      <c r="A872" s="24"/>
      <c r="B872" s="24"/>
      <c r="C872" s="25"/>
      <c r="D872" s="24"/>
      <c r="E872" s="24"/>
      <c r="F872" s="24"/>
      <c r="G872" s="24"/>
      <c r="H872" s="24"/>
      <c r="I872" s="24"/>
      <c r="J872" s="24"/>
      <c r="Q872" s="4"/>
      <c r="S872" s="30"/>
    </row>
    <row r="873">
      <c r="A873" s="24"/>
      <c r="B873" s="24"/>
      <c r="C873" s="25"/>
      <c r="D873" s="24"/>
      <c r="E873" s="24"/>
      <c r="F873" s="24"/>
      <c r="G873" s="24"/>
      <c r="H873" s="24"/>
      <c r="I873" s="24"/>
      <c r="J873" s="24"/>
      <c r="Q873" s="4"/>
      <c r="S873" s="30"/>
    </row>
    <row r="874">
      <c r="A874" s="24"/>
      <c r="B874" s="24"/>
      <c r="C874" s="25"/>
      <c r="D874" s="24"/>
      <c r="E874" s="24"/>
      <c r="F874" s="24"/>
      <c r="G874" s="24"/>
      <c r="H874" s="24"/>
      <c r="I874" s="24"/>
      <c r="J874" s="24"/>
      <c r="Q874" s="4"/>
      <c r="S874" s="30"/>
    </row>
    <row r="875">
      <c r="A875" s="24"/>
      <c r="B875" s="24"/>
      <c r="C875" s="25"/>
      <c r="D875" s="24"/>
      <c r="E875" s="24"/>
      <c r="F875" s="24"/>
      <c r="G875" s="24"/>
      <c r="H875" s="24"/>
      <c r="I875" s="24"/>
      <c r="J875" s="24"/>
      <c r="Q875" s="4"/>
      <c r="S875" s="30"/>
    </row>
    <row r="876">
      <c r="A876" s="24"/>
      <c r="B876" s="24"/>
      <c r="C876" s="25"/>
      <c r="D876" s="24"/>
      <c r="E876" s="24"/>
      <c r="F876" s="24"/>
      <c r="G876" s="24"/>
      <c r="H876" s="24"/>
      <c r="I876" s="24"/>
      <c r="J876" s="24"/>
      <c r="Q876" s="4"/>
      <c r="S876" s="30"/>
    </row>
    <row r="877">
      <c r="A877" s="24"/>
      <c r="B877" s="24"/>
      <c r="C877" s="25"/>
      <c r="D877" s="24"/>
      <c r="E877" s="24"/>
      <c r="F877" s="24"/>
      <c r="G877" s="24"/>
      <c r="H877" s="24"/>
      <c r="I877" s="24"/>
      <c r="J877" s="24"/>
      <c r="Q877" s="4"/>
      <c r="S877" s="30"/>
    </row>
    <row r="878">
      <c r="A878" s="24"/>
      <c r="B878" s="24"/>
      <c r="C878" s="25"/>
      <c r="D878" s="24"/>
      <c r="E878" s="24"/>
      <c r="F878" s="24"/>
      <c r="G878" s="24"/>
      <c r="H878" s="24"/>
      <c r="I878" s="24"/>
      <c r="J878" s="24"/>
      <c r="Q878" s="4"/>
      <c r="S878" s="30"/>
    </row>
    <row r="879">
      <c r="A879" s="24"/>
      <c r="B879" s="24"/>
      <c r="C879" s="25"/>
      <c r="D879" s="24"/>
      <c r="E879" s="24"/>
      <c r="F879" s="24"/>
      <c r="G879" s="24"/>
      <c r="H879" s="24"/>
      <c r="I879" s="24"/>
      <c r="J879" s="24"/>
      <c r="Q879" s="4"/>
      <c r="S879" s="30"/>
    </row>
    <row r="880">
      <c r="A880" s="24"/>
      <c r="B880" s="24"/>
      <c r="C880" s="25"/>
      <c r="D880" s="24"/>
      <c r="E880" s="24"/>
      <c r="F880" s="24"/>
      <c r="G880" s="24"/>
      <c r="H880" s="24"/>
      <c r="I880" s="24"/>
      <c r="J880" s="24"/>
      <c r="Q880" s="4"/>
      <c r="S880" s="30"/>
    </row>
    <row r="881">
      <c r="A881" s="24"/>
      <c r="B881" s="24"/>
      <c r="C881" s="25"/>
      <c r="D881" s="24"/>
      <c r="E881" s="24"/>
      <c r="F881" s="24"/>
      <c r="G881" s="24"/>
      <c r="H881" s="24"/>
      <c r="I881" s="24"/>
      <c r="J881" s="24"/>
      <c r="Q881" s="4"/>
      <c r="S881" s="30"/>
    </row>
    <row r="882">
      <c r="A882" s="24"/>
      <c r="B882" s="24"/>
      <c r="C882" s="25"/>
      <c r="D882" s="24"/>
      <c r="E882" s="24"/>
      <c r="F882" s="24"/>
      <c r="G882" s="24"/>
      <c r="H882" s="24"/>
      <c r="I882" s="24"/>
      <c r="J882" s="24"/>
      <c r="Q882" s="4"/>
      <c r="S882" s="30"/>
    </row>
    <row r="883">
      <c r="A883" s="24"/>
      <c r="B883" s="24"/>
      <c r="C883" s="25"/>
      <c r="D883" s="24"/>
      <c r="E883" s="24"/>
      <c r="F883" s="24"/>
      <c r="G883" s="24"/>
      <c r="H883" s="24"/>
      <c r="I883" s="24"/>
      <c r="J883" s="24"/>
      <c r="Q883" s="4"/>
      <c r="S883" s="30"/>
    </row>
    <row r="884">
      <c r="A884" s="24"/>
      <c r="B884" s="24"/>
      <c r="C884" s="25"/>
      <c r="D884" s="24"/>
      <c r="E884" s="24"/>
      <c r="F884" s="24"/>
      <c r="G884" s="24"/>
      <c r="H884" s="24"/>
      <c r="I884" s="24"/>
      <c r="J884" s="24"/>
      <c r="Q884" s="4"/>
      <c r="S884" s="30"/>
    </row>
    <row r="885">
      <c r="A885" s="24"/>
      <c r="B885" s="24"/>
      <c r="C885" s="25"/>
      <c r="D885" s="24"/>
      <c r="E885" s="24"/>
      <c r="F885" s="24"/>
      <c r="G885" s="24"/>
      <c r="H885" s="24"/>
      <c r="I885" s="24"/>
      <c r="J885" s="24"/>
      <c r="Q885" s="4"/>
      <c r="S885" s="30"/>
    </row>
    <row r="886">
      <c r="A886" s="24"/>
      <c r="B886" s="24"/>
      <c r="C886" s="25"/>
      <c r="D886" s="24"/>
      <c r="E886" s="24"/>
      <c r="F886" s="24"/>
      <c r="G886" s="24"/>
      <c r="H886" s="24"/>
      <c r="I886" s="24"/>
      <c r="J886" s="24"/>
      <c r="Q886" s="4"/>
      <c r="S886" s="30"/>
    </row>
    <row r="887">
      <c r="A887" s="24"/>
      <c r="B887" s="24"/>
      <c r="C887" s="25"/>
      <c r="D887" s="24"/>
      <c r="E887" s="24"/>
      <c r="F887" s="24"/>
      <c r="G887" s="24"/>
      <c r="H887" s="24"/>
      <c r="I887" s="24"/>
      <c r="J887" s="24"/>
      <c r="Q887" s="4"/>
      <c r="S887" s="30"/>
    </row>
    <row r="888">
      <c r="A888" s="24"/>
      <c r="B888" s="24"/>
      <c r="C888" s="25"/>
      <c r="D888" s="24"/>
      <c r="E888" s="24"/>
      <c r="F888" s="24"/>
      <c r="G888" s="24"/>
      <c r="H888" s="24"/>
      <c r="I888" s="24"/>
      <c r="J888" s="24"/>
      <c r="Q888" s="4"/>
      <c r="S888" s="30"/>
    </row>
    <row r="889">
      <c r="A889" s="24"/>
      <c r="B889" s="24"/>
      <c r="C889" s="25"/>
      <c r="D889" s="24"/>
      <c r="E889" s="24"/>
      <c r="F889" s="24"/>
      <c r="G889" s="24"/>
      <c r="H889" s="24"/>
      <c r="I889" s="24"/>
      <c r="J889" s="24"/>
      <c r="Q889" s="4"/>
      <c r="S889" s="30"/>
    </row>
    <row r="890">
      <c r="A890" s="24"/>
      <c r="B890" s="24"/>
      <c r="C890" s="25"/>
      <c r="D890" s="24"/>
      <c r="E890" s="24"/>
      <c r="F890" s="24"/>
      <c r="G890" s="24"/>
      <c r="H890" s="24"/>
      <c r="I890" s="24"/>
      <c r="J890" s="24"/>
      <c r="Q890" s="4"/>
      <c r="S890" s="30"/>
    </row>
    <row r="891">
      <c r="A891" s="24"/>
      <c r="B891" s="24"/>
      <c r="C891" s="25"/>
      <c r="D891" s="24"/>
      <c r="E891" s="24"/>
      <c r="F891" s="24"/>
      <c r="G891" s="24"/>
      <c r="H891" s="24"/>
      <c r="I891" s="24"/>
      <c r="J891" s="24"/>
      <c r="Q891" s="4"/>
      <c r="S891" s="30"/>
    </row>
    <row r="892">
      <c r="A892" s="24"/>
      <c r="B892" s="24"/>
      <c r="C892" s="25"/>
      <c r="D892" s="24"/>
      <c r="E892" s="24"/>
      <c r="F892" s="24"/>
      <c r="G892" s="24"/>
      <c r="H892" s="24"/>
      <c r="I892" s="24"/>
      <c r="J892" s="24"/>
      <c r="Q892" s="4"/>
      <c r="S892" s="30"/>
    </row>
    <row r="893">
      <c r="A893" s="24"/>
      <c r="B893" s="24"/>
      <c r="C893" s="25"/>
      <c r="D893" s="24"/>
      <c r="E893" s="24"/>
      <c r="F893" s="24"/>
      <c r="G893" s="24"/>
      <c r="H893" s="24"/>
      <c r="I893" s="24"/>
      <c r="J893" s="24"/>
      <c r="Q893" s="4"/>
      <c r="S893" s="30"/>
    </row>
    <row r="894">
      <c r="A894" s="24"/>
      <c r="B894" s="24"/>
      <c r="C894" s="25"/>
      <c r="D894" s="24"/>
      <c r="E894" s="24"/>
      <c r="F894" s="24"/>
      <c r="G894" s="24"/>
      <c r="H894" s="24"/>
      <c r="I894" s="24"/>
      <c r="J894" s="24"/>
      <c r="Q894" s="4"/>
      <c r="S894" s="30"/>
    </row>
    <row r="895">
      <c r="A895" s="24"/>
      <c r="B895" s="24"/>
      <c r="C895" s="25"/>
      <c r="D895" s="24"/>
      <c r="E895" s="24"/>
      <c r="F895" s="24"/>
      <c r="G895" s="24"/>
      <c r="H895" s="24"/>
      <c r="I895" s="24"/>
      <c r="J895" s="24"/>
      <c r="Q895" s="4"/>
      <c r="S895" s="30"/>
    </row>
    <row r="896">
      <c r="A896" s="24"/>
      <c r="B896" s="24"/>
      <c r="C896" s="25"/>
      <c r="D896" s="24"/>
      <c r="E896" s="24"/>
      <c r="F896" s="24"/>
      <c r="G896" s="24"/>
      <c r="H896" s="24"/>
      <c r="I896" s="24"/>
      <c r="J896" s="24"/>
      <c r="Q896" s="4"/>
      <c r="S896" s="30"/>
    </row>
    <row r="897">
      <c r="A897" s="24"/>
      <c r="B897" s="24"/>
      <c r="C897" s="25"/>
      <c r="D897" s="24"/>
      <c r="E897" s="24"/>
      <c r="F897" s="24"/>
      <c r="G897" s="24"/>
      <c r="H897" s="24"/>
      <c r="I897" s="24"/>
      <c r="J897" s="24"/>
      <c r="Q897" s="4"/>
      <c r="S897" s="30"/>
    </row>
    <row r="898">
      <c r="A898" s="24"/>
      <c r="B898" s="24"/>
      <c r="C898" s="25"/>
      <c r="D898" s="24"/>
      <c r="E898" s="24"/>
      <c r="F898" s="24"/>
      <c r="G898" s="24"/>
      <c r="H898" s="24"/>
      <c r="I898" s="24"/>
      <c r="J898" s="24"/>
      <c r="Q898" s="4"/>
      <c r="S898" s="30"/>
    </row>
    <row r="899">
      <c r="A899" s="24"/>
      <c r="B899" s="24"/>
      <c r="C899" s="25"/>
      <c r="D899" s="24"/>
      <c r="E899" s="24"/>
      <c r="F899" s="24"/>
      <c r="G899" s="24"/>
      <c r="H899" s="24"/>
      <c r="I899" s="24"/>
      <c r="J899" s="24"/>
      <c r="Q899" s="4"/>
      <c r="S899" s="30"/>
    </row>
    <row r="900">
      <c r="A900" s="24"/>
      <c r="B900" s="24"/>
      <c r="C900" s="25"/>
      <c r="D900" s="24"/>
      <c r="E900" s="24"/>
      <c r="F900" s="24"/>
      <c r="G900" s="24"/>
      <c r="H900" s="24"/>
      <c r="I900" s="24"/>
      <c r="J900" s="24"/>
      <c r="Q900" s="4"/>
      <c r="S900" s="30"/>
    </row>
    <row r="901">
      <c r="A901" s="24"/>
      <c r="B901" s="24"/>
      <c r="C901" s="25"/>
      <c r="D901" s="24"/>
      <c r="E901" s="24"/>
      <c r="F901" s="24"/>
      <c r="G901" s="24"/>
      <c r="H901" s="24"/>
      <c r="I901" s="24"/>
      <c r="J901" s="24"/>
      <c r="Q901" s="4"/>
      <c r="S901" s="30"/>
    </row>
    <row r="902">
      <c r="A902" s="24"/>
      <c r="B902" s="24"/>
      <c r="C902" s="25"/>
      <c r="D902" s="24"/>
      <c r="E902" s="24"/>
      <c r="F902" s="24"/>
      <c r="G902" s="24"/>
      <c r="H902" s="24"/>
      <c r="I902" s="24"/>
      <c r="J902" s="24"/>
      <c r="Q902" s="4"/>
      <c r="S902" s="30"/>
    </row>
    <row r="903">
      <c r="A903" s="24"/>
      <c r="B903" s="24"/>
      <c r="C903" s="25"/>
      <c r="D903" s="24"/>
      <c r="E903" s="24"/>
      <c r="F903" s="24"/>
      <c r="G903" s="24"/>
      <c r="H903" s="24"/>
      <c r="I903" s="24"/>
      <c r="J903" s="24"/>
      <c r="Q903" s="4"/>
      <c r="S903" s="30"/>
    </row>
    <row r="904">
      <c r="A904" s="24"/>
      <c r="B904" s="24"/>
      <c r="C904" s="25"/>
      <c r="D904" s="24"/>
      <c r="E904" s="24"/>
      <c r="F904" s="24"/>
      <c r="G904" s="24"/>
      <c r="H904" s="24"/>
      <c r="I904" s="24"/>
      <c r="J904" s="24"/>
      <c r="Q904" s="4"/>
      <c r="S904" s="30"/>
    </row>
    <row r="905">
      <c r="A905" s="24"/>
      <c r="B905" s="24"/>
      <c r="C905" s="25"/>
      <c r="D905" s="24"/>
      <c r="E905" s="24"/>
      <c r="F905" s="24"/>
      <c r="G905" s="24"/>
      <c r="H905" s="24"/>
      <c r="I905" s="24"/>
      <c r="J905" s="24"/>
      <c r="Q905" s="4"/>
      <c r="S905" s="30"/>
    </row>
    <row r="906">
      <c r="A906" s="24"/>
      <c r="B906" s="24"/>
      <c r="C906" s="25"/>
      <c r="D906" s="24"/>
      <c r="E906" s="24"/>
      <c r="F906" s="24"/>
      <c r="G906" s="24"/>
      <c r="H906" s="24"/>
      <c r="I906" s="24"/>
      <c r="J906" s="24"/>
      <c r="Q906" s="4"/>
      <c r="S906" s="30"/>
    </row>
    <row r="907">
      <c r="A907" s="24"/>
      <c r="B907" s="24"/>
      <c r="C907" s="25"/>
      <c r="D907" s="24"/>
      <c r="E907" s="24"/>
      <c r="F907" s="24"/>
      <c r="G907" s="24"/>
      <c r="H907" s="24"/>
      <c r="I907" s="24"/>
      <c r="J907" s="24"/>
      <c r="Q907" s="4"/>
      <c r="S907" s="30"/>
    </row>
    <row r="908">
      <c r="A908" s="24"/>
      <c r="B908" s="24"/>
      <c r="C908" s="25"/>
      <c r="D908" s="24"/>
      <c r="E908" s="24"/>
      <c r="F908" s="24"/>
      <c r="G908" s="24"/>
      <c r="H908" s="24"/>
      <c r="I908" s="24"/>
      <c r="J908" s="24"/>
      <c r="Q908" s="4"/>
      <c r="S908" s="30"/>
    </row>
    <row r="909">
      <c r="A909" s="24"/>
      <c r="B909" s="24"/>
      <c r="C909" s="25"/>
      <c r="D909" s="24"/>
      <c r="E909" s="24"/>
      <c r="F909" s="24"/>
      <c r="G909" s="24"/>
      <c r="H909" s="24"/>
      <c r="I909" s="24"/>
      <c r="J909" s="24"/>
      <c r="Q909" s="4"/>
      <c r="S909" s="30"/>
    </row>
    <row r="910">
      <c r="A910" s="24"/>
      <c r="B910" s="24"/>
      <c r="C910" s="25"/>
      <c r="D910" s="24"/>
      <c r="E910" s="24"/>
      <c r="F910" s="24"/>
      <c r="G910" s="24"/>
      <c r="H910" s="24"/>
      <c r="I910" s="24"/>
      <c r="J910" s="24"/>
      <c r="Q910" s="4"/>
      <c r="S910" s="30"/>
    </row>
    <row r="911">
      <c r="A911" s="24"/>
      <c r="B911" s="24"/>
      <c r="C911" s="25"/>
      <c r="D911" s="24"/>
      <c r="E911" s="24"/>
      <c r="F911" s="24"/>
      <c r="G911" s="24"/>
      <c r="H911" s="24"/>
      <c r="I911" s="24"/>
      <c r="J911" s="24"/>
      <c r="Q911" s="4"/>
      <c r="S911" s="30"/>
    </row>
    <row r="912">
      <c r="A912" s="24"/>
      <c r="B912" s="24"/>
      <c r="C912" s="25"/>
      <c r="D912" s="24"/>
      <c r="E912" s="24"/>
      <c r="F912" s="24"/>
      <c r="G912" s="24"/>
      <c r="H912" s="24"/>
      <c r="I912" s="24"/>
      <c r="J912" s="24"/>
      <c r="Q912" s="4"/>
      <c r="S912" s="30"/>
    </row>
    <row r="913">
      <c r="A913" s="24"/>
      <c r="B913" s="24"/>
      <c r="C913" s="25"/>
      <c r="D913" s="24"/>
      <c r="E913" s="24"/>
      <c r="F913" s="24"/>
      <c r="G913" s="24"/>
      <c r="H913" s="24"/>
      <c r="I913" s="24"/>
      <c r="J913" s="24"/>
      <c r="Q913" s="4"/>
      <c r="S913" s="30"/>
    </row>
    <row r="914">
      <c r="A914" s="24"/>
      <c r="B914" s="24"/>
      <c r="C914" s="25"/>
      <c r="D914" s="24"/>
      <c r="E914" s="24"/>
      <c r="F914" s="24"/>
      <c r="G914" s="24"/>
      <c r="H914" s="24"/>
      <c r="I914" s="24"/>
      <c r="J914" s="24"/>
      <c r="Q914" s="4"/>
      <c r="S914" s="30"/>
    </row>
    <row r="915">
      <c r="A915" s="24"/>
      <c r="B915" s="24"/>
      <c r="C915" s="25"/>
      <c r="D915" s="24"/>
      <c r="E915" s="24"/>
      <c r="F915" s="24"/>
      <c r="G915" s="24"/>
      <c r="H915" s="24"/>
      <c r="I915" s="24"/>
      <c r="J915" s="24"/>
      <c r="Q915" s="4"/>
      <c r="S915" s="30"/>
    </row>
    <row r="916">
      <c r="A916" s="24"/>
      <c r="B916" s="24"/>
      <c r="C916" s="25"/>
      <c r="D916" s="24"/>
      <c r="E916" s="24"/>
      <c r="F916" s="24"/>
      <c r="G916" s="24"/>
      <c r="H916" s="24"/>
      <c r="I916" s="24"/>
      <c r="J916" s="24"/>
      <c r="Q916" s="4"/>
      <c r="S916" s="30"/>
    </row>
    <row r="917">
      <c r="A917" s="24"/>
      <c r="B917" s="24"/>
      <c r="C917" s="25"/>
      <c r="D917" s="24"/>
      <c r="E917" s="24"/>
      <c r="F917" s="24"/>
      <c r="G917" s="24"/>
      <c r="H917" s="24"/>
      <c r="I917" s="24"/>
      <c r="J917" s="24"/>
      <c r="Q917" s="4"/>
      <c r="S917" s="30"/>
    </row>
    <row r="918">
      <c r="A918" s="24"/>
      <c r="B918" s="24"/>
      <c r="C918" s="25"/>
      <c r="D918" s="24"/>
      <c r="E918" s="24"/>
      <c r="F918" s="24"/>
      <c r="G918" s="24"/>
      <c r="H918" s="24"/>
      <c r="I918" s="24"/>
      <c r="J918" s="24"/>
      <c r="Q918" s="4"/>
      <c r="S918" s="30"/>
    </row>
    <row r="919">
      <c r="A919" s="24"/>
      <c r="B919" s="24"/>
      <c r="C919" s="25"/>
      <c r="D919" s="24"/>
      <c r="E919" s="24"/>
      <c r="F919" s="24"/>
      <c r="G919" s="24"/>
      <c r="H919" s="24"/>
      <c r="I919" s="24"/>
      <c r="J919" s="24"/>
      <c r="Q919" s="4"/>
      <c r="S919" s="30"/>
    </row>
    <row r="920">
      <c r="A920" s="24"/>
      <c r="B920" s="24"/>
      <c r="C920" s="25"/>
      <c r="D920" s="24"/>
      <c r="E920" s="24"/>
      <c r="F920" s="24"/>
      <c r="G920" s="24"/>
      <c r="H920" s="24"/>
      <c r="I920" s="24"/>
      <c r="J920" s="24"/>
      <c r="Q920" s="4"/>
      <c r="S920" s="30"/>
    </row>
    <row r="921">
      <c r="A921" s="24"/>
      <c r="B921" s="24"/>
      <c r="C921" s="25"/>
      <c r="D921" s="24"/>
      <c r="E921" s="24"/>
      <c r="F921" s="24"/>
      <c r="G921" s="24"/>
      <c r="H921" s="24"/>
      <c r="I921" s="24"/>
      <c r="J921" s="24"/>
      <c r="Q921" s="4"/>
      <c r="S921" s="30"/>
    </row>
    <row r="922">
      <c r="A922" s="24"/>
      <c r="B922" s="24"/>
      <c r="C922" s="25"/>
      <c r="D922" s="24"/>
      <c r="E922" s="24"/>
      <c r="F922" s="24"/>
      <c r="G922" s="24"/>
      <c r="H922" s="24"/>
      <c r="I922" s="24"/>
      <c r="J922" s="24"/>
      <c r="Q922" s="4"/>
      <c r="S922" s="30"/>
    </row>
    <row r="923">
      <c r="A923" s="24"/>
      <c r="B923" s="24"/>
      <c r="C923" s="25"/>
      <c r="D923" s="24"/>
      <c r="E923" s="24"/>
      <c r="F923" s="24"/>
      <c r="G923" s="24"/>
      <c r="H923" s="24"/>
      <c r="I923" s="24"/>
      <c r="J923" s="24"/>
      <c r="Q923" s="4"/>
      <c r="S923" s="30"/>
    </row>
    <row r="924">
      <c r="A924" s="24"/>
      <c r="B924" s="24"/>
      <c r="C924" s="25"/>
      <c r="D924" s="24"/>
      <c r="E924" s="24"/>
      <c r="F924" s="24"/>
      <c r="G924" s="24"/>
      <c r="H924" s="24"/>
      <c r="I924" s="24"/>
      <c r="J924" s="24"/>
      <c r="Q924" s="4"/>
      <c r="S924" s="30"/>
    </row>
    <row r="925">
      <c r="A925" s="24"/>
      <c r="B925" s="24"/>
      <c r="C925" s="25"/>
      <c r="D925" s="24"/>
      <c r="E925" s="24"/>
      <c r="F925" s="24"/>
      <c r="G925" s="24"/>
      <c r="H925" s="24"/>
      <c r="I925" s="24"/>
      <c r="J925" s="24"/>
      <c r="Q925" s="4"/>
      <c r="S925" s="30"/>
    </row>
    <row r="926">
      <c r="A926" s="24"/>
      <c r="B926" s="24"/>
      <c r="C926" s="25"/>
      <c r="D926" s="24"/>
      <c r="E926" s="24"/>
      <c r="F926" s="24"/>
      <c r="G926" s="24"/>
      <c r="H926" s="24"/>
      <c r="I926" s="24"/>
      <c r="J926" s="24"/>
      <c r="Q926" s="4"/>
      <c r="S926" s="30"/>
    </row>
    <row r="927">
      <c r="A927" s="24"/>
      <c r="B927" s="24"/>
      <c r="C927" s="25"/>
      <c r="D927" s="24"/>
      <c r="E927" s="24"/>
      <c r="F927" s="24"/>
      <c r="G927" s="24"/>
      <c r="H927" s="24"/>
      <c r="I927" s="24"/>
      <c r="J927" s="24"/>
      <c r="Q927" s="4"/>
      <c r="S927" s="30"/>
    </row>
    <row r="928">
      <c r="A928" s="24"/>
      <c r="B928" s="24"/>
      <c r="C928" s="25"/>
      <c r="D928" s="24"/>
      <c r="E928" s="24"/>
      <c r="F928" s="24"/>
      <c r="G928" s="24"/>
      <c r="H928" s="24"/>
      <c r="I928" s="24"/>
      <c r="J928" s="24"/>
      <c r="Q928" s="4"/>
      <c r="S928" s="30"/>
    </row>
    <row r="929">
      <c r="A929" s="24"/>
      <c r="B929" s="24"/>
      <c r="C929" s="25"/>
      <c r="D929" s="24"/>
      <c r="E929" s="24"/>
      <c r="F929" s="24"/>
      <c r="G929" s="24"/>
      <c r="H929" s="24"/>
      <c r="I929" s="24"/>
      <c r="J929" s="24"/>
      <c r="Q929" s="4"/>
      <c r="S929" s="30"/>
    </row>
    <row r="930">
      <c r="A930" s="24"/>
      <c r="B930" s="24"/>
      <c r="C930" s="25"/>
      <c r="D930" s="24"/>
      <c r="E930" s="24"/>
      <c r="F930" s="24"/>
      <c r="G930" s="24"/>
      <c r="H930" s="24"/>
      <c r="I930" s="24"/>
      <c r="J930" s="24"/>
      <c r="Q930" s="4"/>
      <c r="S930" s="30"/>
    </row>
    <row r="931">
      <c r="A931" s="24"/>
      <c r="B931" s="24"/>
      <c r="C931" s="25"/>
      <c r="D931" s="24"/>
      <c r="E931" s="24"/>
      <c r="F931" s="24"/>
      <c r="G931" s="24"/>
      <c r="H931" s="24"/>
      <c r="I931" s="24"/>
      <c r="J931" s="24"/>
      <c r="Q931" s="4"/>
      <c r="S931" s="30"/>
    </row>
    <row r="932">
      <c r="A932" s="24"/>
      <c r="B932" s="24"/>
      <c r="C932" s="25"/>
      <c r="D932" s="24"/>
      <c r="E932" s="24"/>
      <c r="F932" s="24"/>
      <c r="G932" s="24"/>
      <c r="H932" s="24"/>
      <c r="I932" s="24"/>
      <c r="J932" s="24"/>
      <c r="Q932" s="4"/>
      <c r="S932" s="30"/>
    </row>
    <row r="933">
      <c r="A933" s="24"/>
      <c r="B933" s="24"/>
      <c r="C933" s="25"/>
      <c r="D933" s="24"/>
      <c r="E933" s="24"/>
      <c r="F933" s="24"/>
      <c r="G933" s="24"/>
      <c r="H933" s="24"/>
      <c r="I933" s="24"/>
      <c r="J933" s="24"/>
      <c r="Q933" s="4"/>
      <c r="S933" s="30"/>
    </row>
    <row r="934">
      <c r="A934" s="24"/>
      <c r="B934" s="24"/>
      <c r="C934" s="25"/>
      <c r="D934" s="24"/>
      <c r="E934" s="24"/>
      <c r="F934" s="24"/>
      <c r="G934" s="24"/>
      <c r="H934" s="24"/>
      <c r="I934" s="24"/>
      <c r="J934" s="24"/>
      <c r="Q934" s="4"/>
      <c r="S934" s="30"/>
    </row>
    <row r="935">
      <c r="A935" s="24"/>
      <c r="B935" s="24"/>
      <c r="C935" s="25"/>
      <c r="D935" s="24"/>
      <c r="E935" s="24"/>
      <c r="F935" s="24"/>
      <c r="G935" s="24"/>
      <c r="H935" s="24"/>
      <c r="I935" s="24"/>
      <c r="J935" s="24"/>
      <c r="Q935" s="4"/>
      <c r="S935" s="30"/>
    </row>
    <row r="936">
      <c r="A936" s="24"/>
      <c r="B936" s="24"/>
      <c r="C936" s="25"/>
      <c r="D936" s="24"/>
      <c r="E936" s="24"/>
      <c r="F936" s="24"/>
      <c r="G936" s="24"/>
      <c r="H936" s="24"/>
      <c r="I936" s="24"/>
      <c r="J936" s="24"/>
      <c r="Q936" s="4"/>
      <c r="S936" s="30"/>
    </row>
    <row r="937">
      <c r="A937" s="24"/>
      <c r="B937" s="24"/>
      <c r="C937" s="25"/>
      <c r="D937" s="24"/>
      <c r="E937" s="24"/>
      <c r="F937" s="24"/>
      <c r="G937" s="24"/>
      <c r="H937" s="24"/>
      <c r="I937" s="24"/>
      <c r="J937" s="24"/>
      <c r="Q937" s="4"/>
      <c r="S937" s="30"/>
    </row>
    <row r="938">
      <c r="A938" s="24"/>
      <c r="B938" s="24"/>
      <c r="C938" s="25"/>
      <c r="D938" s="24"/>
      <c r="E938" s="24"/>
      <c r="F938" s="24"/>
      <c r="G938" s="24"/>
      <c r="H938" s="24"/>
      <c r="I938" s="24"/>
      <c r="J938" s="24"/>
      <c r="Q938" s="4"/>
      <c r="S938" s="30"/>
    </row>
    <row r="939">
      <c r="A939" s="24"/>
      <c r="B939" s="24"/>
      <c r="C939" s="25"/>
      <c r="D939" s="24"/>
      <c r="E939" s="24"/>
      <c r="F939" s="24"/>
      <c r="G939" s="24"/>
      <c r="H939" s="24"/>
      <c r="I939" s="24"/>
      <c r="J939" s="24"/>
      <c r="Q939" s="4"/>
      <c r="S939" s="30"/>
    </row>
    <row r="940">
      <c r="A940" s="24"/>
      <c r="B940" s="24"/>
      <c r="C940" s="25"/>
      <c r="D940" s="24"/>
      <c r="E940" s="24"/>
      <c r="F940" s="24"/>
      <c r="G940" s="24"/>
      <c r="H940" s="24"/>
      <c r="I940" s="24"/>
      <c r="J940" s="24"/>
      <c r="Q940" s="4"/>
      <c r="S940" s="30"/>
    </row>
    <row r="941">
      <c r="A941" s="24"/>
      <c r="B941" s="24"/>
      <c r="C941" s="25"/>
      <c r="D941" s="24"/>
      <c r="E941" s="24"/>
      <c r="F941" s="24"/>
      <c r="G941" s="24"/>
      <c r="H941" s="24"/>
      <c r="I941" s="24"/>
      <c r="J941" s="24"/>
      <c r="Q941" s="4"/>
      <c r="S941" s="30"/>
    </row>
    <row r="942">
      <c r="A942" s="24"/>
      <c r="B942" s="24"/>
      <c r="C942" s="25"/>
      <c r="D942" s="24"/>
      <c r="E942" s="24"/>
      <c r="F942" s="24"/>
      <c r="G942" s="24"/>
      <c r="H942" s="24"/>
      <c r="I942" s="24"/>
      <c r="J942" s="24"/>
      <c r="Q942" s="4"/>
      <c r="S942" s="30"/>
    </row>
    <row r="943">
      <c r="A943" s="24"/>
      <c r="B943" s="24"/>
      <c r="C943" s="25"/>
      <c r="D943" s="24"/>
      <c r="E943" s="24"/>
      <c r="F943" s="24"/>
      <c r="G943" s="24"/>
      <c r="H943" s="24"/>
      <c r="I943" s="24"/>
      <c r="J943" s="24"/>
      <c r="Q943" s="4"/>
      <c r="S943" s="30"/>
    </row>
    <row r="944">
      <c r="A944" s="24"/>
      <c r="B944" s="24"/>
      <c r="C944" s="25"/>
      <c r="D944" s="24"/>
      <c r="E944" s="24"/>
      <c r="F944" s="24"/>
      <c r="G944" s="24"/>
      <c r="H944" s="24"/>
      <c r="I944" s="24"/>
      <c r="J944" s="24"/>
      <c r="Q944" s="4"/>
      <c r="S944" s="30"/>
    </row>
    <row r="945">
      <c r="A945" s="24"/>
      <c r="B945" s="24"/>
      <c r="C945" s="25"/>
      <c r="D945" s="24"/>
      <c r="E945" s="24"/>
      <c r="F945" s="24"/>
      <c r="G945" s="24"/>
      <c r="H945" s="24"/>
      <c r="I945" s="24"/>
      <c r="J945" s="24"/>
      <c r="Q945" s="4"/>
      <c r="S945" s="30"/>
    </row>
    <row r="946">
      <c r="A946" s="24"/>
      <c r="B946" s="24"/>
      <c r="C946" s="25"/>
      <c r="D946" s="24"/>
      <c r="E946" s="24"/>
      <c r="F946" s="24"/>
      <c r="G946" s="24"/>
      <c r="H946" s="24"/>
      <c r="I946" s="24"/>
      <c r="J946" s="24"/>
      <c r="Q946" s="4"/>
      <c r="S946" s="30"/>
    </row>
    <row r="947">
      <c r="A947" s="24"/>
      <c r="B947" s="24"/>
      <c r="C947" s="25"/>
      <c r="D947" s="24"/>
      <c r="E947" s="24"/>
      <c r="F947" s="24"/>
      <c r="G947" s="24"/>
      <c r="H947" s="24"/>
      <c r="I947" s="24"/>
      <c r="J947" s="24"/>
      <c r="Q947" s="4"/>
      <c r="S947" s="30"/>
    </row>
    <row r="948">
      <c r="A948" s="24"/>
      <c r="B948" s="24"/>
      <c r="C948" s="25"/>
      <c r="D948" s="24"/>
      <c r="E948" s="24"/>
      <c r="F948" s="24"/>
      <c r="G948" s="24"/>
      <c r="H948" s="24"/>
      <c r="I948" s="24"/>
      <c r="J948" s="24"/>
      <c r="Q948" s="4"/>
      <c r="S948" s="30"/>
    </row>
    <row r="949">
      <c r="A949" s="24"/>
      <c r="B949" s="24"/>
      <c r="C949" s="25"/>
      <c r="D949" s="24"/>
      <c r="E949" s="24"/>
      <c r="F949" s="24"/>
      <c r="G949" s="24"/>
      <c r="H949" s="24"/>
      <c r="I949" s="24"/>
      <c r="J949" s="24"/>
      <c r="Q949" s="4"/>
      <c r="S949" s="30"/>
    </row>
    <row r="950">
      <c r="A950" s="24"/>
      <c r="B950" s="24"/>
      <c r="C950" s="25"/>
      <c r="D950" s="24"/>
      <c r="E950" s="24"/>
      <c r="F950" s="24"/>
      <c r="G950" s="24"/>
      <c r="H950" s="24"/>
      <c r="I950" s="24"/>
      <c r="J950" s="24"/>
      <c r="Q950" s="4"/>
      <c r="S950" s="30"/>
    </row>
    <row r="951">
      <c r="A951" s="24"/>
      <c r="B951" s="24"/>
      <c r="C951" s="25"/>
      <c r="D951" s="24"/>
      <c r="E951" s="24"/>
      <c r="F951" s="24"/>
      <c r="G951" s="24"/>
      <c r="H951" s="24"/>
      <c r="I951" s="24"/>
      <c r="J951" s="24"/>
      <c r="Q951" s="4"/>
      <c r="S951" s="30"/>
    </row>
    <row r="952">
      <c r="A952" s="24"/>
      <c r="B952" s="24"/>
      <c r="C952" s="25"/>
      <c r="D952" s="24"/>
      <c r="E952" s="24"/>
      <c r="F952" s="24"/>
      <c r="G952" s="24"/>
      <c r="H952" s="24"/>
      <c r="I952" s="24"/>
      <c r="J952" s="24"/>
      <c r="Q952" s="4"/>
      <c r="S952" s="30"/>
    </row>
    <row r="953">
      <c r="A953" s="24"/>
      <c r="B953" s="24"/>
      <c r="C953" s="25"/>
      <c r="D953" s="24"/>
      <c r="E953" s="24"/>
      <c r="F953" s="24"/>
      <c r="G953" s="24"/>
      <c r="H953" s="24"/>
      <c r="I953" s="24"/>
      <c r="J953" s="24"/>
      <c r="Q953" s="4"/>
      <c r="S953" s="30"/>
    </row>
    <row r="954">
      <c r="A954" s="24"/>
      <c r="B954" s="24"/>
      <c r="C954" s="25"/>
      <c r="D954" s="24"/>
      <c r="E954" s="24"/>
      <c r="F954" s="24"/>
      <c r="G954" s="24"/>
      <c r="H954" s="24"/>
      <c r="I954" s="24"/>
      <c r="J954" s="24"/>
      <c r="Q954" s="4"/>
      <c r="S954" s="30"/>
    </row>
    <row r="955">
      <c r="A955" s="24"/>
      <c r="B955" s="24"/>
      <c r="C955" s="25"/>
      <c r="D955" s="24"/>
      <c r="E955" s="24"/>
      <c r="F955" s="24"/>
      <c r="G955" s="24"/>
      <c r="H955" s="24"/>
      <c r="I955" s="24"/>
      <c r="J955" s="24"/>
      <c r="Q955" s="4"/>
      <c r="S955" s="30"/>
    </row>
    <row r="956">
      <c r="A956" s="24"/>
      <c r="B956" s="24"/>
      <c r="C956" s="25"/>
      <c r="D956" s="24"/>
      <c r="E956" s="24"/>
      <c r="F956" s="24"/>
      <c r="G956" s="24"/>
      <c r="H956" s="24"/>
      <c r="I956" s="24"/>
      <c r="J956" s="24"/>
      <c r="Q956" s="4"/>
      <c r="S956" s="30"/>
    </row>
    <row r="957">
      <c r="A957" s="24"/>
      <c r="B957" s="24"/>
      <c r="C957" s="25"/>
      <c r="D957" s="24"/>
      <c r="E957" s="24"/>
      <c r="F957" s="24"/>
      <c r="G957" s="24"/>
      <c r="H957" s="24"/>
      <c r="I957" s="24"/>
      <c r="J957" s="24"/>
      <c r="Q957" s="4"/>
      <c r="S957" s="30"/>
    </row>
    <row r="958">
      <c r="A958" s="24"/>
      <c r="B958" s="24"/>
      <c r="C958" s="25"/>
      <c r="D958" s="24"/>
      <c r="E958" s="24"/>
      <c r="F958" s="24"/>
      <c r="G958" s="24"/>
      <c r="H958" s="24"/>
      <c r="I958" s="24"/>
      <c r="J958" s="24"/>
      <c r="Q958" s="4"/>
      <c r="S958" s="30"/>
    </row>
    <row r="959">
      <c r="A959" s="24"/>
      <c r="B959" s="24"/>
      <c r="C959" s="25"/>
      <c r="D959" s="24"/>
      <c r="E959" s="24"/>
      <c r="F959" s="24"/>
      <c r="G959" s="24"/>
      <c r="H959" s="24"/>
      <c r="I959" s="24"/>
      <c r="J959" s="24"/>
      <c r="Q959" s="4"/>
      <c r="S959" s="30"/>
    </row>
    <row r="960">
      <c r="A960" s="24"/>
      <c r="B960" s="24"/>
      <c r="C960" s="25"/>
      <c r="D960" s="24"/>
      <c r="E960" s="24"/>
      <c r="F960" s="24"/>
      <c r="G960" s="24"/>
      <c r="H960" s="24"/>
      <c r="I960" s="24"/>
      <c r="J960" s="24"/>
      <c r="Q960" s="4"/>
      <c r="S960" s="30"/>
    </row>
    <row r="961">
      <c r="A961" s="24"/>
      <c r="B961" s="24"/>
      <c r="C961" s="25"/>
      <c r="D961" s="24"/>
      <c r="E961" s="24"/>
      <c r="F961" s="24"/>
      <c r="G961" s="24"/>
      <c r="H961" s="24"/>
      <c r="I961" s="24"/>
      <c r="J961" s="24"/>
      <c r="Q961" s="4"/>
      <c r="S961" s="30"/>
    </row>
    <row r="962">
      <c r="A962" s="24"/>
      <c r="B962" s="24"/>
      <c r="C962" s="25"/>
      <c r="D962" s="24"/>
      <c r="E962" s="24"/>
      <c r="F962" s="24"/>
      <c r="G962" s="24"/>
      <c r="H962" s="24"/>
      <c r="I962" s="24"/>
      <c r="J962" s="24"/>
      <c r="Q962" s="4"/>
      <c r="S962" s="30"/>
    </row>
    <row r="963">
      <c r="A963" s="24"/>
      <c r="B963" s="24"/>
      <c r="C963" s="25"/>
      <c r="D963" s="24"/>
      <c r="E963" s="24"/>
      <c r="F963" s="24"/>
      <c r="G963" s="24"/>
      <c r="H963" s="24"/>
      <c r="I963" s="24"/>
      <c r="J963" s="24"/>
      <c r="Q963" s="4"/>
      <c r="S963" s="30"/>
    </row>
    <row r="964">
      <c r="A964" s="24"/>
      <c r="B964" s="24"/>
      <c r="C964" s="25"/>
      <c r="D964" s="24"/>
      <c r="E964" s="24"/>
      <c r="F964" s="24"/>
      <c r="G964" s="24"/>
      <c r="H964" s="24"/>
      <c r="I964" s="24"/>
      <c r="J964" s="24"/>
      <c r="Q964" s="4"/>
      <c r="S964" s="30"/>
    </row>
    <row r="965">
      <c r="A965" s="24"/>
      <c r="B965" s="24"/>
      <c r="C965" s="25"/>
      <c r="D965" s="24"/>
      <c r="E965" s="24"/>
      <c r="F965" s="24"/>
      <c r="G965" s="24"/>
      <c r="H965" s="24"/>
      <c r="I965" s="24"/>
      <c r="J965" s="24"/>
      <c r="Q965" s="4"/>
      <c r="S965" s="30"/>
    </row>
    <row r="966">
      <c r="A966" s="24"/>
      <c r="B966" s="24"/>
      <c r="C966" s="25"/>
      <c r="D966" s="24"/>
      <c r="E966" s="24"/>
      <c r="F966" s="24"/>
      <c r="G966" s="24"/>
      <c r="H966" s="24"/>
      <c r="I966" s="24"/>
      <c r="J966" s="24"/>
      <c r="Q966" s="4"/>
      <c r="S966" s="30"/>
    </row>
    <row r="967">
      <c r="A967" s="24"/>
      <c r="B967" s="24"/>
      <c r="C967" s="25"/>
      <c r="D967" s="24"/>
      <c r="E967" s="24"/>
      <c r="F967" s="24"/>
      <c r="G967" s="24"/>
      <c r="H967" s="24"/>
      <c r="I967" s="24"/>
      <c r="J967" s="24"/>
      <c r="Q967" s="4"/>
      <c r="S967" s="30"/>
    </row>
    <row r="968">
      <c r="A968" s="24"/>
      <c r="B968" s="24"/>
      <c r="C968" s="25"/>
      <c r="D968" s="24"/>
      <c r="E968" s="24"/>
      <c r="F968" s="24"/>
      <c r="G968" s="24"/>
      <c r="H968" s="24"/>
      <c r="I968" s="24"/>
      <c r="J968" s="24"/>
      <c r="Q968" s="4"/>
      <c r="S968" s="30"/>
    </row>
    <row r="969">
      <c r="A969" s="24"/>
      <c r="B969" s="24"/>
      <c r="C969" s="25"/>
      <c r="D969" s="24"/>
      <c r="E969" s="24"/>
      <c r="F969" s="24"/>
      <c r="G969" s="24"/>
      <c r="H969" s="24"/>
      <c r="I969" s="24"/>
      <c r="J969" s="24"/>
      <c r="Q969" s="4"/>
      <c r="S969" s="30"/>
    </row>
    <row r="970">
      <c r="A970" s="24"/>
      <c r="B970" s="24"/>
      <c r="C970" s="25"/>
      <c r="D970" s="24"/>
      <c r="E970" s="24"/>
      <c r="F970" s="24"/>
      <c r="G970" s="24"/>
      <c r="H970" s="24"/>
      <c r="I970" s="24"/>
      <c r="J970" s="24"/>
      <c r="Q970" s="4"/>
      <c r="S970" s="30"/>
    </row>
    <row r="971">
      <c r="A971" s="24"/>
      <c r="B971" s="24"/>
      <c r="C971" s="25"/>
      <c r="D971" s="24"/>
      <c r="E971" s="24"/>
      <c r="F971" s="24"/>
      <c r="G971" s="24"/>
      <c r="H971" s="24"/>
      <c r="I971" s="24"/>
      <c r="J971" s="24"/>
      <c r="Q971" s="4"/>
      <c r="S971" s="30"/>
    </row>
    <row r="972">
      <c r="A972" s="24"/>
      <c r="B972" s="24"/>
      <c r="C972" s="25"/>
      <c r="D972" s="24"/>
      <c r="E972" s="24"/>
      <c r="F972" s="24"/>
      <c r="G972" s="24"/>
      <c r="H972" s="24"/>
      <c r="I972" s="24"/>
      <c r="J972" s="24"/>
      <c r="Q972" s="4"/>
      <c r="S972" s="30"/>
    </row>
    <row r="973">
      <c r="A973" s="24"/>
      <c r="B973" s="24"/>
      <c r="C973" s="25"/>
      <c r="D973" s="24"/>
      <c r="E973" s="24"/>
      <c r="F973" s="24"/>
      <c r="G973" s="24"/>
      <c r="H973" s="24"/>
      <c r="I973" s="24"/>
      <c r="J973" s="24"/>
      <c r="Q973" s="4"/>
      <c r="S973" s="30"/>
    </row>
    <row r="974">
      <c r="A974" s="24"/>
      <c r="B974" s="24"/>
      <c r="C974" s="25"/>
      <c r="D974" s="24"/>
      <c r="E974" s="24"/>
      <c r="F974" s="24"/>
      <c r="G974" s="24"/>
      <c r="H974" s="24"/>
      <c r="I974" s="24"/>
      <c r="J974" s="24"/>
      <c r="Q974" s="4"/>
      <c r="S974" s="30"/>
    </row>
    <row r="975">
      <c r="A975" s="24"/>
      <c r="B975" s="24"/>
      <c r="C975" s="25"/>
      <c r="D975" s="24"/>
      <c r="E975" s="24"/>
      <c r="F975" s="24"/>
      <c r="G975" s="24"/>
      <c r="H975" s="24"/>
      <c r="I975" s="24"/>
      <c r="J975" s="24"/>
      <c r="Q975" s="4"/>
      <c r="S975" s="30"/>
    </row>
    <row r="976">
      <c r="A976" s="24"/>
      <c r="B976" s="24"/>
      <c r="C976" s="25"/>
      <c r="D976" s="24"/>
      <c r="E976" s="24"/>
      <c r="F976" s="24"/>
      <c r="G976" s="24"/>
      <c r="H976" s="24"/>
      <c r="I976" s="24"/>
      <c r="J976" s="24"/>
      <c r="Q976" s="4"/>
      <c r="S976" s="30"/>
    </row>
    <row r="977">
      <c r="A977" s="24"/>
      <c r="B977" s="24"/>
      <c r="C977" s="25"/>
      <c r="D977" s="24"/>
      <c r="E977" s="24"/>
      <c r="F977" s="24"/>
      <c r="G977" s="24"/>
      <c r="H977" s="24"/>
      <c r="I977" s="24"/>
      <c r="J977" s="24"/>
      <c r="Q977" s="4"/>
      <c r="S977" s="30"/>
    </row>
    <row r="978">
      <c r="A978" s="24"/>
      <c r="B978" s="24"/>
      <c r="C978" s="25"/>
      <c r="D978" s="24"/>
      <c r="E978" s="24"/>
      <c r="F978" s="24"/>
      <c r="G978" s="24"/>
      <c r="H978" s="24"/>
      <c r="I978" s="24"/>
      <c r="J978" s="24"/>
      <c r="Q978" s="4"/>
      <c r="S978" s="30"/>
    </row>
    <row r="979">
      <c r="A979" s="24"/>
      <c r="B979" s="24"/>
      <c r="C979" s="25"/>
      <c r="D979" s="24"/>
      <c r="E979" s="24"/>
      <c r="F979" s="24"/>
      <c r="G979" s="24"/>
      <c r="H979" s="24"/>
      <c r="I979" s="24"/>
      <c r="J979" s="24"/>
      <c r="Q979" s="4"/>
      <c r="S979" s="30"/>
    </row>
    <row r="980">
      <c r="A980" s="24"/>
      <c r="B980" s="24"/>
      <c r="C980" s="25"/>
      <c r="D980" s="24"/>
      <c r="E980" s="24"/>
      <c r="F980" s="24"/>
      <c r="G980" s="24"/>
      <c r="H980" s="24"/>
      <c r="I980" s="24"/>
      <c r="J980" s="24"/>
      <c r="Q980" s="4"/>
      <c r="S980" s="30"/>
    </row>
    <row r="981">
      <c r="A981" s="24"/>
      <c r="B981" s="24"/>
      <c r="C981" s="25"/>
      <c r="D981" s="24"/>
      <c r="E981" s="24"/>
      <c r="F981" s="24"/>
      <c r="G981" s="24"/>
      <c r="H981" s="24"/>
      <c r="I981" s="24"/>
      <c r="J981" s="24"/>
      <c r="Q981" s="4"/>
      <c r="S981" s="30"/>
    </row>
    <row r="982">
      <c r="A982" s="24"/>
      <c r="B982" s="24"/>
      <c r="C982" s="25"/>
      <c r="D982" s="24"/>
      <c r="E982" s="24"/>
      <c r="F982" s="24"/>
      <c r="G982" s="24"/>
      <c r="H982" s="24"/>
      <c r="I982" s="24"/>
      <c r="J982" s="24"/>
      <c r="Q982" s="4"/>
      <c r="S982" s="30"/>
    </row>
    <row r="983">
      <c r="A983" s="24"/>
      <c r="B983" s="24"/>
      <c r="C983" s="25"/>
      <c r="D983" s="24"/>
      <c r="E983" s="24"/>
      <c r="F983" s="24"/>
      <c r="G983" s="24"/>
      <c r="H983" s="24"/>
      <c r="I983" s="24"/>
      <c r="J983" s="24"/>
      <c r="Q983" s="4"/>
      <c r="S983" s="30"/>
    </row>
    <row r="984">
      <c r="A984" s="24"/>
      <c r="B984" s="24"/>
      <c r="C984" s="25"/>
      <c r="D984" s="24"/>
      <c r="E984" s="24"/>
      <c r="F984" s="24"/>
      <c r="G984" s="24"/>
      <c r="H984" s="24"/>
      <c r="I984" s="24"/>
      <c r="J984" s="24"/>
      <c r="Q984" s="4"/>
      <c r="S984" s="30"/>
    </row>
    <row r="985">
      <c r="A985" s="24"/>
      <c r="B985" s="24"/>
      <c r="C985" s="25"/>
      <c r="D985" s="24"/>
      <c r="E985" s="24"/>
      <c r="F985" s="24"/>
      <c r="G985" s="24"/>
      <c r="H985" s="24"/>
      <c r="I985" s="24"/>
      <c r="J985" s="24"/>
      <c r="Q985" s="4"/>
      <c r="S985" s="30"/>
    </row>
    <row r="986">
      <c r="A986" s="24"/>
      <c r="B986" s="24"/>
      <c r="C986" s="25"/>
      <c r="D986" s="24"/>
      <c r="E986" s="24"/>
      <c r="F986" s="24"/>
      <c r="G986" s="24"/>
      <c r="H986" s="24"/>
      <c r="I986" s="24"/>
      <c r="J986" s="24"/>
      <c r="Q986" s="4"/>
      <c r="S986" s="30"/>
    </row>
    <row r="987">
      <c r="A987" s="24"/>
      <c r="B987" s="24"/>
      <c r="C987" s="25"/>
      <c r="D987" s="24"/>
      <c r="E987" s="24"/>
      <c r="F987" s="24"/>
      <c r="G987" s="24"/>
      <c r="H987" s="24"/>
      <c r="I987" s="24"/>
      <c r="J987" s="24"/>
      <c r="Q987" s="4"/>
      <c r="S987" s="30"/>
    </row>
    <row r="988">
      <c r="A988" s="24"/>
      <c r="B988" s="24"/>
      <c r="C988" s="25"/>
      <c r="D988" s="24"/>
      <c r="E988" s="24"/>
      <c r="F988" s="24"/>
      <c r="G988" s="24"/>
      <c r="H988" s="24"/>
      <c r="I988" s="24"/>
      <c r="J988" s="24"/>
      <c r="Q988" s="4"/>
      <c r="S988" s="30"/>
    </row>
    <row r="989">
      <c r="A989" s="24"/>
      <c r="B989" s="24"/>
      <c r="C989" s="25"/>
      <c r="D989" s="24"/>
      <c r="E989" s="24"/>
      <c r="F989" s="24"/>
      <c r="G989" s="24"/>
      <c r="H989" s="24"/>
      <c r="I989" s="24"/>
      <c r="J989" s="24"/>
      <c r="Q989" s="4"/>
      <c r="S989" s="30"/>
    </row>
    <row r="990">
      <c r="A990" s="24"/>
      <c r="B990" s="24"/>
      <c r="C990" s="25"/>
      <c r="D990" s="24"/>
      <c r="E990" s="24"/>
      <c r="F990" s="24"/>
      <c r="G990" s="24"/>
      <c r="H990" s="24"/>
      <c r="I990" s="24"/>
      <c r="J990" s="24"/>
      <c r="Q990" s="4"/>
      <c r="S990" s="30"/>
    </row>
    <row r="991">
      <c r="A991" s="24"/>
      <c r="B991" s="24"/>
      <c r="C991" s="25"/>
      <c r="D991" s="24"/>
      <c r="E991" s="24"/>
      <c r="F991" s="24"/>
      <c r="G991" s="24"/>
      <c r="H991" s="24"/>
      <c r="I991" s="24"/>
      <c r="J991" s="24"/>
      <c r="Q991" s="4"/>
      <c r="S991" s="30"/>
    </row>
    <row r="992">
      <c r="A992" s="24"/>
      <c r="B992" s="24"/>
      <c r="C992" s="25"/>
      <c r="D992" s="24"/>
      <c r="E992" s="24"/>
      <c r="F992" s="24"/>
      <c r="G992" s="24"/>
      <c r="H992" s="24"/>
      <c r="I992" s="24"/>
      <c r="J992" s="24"/>
      <c r="Q992" s="4"/>
      <c r="S992" s="30"/>
    </row>
    <row r="993">
      <c r="A993" s="24"/>
      <c r="B993" s="24"/>
      <c r="C993" s="25"/>
      <c r="D993" s="24"/>
      <c r="E993" s="24"/>
      <c r="F993" s="24"/>
      <c r="G993" s="24"/>
      <c r="H993" s="24"/>
      <c r="I993" s="24"/>
      <c r="J993" s="24"/>
      <c r="Q993" s="4"/>
      <c r="S993" s="30"/>
    </row>
    <row r="994">
      <c r="A994" s="24"/>
      <c r="B994" s="24"/>
      <c r="C994" s="25"/>
      <c r="D994" s="24"/>
      <c r="E994" s="24"/>
      <c r="F994" s="24"/>
      <c r="G994" s="24"/>
      <c r="H994" s="24"/>
      <c r="I994" s="24"/>
      <c r="J994" s="24"/>
      <c r="Q994" s="4"/>
      <c r="S994" s="30"/>
    </row>
    <row r="995">
      <c r="A995" s="24"/>
      <c r="B995" s="24"/>
      <c r="C995" s="25"/>
      <c r="D995" s="24"/>
      <c r="E995" s="24"/>
      <c r="F995" s="24"/>
      <c r="G995" s="24"/>
      <c r="H995" s="24"/>
      <c r="I995" s="24"/>
      <c r="J995" s="24"/>
      <c r="Q995" s="4"/>
      <c r="S995" s="30"/>
    </row>
    <row r="996">
      <c r="A996" s="24"/>
      <c r="B996" s="24"/>
      <c r="C996" s="25"/>
      <c r="D996" s="24"/>
      <c r="E996" s="24"/>
      <c r="F996" s="24"/>
      <c r="G996" s="24"/>
      <c r="H996" s="24"/>
      <c r="I996" s="24"/>
      <c r="J996" s="24"/>
      <c r="Q996" s="4"/>
      <c r="S996" s="30"/>
    </row>
    <row r="997">
      <c r="A997" s="24"/>
      <c r="B997" s="24"/>
      <c r="C997" s="25"/>
      <c r="D997" s="24"/>
      <c r="E997" s="24"/>
      <c r="F997" s="24"/>
      <c r="G997" s="24"/>
      <c r="H997" s="24"/>
      <c r="I997" s="24"/>
      <c r="J997" s="24"/>
      <c r="Q997" s="4"/>
      <c r="S997" s="30"/>
    </row>
    <row r="998">
      <c r="A998" s="24"/>
      <c r="B998" s="24"/>
      <c r="C998" s="25"/>
      <c r="D998" s="24"/>
      <c r="E998" s="24"/>
      <c r="F998" s="24"/>
      <c r="G998" s="24"/>
      <c r="H998" s="24"/>
      <c r="I998" s="24"/>
      <c r="J998" s="24"/>
      <c r="Q998" s="4"/>
      <c r="S998" s="30"/>
    </row>
    <row r="999">
      <c r="A999" s="24"/>
      <c r="B999" s="24"/>
      <c r="C999" s="25"/>
      <c r="D999" s="24"/>
      <c r="E999" s="24"/>
      <c r="F999" s="24"/>
      <c r="G999" s="24"/>
      <c r="H999" s="24"/>
      <c r="I999" s="24"/>
      <c r="J999" s="24"/>
      <c r="Q999" s="4"/>
      <c r="S999" s="30"/>
    </row>
    <row r="1000">
      <c r="A1000" s="24"/>
      <c r="B1000" s="24"/>
      <c r="C1000" s="25"/>
      <c r="D1000" s="24"/>
      <c r="E1000" s="24"/>
      <c r="F1000" s="24"/>
      <c r="G1000" s="24"/>
      <c r="H1000" s="24"/>
      <c r="I1000" s="24"/>
      <c r="J1000" s="24"/>
      <c r="Q1000" s="4"/>
      <c r="S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56</v>
      </c>
      <c r="B1" s="24" t="s">
        <v>57</v>
      </c>
      <c r="C1" s="24" t="s">
        <v>192</v>
      </c>
      <c r="D1" s="24" t="s">
        <v>60</v>
      </c>
      <c r="E1" s="33" t="s">
        <v>62</v>
      </c>
    </row>
    <row r="2">
      <c r="A2" s="24" t="s">
        <v>193</v>
      </c>
      <c r="B2" s="28">
        <v>0.0</v>
      </c>
      <c r="C2" s="28">
        <v>1.0</v>
      </c>
      <c r="D2" s="28">
        <v>1.0</v>
      </c>
      <c r="E2" s="28">
        <v>1.0</v>
      </c>
    </row>
    <row r="3">
      <c r="A3" s="24" t="s">
        <v>193</v>
      </c>
      <c r="B3" s="28">
        <v>1.0</v>
      </c>
      <c r="C3" s="28">
        <v>1.0</v>
      </c>
      <c r="D3" s="28">
        <v>1.0</v>
      </c>
      <c r="E3" s="28">
        <v>1.0</v>
      </c>
    </row>
    <row r="4">
      <c r="A4" s="24" t="s">
        <v>193</v>
      </c>
      <c r="B4" s="28">
        <v>2.0</v>
      </c>
      <c r="C4" s="28">
        <v>1.0</v>
      </c>
      <c r="D4" s="28">
        <v>1.0</v>
      </c>
      <c r="E4" s="28">
        <v>0.0</v>
      </c>
    </row>
    <row r="5">
      <c r="A5" s="24" t="s">
        <v>193</v>
      </c>
      <c r="B5" s="28">
        <v>3.0</v>
      </c>
      <c r="C5" s="28">
        <v>0.0</v>
      </c>
      <c r="D5" s="28">
        <v>1.0</v>
      </c>
      <c r="E5" s="28">
        <v>0.0</v>
      </c>
    </row>
    <row r="6">
      <c r="A6" s="24" t="s">
        <v>193</v>
      </c>
      <c r="B6" s="28">
        <v>4.0</v>
      </c>
      <c r="C6" s="28">
        <v>1.0</v>
      </c>
      <c r="D6" s="28">
        <v>1.0</v>
      </c>
      <c r="E6" s="28">
        <v>0.0</v>
      </c>
    </row>
    <row r="7">
      <c r="A7" s="24" t="s">
        <v>193</v>
      </c>
      <c r="B7" s="28">
        <v>5.0</v>
      </c>
      <c r="C7" s="28">
        <v>1.0</v>
      </c>
      <c r="D7" s="28">
        <v>1.0</v>
      </c>
      <c r="E7" s="28">
        <v>1.0</v>
      </c>
    </row>
    <row r="8">
      <c r="A8" s="24" t="s">
        <v>193</v>
      </c>
      <c r="B8" s="28">
        <v>6.0</v>
      </c>
      <c r="C8" s="28">
        <v>1.0</v>
      </c>
      <c r="D8" s="28">
        <v>1.0</v>
      </c>
      <c r="E8" s="28">
        <v>1.0</v>
      </c>
    </row>
    <row r="9">
      <c r="A9" s="24" t="s">
        <v>193</v>
      </c>
      <c r="B9" s="28">
        <v>7.0</v>
      </c>
      <c r="C9" s="28">
        <v>1.0</v>
      </c>
      <c r="D9" s="28">
        <v>1.0</v>
      </c>
      <c r="E9" s="28">
        <v>1.0</v>
      </c>
    </row>
    <row r="10">
      <c r="A10" s="24" t="s">
        <v>193</v>
      </c>
      <c r="B10" s="28">
        <v>8.0</v>
      </c>
      <c r="C10" s="28">
        <v>1.0</v>
      </c>
      <c r="D10" s="28">
        <v>1.0</v>
      </c>
      <c r="E10" s="28">
        <v>1.0</v>
      </c>
    </row>
    <row r="11">
      <c r="A11" s="24" t="s">
        <v>193</v>
      </c>
      <c r="B11" s="28">
        <v>9.0</v>
      </c>
      <c r="C11" s="28">
        <v>1.0</v>
      </c>
      <c r="D11" s="28">
        <v>1.0</v>
      </c>
      <c r="E11" s="28">
        <v>1.0</v>
      </c>
    </row>
    <row r="12">
      <c r="A12" s="24" t="s">
        <v>193</v>
      </c>
      <c r="B12" s="28">
        <v>10.0</v>
      </c>
      <c r="C12" s="28">
        <v>1.0</v>
      </c>
      <c r="D12" s="28">
        <v>1.0</v>
      </c>
      <c r="E12" s="28">
        <v>1.0</v>
      </c>
    </row>
    <row r="13">
      <c r="A13" s="24" t="s">
        <v>193</v>
      </c>
      <c r="B13" s="28">
        <v>11.0</v>
      </c>
      <c r="C13" s="28">
        <v>0.0</v>
      </c>
      <c r="D13" s="28">
        <v>1.0</v>
      </c>
      <c r="E13" s="28">
        <v>1.0</v>
      </c>
    </row>
    <row r="14">
      <c r="A14" s="24" t="s">
        <v>193</v>
      </c>
      <c r="B14" s="28">
        <v>12.0</v>
      </c>
      <c r="C14" s="28">
        <v>1.0</v>
      </c>
      <c r="D14" s="28">
        <v>1.0</v>
      </c>
      <c r="E14" s="28">
        <v>1.0</v>
      </c>
    </row>
    <row r="15">
      <c r="A15" s="24" t="s">
        <v>193</v>
      </c>
      <c r="B15" s="28">
        <v>13.0</v>
      </c>
      <c r="C15" s="28">
        <v>1.0</v>
      </c>
      <c r="D15" s="28">
        <v>1.0</v>
      </c>
      <c r="E15" s="28">
        <v>1.0</v>
      </c>
    </row>
    <row r="16">
      <c r="A16" s="24" t="s">
        <v>193</v>
      </c>
      <c r="B16" s="28">
        <v>14.0</v>
      </c>
      <c r="C16" s="28">
        <v>1.0</v>
      </c>
      <c r="D16" s="28">
        <v>1.0</v>
      </c>
      <c r="E16" s="28">
        <v>1.0</v>
      </c>
    </row>
    <row r="17">
      <c r="A17" s="24" t="s">
        <v>193</v>
      </c>
      <c r="B17" s="28">
        <v>15.0</v>
      </c>
      <c r="C17" s="28">
        <v>1.0</v>
      </c>
      <c r="D17" s="28">
        <v>1.0</v>
      </c>
      <c r="E17" s="28">
        <v>1.0</v>
      </c>
    </row>
    <row r="18">
      <c r="A18" s="24" t="s">
        <v>193</v>
      </c>
      <c r="B18" s="28">
        <v>16.0</v>
      </c>
      <c r="C18" s="28">
        <v>0.0</v>
      </c>
      <c r="D18" s="28">
        <v>1.0</v>
      </c>
      <c r="E18" s="28">
        <v>1.0</v>
      </c>
    </row>
    <row r="19">
      <c r="A19" s="24" t="s">
        <v>193</v>
      </c>
      <c r="B19" s="28">
        <v>17.0</v>
      </c>
      <c r="C19" s="28">
        <v>1.0</v>
      </c>
      <c r="D19" s="28">
        <v>1.0</v>
      </c>
      <c r="E19" s="28">
        <v>1.0</v>
      </c>
    </row>
    <row r="20">
      <c r="A20" s="24" t="s">
        <v>193</v>
      </c>
      <c r="B20" s="28">
        <v>18.0</v>
      </c>
      <c r="C20" s="28">
        <v>1.0</v>
      </c>
      <c r="D20" s="28">
        <v>1.0</v>
      </c>
      <c r="E20" s="28">
        <v>1.0</v>
      </c>
    </row>
    <row r="21">
      <c r="A21" s="24" t="s">
        <v>193</v>
      </c>
      <c r="B21" s="28">
        <v>19.0</v>
      </c>
      <c r="C21" s="28">
        <v>0.0</v>
      </c>
      <c r="D21" s="28">
        <v>1.0</v>
      </c>
      <c r="E21" s="28">
        <v>0.0</v>
      </c>
    </row>
    <row r="22">
      <c r="A22" s="24" t="s">
        <v>193</v>
      </c>
      <c r="B22" s="28">
        <v>20.0</v>
      </c>
      <c r="C22" s="28">
        <v>1.0</v>
      </c>
      <c r="D22" s="28">
        <v>1.0</v>
      </c>
      <c r="E22" s="28">
        <v>1.0</v>
      </c>
    </row>
    <row r="23">
      <c r="A23" s="24" t="s">
        <v>193</v>
      </c>
      <c r="B23" s="28">
        <v>21.0</v>
      </c>
      <c r="C23" s="28">
        <v>1.0</v>
      </c>
      <c r="D23" s="28">
        <v>1.0</v>
      </c>
      <c r="E23" s="28">
        <v>1.0</v>
      </c>
    </row>
    <row r="24">
      <c r="A24" s="24" t="s">
        <v>193</v>
      </c>
      <c r="B24" s="28">
        <v>22.0</v>
      </c>
      <c r="C24" s="28">
        <v>0.0</v>
      </c>
      <c r="D24" s="28">
        <v>1.0</v>
      </c>
      <c r="E24" s="28">
        <v>0.0</v>
      </c>
    </row>
    <row r="25">
      <c r="A25" s="24" t="s">
        <v>193</v>
      </c>
      <c r="B25" s="28">
        <v>23.0</v>
      </c>
      <c r="C25" s="28">
        <v>1.0</v>
      </c>
      <c r="D25" s="28">
        <v>1.0</v>
      </c>
      <c r="E25" s="28">
        <v>1.0</v>
      </c>
    </row>
    <row r="26">
      <c r="A26" s="24" t="s">
        <v>193</v>
      </c>
      <c r="B26" s="28">
        <v>24.0</v>
      </c>
      <c r="C26" s="28">
        <v>1.0</v>
      </c>
      <c r="D26" s="28">
        <v>1.0</v>
      </c>
      <c r="E26" s="28">
        <v>1.0</v>
      </c>
    </row>
    <row r="27">
      <c r="A27" s="24" t="s">
        <v>193</v>
      </c>
      <c r="B27" s="28">
        <v>25.0</v>
      </c>
      <c r="C27" s="28">
        <v>1.0</v>
      </c>
      <c r="D27" s="28">
        <v>1.0</v>
      </c>
      <c r="E27" s="28">
        <v>1.0</v>
      </c>
    </row>
    <row r="28">
      <c r="A28" s="24" t="s">
        <v>193</v>
      </c>
      <c r="B28" s="28">
        <v>26.0</v>
      </c>
      <c r="C28" s="28">
        <v>0.0</v>
      </c>
      <c r="D28" s="28">
        <v>0.0</v>
      </c>
      <c r="E28" s="28">
        <v>0.0</v>
      </c>
    </row>
    <row r="29">
      <c r="A29" s="24" t="s">
        <v>193</v>
      </c>
      <c r="B29" s="28">
        <v>27.0</v>
      </c>
      <c r="C29" s="28">
        <v>1.0</v>
      </c>
      <c r="D29" s="28">
        <v>1.0</v>
      </c>
      <c r="E29" s="28">
        <v>0.0</v>
      </c>
    </row>
    <row r="30">
      <c r="A30" s="24" t="s">
        <v>193</v>
      </c>
      <c r="B30" s="28">
        <v>28.0</v>
      </c>
      <c r="C30" s="28">
        <v>1.0</v>
      </c>
      <c r="D30" s="28">
        <v>1.0</v>
      </c>
      <c r="E30" s="28">
        <v>1.0</v>
      </c>
    </row>
    <row r="31">
      <c r="A31" s="24" t="s">
        <v>193</v>
      </c>
      <c r="B31" s="28">
        <v>29.0</v>
      </c>
      <c r="C31" s="28">
        <v>1.0</v>
      </c>
      <c r="D31" s="28">
        <v>1.0</v>
      </c>
      <c r="E31" s="28">
        <v>1.0</v>
      </c>
    </row>
    <row r="32">
      <c r="A32" s="24" t="s">
        <v>193</v>
      </c>
      <c r="B32" s="28">
        <v>30.0</v>
      </c>
      <c r="C32" s="28">
        <v>1.0</v>
      </c>
      <c r="D32" s="28">
        <v>1.0</v>
      </c>
      <c r="E32" s="28">
        <v>1.0</v>
      </c>
    </row>
    <row r="33">
      <c r="A33" s="24" t="s">
        <v>193</v>
      </c>
      <c r="B33" s="28">
        <v>31.0</v>
      </c>
      <c r="C33" s="28">
        <v>1.0</v>
      </c>
      <c r="D33" s="28">
        <v>1.0</v>
      </c>
      <c r="E33" s="28">
        <v>1.0</v>
      </c>
    </row>
    <row r="34">
      <c r="A34" s="24" t="s">
        <v>193</v>
      </c>
      <c r="B34" s="28">
        <v>32.0</v>
      </c>
      <c r="C34" s="28">
        <v>1.0</v>
      </c>
      <c r="D34" s="28">
        <v>1.0</v>
      </c>
      <c r="E34" s="28">
        <v>1.0</v>
      </c>
    </row>
    <row r="35">
      <c r="A35" s="24" t="s">
        <v>193</v>
      </c>
      <c r="B35" s="28">
        <v>33.0</v>
      </c>
      <c r="C35" s="28">
        <v>1.0</v>
      </c>
      <c r="D35" s="28">
        <v>1.0</v>
      </c>
      <c r="E35" s="28">
        <v>1.0</v>
      </c>
    </row>
    <row r="36">
      <c r="A36" s="24" t="s">
        <v>193</v>
      </c>
      <c r="B36" s="28">
        <v>34.0</v>
      </c>
      <c r="C36" s="28">
        <v>1.0</v>
      </c>
      <c r="D36" s="28">
        <v>1.0</v>
      </c>
      <c r="E36" s="28">
        <v>1.0</v>
      </c>
    </row>
    <row r="37">
      <c r="A37" s="24" t="s">
        <v>193</v>
      </c>
      <c r="B37" s="28">
        <v>35.0</v>
      </c>
      <c r="C37" s="28">
        <v>0.0</v>
      </c>
      <c r="D37" s="28">
        <v>1.0</v>
      </c>
      <c r="E37" s="28">
        <v>0.0</v>
      </c>
    </row>
    <row r="38">
      <c r="A38" s="24" t="s">
        <v>193</v>
      </c>
      <c r="B38" s="28">
        <v>36.0</v>
      </c>
      <c r="C38" s="28">
        <v>1.0</v>
      </c>
      <c r="D38" s="28">
        <v>1.0</v>
      </c>
      <c r="E38" s="28">
        <v>0.0</v>
      </c>
    </row>
    <row r="39">
      <c r="A39" s="24" t="s">
        <v>193</v>
      </c>
      <c r="B39" s="28">
        <v>37.0</v>
      </c>
      <c r="C39" s="28">
        <v>1.0</v>
      </c>
      <c r="D39" s="28">
        <v>1.0</v>
      </c>
      <c r="E39" s="28">
        <v>1.0</v>
      </c>
    </row>
    <row r="40">
      <c r="A40" s="24" t="s">
        <v>193</v>
      </c>
      <c r="B40" s="28">
        <v>38.0</v>
      </c>
      <c r="C40" s="28">
        <v>1.0</v>
      </c>
      <c r="D40" s="28">
        <v>1.0</v>
      </c>
      <c r="E40" s="28">
        <v>1.0</v>
      </c>
    </row>
    <row r="41">
      <c r="A41" s="24" t="s">
        <v>193</v>
      </c>
      <c r="B41" s="28">
        <v>39.0</v>
      </c>
      <c r="C41" s="28">
        <v>1.0</v>
      </c>
      <c r="D41" s="28">
        <v>1.0</v>
      </c>
      <c r="E41" s="28">
        <v>1.0</v>
      </c>
    </row>
    <row r="42">
      <c r="A42" s="24" t="s">
        <v>193</v>
      </c>
      <c r="B42" s="28">
        <v>40.0</v>
      </c>
      <c r="C42" s="28">
        <v>1.0</v>
      </c>
      <c r="D42" s="28">
        <v>0.0</v>
      </c>
      <c r="E42" s="28">
        <v>0.0</v>
      </c>
    </row>
    <row r="43">
      <c r="A43" s="24" t="s">
        <v>193</v>
      </c>
      <c r="B43" s="28">
        <v>41.0</v>
      </c>
      <c r="C43" s="28">
        <v>1.0</v>
      </c>
      <c r="D43" s="28">
        <v>1.0</v>
      </c>
      <c r="E43" s="28">
        <v>0.0</v>
      </c>
    </row>
    <row r="44">
      <c r="A44" s="24" t="s">
        <v>193</v>
      </c>
      <c r="B44" s="28">
        <v>42.0</v>
      </c>
      <c r="C44" s="28">
        <v>1.0</v>
      </c>
      <c r="D44" s="28">
        <v>1.0</v>
      </c>
      <c r="E44" s="28">
        <v>0.0</v>
      </c>
    </row>
    <row r="45">
      <c r="A45" s="24" t="s">
        <v>193</v>
      </c>
      <c r="B45" s="28">
        <v>43.0</v>
      </c>
      <c r="C45" s="28">
        <v>1.0</v>
      </c>
      <c r="D45" s="28">
        <v>1.0</v>
      </c>
      <c r="E45" s="28">
        <v>1.0</v>
      </c>
    </row>
    <row r="46">
      <c r="A46" s="24" t="s">
        <v>193</v>
      </c>
      <c r="B46" s="28">
        <v>44.0</v>
      </c>
      <c r="C46" s="28">
        <v>1.0</v>
      </c>
      <c r="D46" s="28">
        <v>1.0</v>
      </c>
      <c r="E46" s="28">
        <v>1.0</v>
      </c>
    </row>
    <row r="47">
      <c r="A47" s="24" t="s">
        <v>193</v>
      </c>
      <c r="B47" s="28">
        <v>45.0</v>
      </c>
      <c r="C47" s="28">
        <v>0.0</v>
      </c>
      <c r="D47" s="28">
        <v>1.0</v>
      </c>
      <c r="E47" s="28">
        <v>1.0</v>
      </c>
    </row>
    <row r="48">
      <c r="A48" s="24" t="s">
        <v>193</v>
      </c>
      <c r="B48" s="28">
        <v>46.0</v>
      </c>
      <c r="C48" s="28">
        <v>1.0</v>
      </c>
      <c r="D48" s="28">
        <v>1.0</v>
      </c>
      <c r="E48" s="28">
        <v>1.0</v>
      </c>
    </row>
    <row r="49">
      <c r="A49" s="24" t="s">
        <v>193</v>
      </c>
      <c r="B49" s="28">
        <v>47.0</v>
      </c>
      <c r="C49" s="28">
        <v>1.0</v>
      </c>
      <c r="D49" s="28">
        <v>1.0</v>
      </c>
      <c r="E49" s="28">
        <v>1.0</v>
      </c>
    </row>
    <row r="50">
      <c r="A50" s="24" t="s">
        <v>193</v>
      </c>
      <c r="B50" s="28">
        <v>48.0</v>
      </c>
      <c r="C50" s="28">
        <v>1.0</v>
      </c>
      <c r="D50" s="28">
        <v>1.0</v>
      </c>
      <c r="E50" s="28">
        <v>1.0</v>
      </c>
    </row>
    <row r="51">
      <c r="A51" s="24" t="s">
        <v>193</v>
      </c>
      <c r="B51" s="28">
        <v>49.0</v>
      </c>
      <c r="C51" s="28">
        <v>1.0</v>
      </c>
      <c r="D51" s="28">
        <v>1.0</v>
      </c>
      <c r="E51" s="28">
        <v>0.0</v>
      </c>
    </row>
    <row r="52">
      <c r="A52" s="24" t="s">
        <v>193</v>
      </c>
      <c r="B52" s="28">
        <v>50.0</v>
      </c>
      <c r="C52" s="28">
        <v>1.0</v>
      </c>
      <c r="D52" s="28">
        <v>1.0</v>
      </c>
      <c r="E52" s="28">
        <v>1.0</v>
      </c>
    </row>
    <row r="53">
      <c r="A53" s="24" t="s">
        <v>193</v>
      </c>
      <c r="B53" s="28">
        <v>51.0</v>
      </c>
      <c r="C53" s="28">
        <v>1.0</v>
      </c>
      <c r="D53" s="28">
        <v>1.0</v>
      </c>
      <c r="E53" s="28">
        <v>0.0</v>
      </c>
    </row>
    <row r="54">
      <c r="A54" s="24" t="s">
        <v>193</v>
      </c>
      <c r="B54" s="28">
        <v>52.0</v>
      </c>
      <c r="C54" s="28">
        <v>1.0</v>
      </c>
      <c r="D54" s="28">
        <v>1.0</v>
      </c>
      <c r="E54" s="28">
        <v>1.0</v>
      </c>
    </row>
    <row r="55">
      <c r="A55" s="24" t="s">
        <v>193</v>
      </c>
      <c r="B55" s="28">
        <v>53.0</v>
      </c>
      <c r="C55" s="28">
        <v>1.0</v>
      </c>
      <c r="D55" s="28">
        <v>1.0</v>
      </c>
      <c r="E55" s="28">
        <v>1.0</v>
      </c>
    </row>
    <row r="56">
      <c r="A56" s="24" t="s">
        <v>193</v>
      </c>
      <c r="B56" s="28">
        <v>54.0</v>
      </c>
      <c r="C56" s="28">
        <v>1.0</v>
      </c>
      <c r="D56" s="28">
        <v>1.0</v>
      </c>
      <c r="E56" s="28">
        <v>1.0</v>
      </c>
    </row>
    <row r="57">
      <c r="A57" s="24" t="s">
        <v>193</v>
      </c>
      <c r="B57" s="28">
        <v>55.0</v>
      </c>
      <c r="C57" s="28">
        <v>1.0</v>
      </c>
      <c r="D57" s="28">
        <v>1.0</v>
      </c>
      <c r="E57" s="28">
        <v>1.0</v>
      </c>
    </row>
    <row r="58">
      <c r="A58" s="24" t="s">
        <v>193</v>
      </c>
      <c r="B58" s="28">
        <v>56.0</v>
      </c>
      <c r="C58" s="28">
        <v>1.0</v>
      </c>
      <c r="D58" s="28">
        <v>1.0</v>
      </c>
      <c r="E58" s="28">
        <v>1.0</v>
      </c>
    </row>
    <row r="59">
      <c r="A59" s="24" t="s">
        <v>193</v>
      </c>
      <c r="B59" s="28">
        <v>57.0</v>
      </c>
      <c r="C59" s="28">
        <v>0.0</v>
      </c>
      <c r="D59" s="28">
        <v>0.0</v>
      </c>
      <c r="E59" s="28">
        <v>0.0</v>
      </c>
    </row>
    <row r="60">
      <c r="A60" s="24" t="s">
        <v>193</v>
      </c>
      <c r="B60" s="28">
        <v>58.0</v>
      </c>
      <c r="C60" s="28">
        <v>0.0</v>
      </c>
      <c r="D60" s="28">
        <v>1.0</v>
      </c>
      <c r="E60" s="28">
        <v>0.0</v>
      </c>
    </row>
    <row r="61">
      <c r="A61" s="24" t="s">
        <v>193</v>
      </c>
      <c r="B61" s="28">
        <v>59.0</v>
      </c>
      <c r="C61" s="28">
        <v>1.0</v>
      </c>
      <c r="D61" s="28">
        <v>1.0</v>
      </c>
      <c r="E61" s="28">
        <v>1.0</v>
      </c>
    </row>
    <row r="62">
      <c r="A62" s="24" t="s">
        <v>193</v>
      </c>
      <c r="B62" s="28">
        <v>60.0</v>
      </c>
      <c r="C62" s="28">
        <v>1.0</v>
      </c>
      <c r="D62" s="28">
        <v>1.0</v>
      </c>
      <c r="E62" s="28">
        <v>1.0</v>
      </c>
    </row>
    <row r="63">
      <c r="A63" s="24" t="s">
        <v>193</v>
      </c>
      <c r="B63" s="28">
        <v>61.0</v>
      </c>
      <c r="C63" s="28">
        <v>1.0</v>
      </c>
      <c r="D63" s="28">
        <v>1.0</v>
      </c>
      <c r="E63" s="28">
        <v>1.0</v>
      </c>
    </row>
    <row r="64">
      <c r="A64" s="24" t="s">
        <v>193</v>
      </c>
      <c r="B64" s="28">
        <v>62.0</v>
      </c>
      <c r="C64" s="28">
        <v>1.0</v>
      </c>
      <c r="D64" s="28">
        <v>1.0</v>
      </c>
      <c r="E64" s="28">
        <v>1.0</v>
      </c>
    </row>
    <row r="65">
      <c r="A65" s="24" t="s">
        <v>193</v>
      </c>
      <c r="B65" s="28">
        <v>63.0</v>
      </c>
      <c r="C65" s="28">
        <v>1.0</v>
      </c>
      <c r="D65" s="28">
        <v>1.0</v>
      </c>
      <c r="E65" s="28">
        <v>1.0</v>
      </c>
    </row>
    <row r="66">
      <c r="A66" s="24" t="s">
        <v>193</v>
      </c>
      <c r="B66" s="28">
        <v>64.0</v>
      </c>
      <c r="C66" s="28">
        <v>1.0</v>
      </c>
      <c r="D66" s="28">
        <v>1.0</v>
      </c>
      <c r="E66" s="28">
        <v>1.0</v>
      </c>
    </row>
    <row r="67">
      <c r="A67" s="24" t="s">
        <v>193</v>
      </c>
      <c r="B67" s="28">
        <v>65.0</v>
      </c>
      <c r="C67" s="28">
        <v>1.0</v>
      </c>
      <c r="D67" s="28">
        <v>1.0</v>
      </c>
      <c r="E67" s="28">
        <v>1.0</v>
      </c>
    </row>
    <row r="68">
      <c r="A68" s="24" t="s">
        <v>193</v>
      </c>
      <c r="B68" s="28">
        <v>66.0</v>
      </c>
      <c r="C68" s="28">
        <v>1.0</v>
      </c>
      <c r="D68" s="28">
        <v>1.0</v>
      </c>
      <c r="E68" s="28">
        <v>1.0</v>
      </c>
    </row>
    <row r="69">
      <c r="A69" s="24" t="s">
        <v>193</v>
      </c>
      <c r="B69" s="28">
        <v>67.0</v>
      </c>
      <c r="C69" s="28">
        <v>1.0</v>
      </c>
      <c r="D69" s="28">
        <v>1.0</v>
      </c>
      <c r="E69" s="28">
        <v>1.0</v>
      </c>
    </row>
    <row r="70">
      <c r="A70" s="24" t="s">
        <v>193</v>
      </c>
      <c r="B70" s="28">
        <v>68.0</v>
      </c>
      <c r="C70" s="28">
        <v>0.0</v>
      </c>
      <c r="D70" s="28">
        <v>0.0</v>
      </c>
      <c r="E70" s="28">
        <v>0.0</v>
      </c>
    </row>
    <row r="71">
      <c r="A71" s="24" t="s">
        <v>193</v>
      </c>
      <c r="B71" s="28">
        <v>69.0</v>
      </c>
      <c r="C71" s="28">
        <v>1.0</v>
      </c>
      <c r="D71" s="28">
        <v>1.0</v>
      </c>
      <c r="E71" s="28">
        <v>1.0</v>
      </c>
    </row>
    <row r="72">
      <c r="A72" s="24" t="s">
        <v>193</v>
      </c>
      <c r="B72" s="28">
        <v>70.0</v>
      </c>
      <c r="C72" s="28">
        <v>1.0</v>
      </c>
      <c r="D72" s="28">
        <v>1.0</v>
      </c>
      <c r="E72" s="28">
        <v>1.0</v>
      </c>
    </row>
    <row r="73">
      <c r="A73" s="24" t="s">
        <v>193</v>
      </c>
      <c r="B73" s="28">
        <v>71.0</v>
      </c>
      <c r="C73" s="28">
        <v>1.0</v>
      </c>
      <c r="D73" s="28">
        <v>1.0</v>
      </c>
      <c r="E73" s="28">
        <v>1.0</v>
      </c>
    </row>
    <row r="74">
      <c r="A74" s="24" t="s">
        <v>193</v>
      </c>
      <c r="B74" s="28">
        <v>72.0</v>
      </c>
      <c r="C74" s="28">
        <v>1.0</v>
      </c>
      <c r="D74" s="28">
        <v>1.0</v>
      </c>
      <c r="E74" s="28">
        <v>1.0</v>
      </c>
    </row>
    <row r="75">
      <c r="A75" s="24" t="s">
        <v>193</v>
      </c>
      <c r="B75" s="28">
        <v>73.0</v>
      </c>
      <c r="C75" s="28">
        <v>1.0</v>
      </c>
      <c r="D75" s="28">
        <v>1.0</v>
      </c>
      <c r="E75" s="28">
        <v>1.0</v>
      </c>
    </row>
    <row r="76">
      <c r="A76" s="24" t="s">
        <v>193</v>
      </c>
      <c r="B76" s="28">
        <v>74.0</v>
      </c>
      <c r="C76" s="28">
        <v>1.0</v>
      </c>
      <c r="D76" s="28">
        <v>1.0</v>
      </c>
      <c r="E76" s="28">
        <v>1.0</v>
      </c>
    </row>
    <row r="77">
      <c r="A77" s="24" t="s">
        <v>193</v>
      </c>
      <c r="B77" s="28">
        <v>75.0</v>
      </c>
      <c r="C77" s="28">
        <v>0.0</v>
      </c>
      <c r="D77" s="28">
        <v>0.0</v>
      </c>
      <c r="E77" s="28">
        <v>0.0</v>
      </c>
    </row>
    <row r="78">
      <c r="A78" s="24" t="s">
        <v>193</v>
      </c>
      <c r="B78" s="28">
        <v>76.0</v>
      </c>
      <c r="C78" s="28">
        <v>1.0</v>
      </c>
      <c r="D78" s="28">
        <v>1.0</v>
      </c>
      <c r="E78" s="28">
        <v>1.0</v>
      </c>
    </row>
    <row r="79">
      <c r="A79" s="24" t="s">
        <v>193</v>
      </c>
      <c r="B79" s="28">
        <v>77.0</v>
      </c>
      <c r="C79" s="28">
        <v>1.0</v>
      </c>
      <c r="D79" s="28">
        <v>1.0</v>
      </c>
      <c r="E79" s="28">
        <v>1.0</v>
      </c>
    </row>
    <row r="80">
      <c r="A80" s="24" t="s">
        <v>193</v>
      </c>
      <c r="B80" s="28">
        <v>78.0</v>
      </c>
      <c r="C80" s="28">
        <v>1.0</v>
      </c>
      <c r="D80" s="28">
        <v>1.0</v>
      </c>
      <c r="E80" s="28">
        <v>1.0</v>
      </c>
    </row>
    <row r="81">
      <c r="A81" s="24" t="s">
        <v>193</v>
      </c>
      <c r="B81" s="28">
        <v>79.0</v>
      </c>
      <c r="C81" s="28">
        <v>1.0</v>
      </c>
      <c r="D81" s="28">
        <v>1.0</v>
      </c>
      <c r="E81" s="28">
        <v>1.0</v>
      </c>
    </row>
    <row r="82">
      <c r="A82" s="24" t="s">
        <v>193</v>
      </c>
      <c r="B82" s="28">
        <v>80.0</v>
      </c>
      <c r="C82" s="28">
        <v>1.0</v>
      </c>
      <c r="D82" s="28">
        <v>1.0</v>
      </c>
      <c r="E82" s="28">
        <v>1.0</v>
      </c>
    </row>
    <row r="83">
      <c r="A83" s="24" t="s">
        <v>193</v>
      </c>
      <c r="B83" s="28">
        <v>81.0</v>
      </c>
      <c r="C83" s="28">
        <v>1.0</v>
      </c>
      <c r="D83" s="28">
        <v>1.0</v>
      </c>
      <c r="E83" s="28">
        <v>0.0</v>
      </c>
    </row>
    <row r="84">
      <c r="A84" s="24" t="s">
        <v>193</v>
      </c>
      <c r="B84" s="28">
        <v>82.0</v>
      </c>
      <c r="C84" s="28">
        <v>1.0</v>
      </c>
      <c r="D84" s="28">
        <v>1.0</v>
      </c>
      <c r="E84" s="28">
        <v>1.0</v>
      </c>
    </row>
    <row r="85">
      <c r="A85" s="24" t="s">
        <v>193</v>
      </c>
      <c r="B85" s="28">
        <v>83.0</v>
      </c>
      <c r="C85" s="28">
        <v>1.0</v>
      </c>
      <c r="D85" s="28">
        <v>1.0</v>
      </c>
      <c r="E85" s="28">
        <v>1.0</v>
      </c>
    </row>
    <row r="86">
      <c r="A86" s="24" t="s">
        <v>193</v>
      </c>
      <c r="B86" s="28">
        <v>84.0</v>
      </c>
      <c r="C86" s="28">
        <v>1.0</v>
      </c>
      <c r="D86" s="28">
        <v>1.0</v>
      </c>
      <c r="E86" s="28">
        <v>1.0</v>
      </c>
    </row>
    <row r="87">
      <c r="A87" s="24" t="s">
        <v>193</v>
      </c>
      <c r="B87" s="28">
        <v>85.0</v>
      </c>
      <c r="C87" s="28">
        <v>1.0</v>
      </c>
      <c r="D87" s="28">
        <v>1.0</v>
      </c>
      <c r="E87" s="28">
        <v>1.0</v>
      </c>
    </row>
    <row r="88">
      <c r="A88" s="24" t="s">
        <v>193</v>
      </c>
      <c r="B88" s="28">
        <v>86.0</v>
      </c>
      <c r="C88" s="28">
        <v>1.0</v>
      </c>
      <c r="D88" s="28">
        <v>1.0</v>
      </c>
      <c r="E88" s="28">
        <v>1.0</v>
      </c>
    </row>
    <row r="89">
      <c r="A89" s="24" t="s">
        <v>193</v>
      </c>
      <c r="B89" s="28">
        <v>87.0</v>
      </c>
      <c r="C89" s="28">
        <v>1.0</v>
      </c>
      <c r="D89" s="28">
        <v>1.0</v>
      </c>
      <c r="E89" s="28">
        <v>1.0</v>
      </c>
    </row>
    <row r="90">
      <c r="A90" s="24" t="s">
        <v>193</v>
      </c>
      <c r="B90" s="28">
        <v>88.0</v>
      </c>
      <c r="C90" s="28">
        <v>1.0</v>
      </c>
      <c r="D90" s="28">
        <v>1.0</v>
      </c>
      <c r="E90" s="28">
        <v>1.0</v>
      </c>
    </row>
    <row r="91">
      <c r="A91" s="24" t="s">
        <v>193</v>
      </c>
      <c r="B91" s="28">
        <v>89.0</v>
      </c>
      <c r="C91" s="28">
        <v>1.0</v>
      </c>
      <c r="D91" s="28">
        <v>1.0</v>
      </c>
      <c r="E91" s="28">
        <v>0.0</v>
      </c>
    </row>
    <row r="92">
      <c r="A92" s="24" t="s">
        <v>193</v>
      </c>
      <c r="B92" s="28">
        <v>90.0</v>
      </c>
      <c r="C92" s="28">
        <v>1.0</v>
      </c>
      <c r="D92" s="28">
        <v>1.0</v>
      </c>
      <c r="E92" s="28">
        <v>1.0</v>
      </c>
    </row>
    <row r="93">
      <c r="A93" s="24" t="s">
        <v>193</v>
      </c>
      <c r="B93" s="28">
        <v>91.0</v>
      </c>
      <c r="C93" s="28">
        <v>1.0</v>
      </c>
      <c r="D93" s="28">
        <v>1.0</v>
      </c>
      <c r="E93" s="28">
        <v>1.0</v>
      </c>
    </row>
    <row r="94">
      <c r="A94" s="24" t="s">
        <v>193</v>
      </c>
      <c r="B94" s="28">
        <v>92.0</v>
      </c>
      <c r="C94" s="28">
        <v>1.0</v>
      </c>
      <c r="D94" s="28">
        <v>1.0</v>
      </c>
      <c r="E94" s="28">
        <v>1.0</v>
      </c>
    </row>
    <row r="95">
      <c r="A95" s="24" t="s">
        <v>193</v>
      </c>
      <c r="B95" s="28">
        <v>93.0</v>
      </c>
      <c r="C95" s="28">
        <v>1.0</v>
      </c>
      <c r="D95" s="28">
        <v>1.0</v>
      </c>
      <c r="E95" s="28">
        <v>1.0</v>
      </c>
    </row>
    <row r="96">
      <c r="A96" s="24" t="s">
        <v>193</v>
      </c>
      <c r="B96" s="28">
        <v>94.0</v>
      </c>
      <c r="C96" s="28">
        <v>1.0</v>
      </c>
      <c r="D96" s="28">
        <v>1.0</v>
      </c>
      <c r="E96" s="28">
        <v>1.0</v>
      </c>
    </row>
    <row r="97">
      <c r="A97" s="24" t="s">
        <v>193</v>
      </c>
      <c r="B97" s="28">
        <v>95.0</v>
      </c>
      <c r="C97" s="28">
        <v>1.0</v>
      </c>
      <c r="D97" s="28">
        <v>1.0</v>
      </c>
      <c r="E97" s="28">
        <v>1.0</v>
      </c>
    </row>
    <row r="98">
      <c r="A98" s="24" t="s">
        <v>193</v>
      </c>
      <c r="B98" s="28">
        <v>96.0</v>
      </c>
      <c r="C98" s="28">
        <v>1.0</v>
      </c>
      <c r="D98" s="28">
        <v>1.0</v>
      </c>
      <c r="E98" s="28">
        <v>1.0</v>
      </c>
    </row>
    <row r="99">
      <c r="A99" s="24" t="s">
        <v>193</v>
      </c>
      <c r="B99" s="28">
        <v>97.0</v>
      </c>
      <c r="C99" s="28">
        <v>0.0</v>
      </c>
      <c r="D99" s="28">
        <v>1.0</v>
      </c>
      <c r="E99" s="28">
        <v>1.0</v>
      </c>
    </row>
    <row r="100">
      <c r="A100" s="24" t="s">
        <v>193</v>
      </c>
      <c r="B100" s="28">
        <v>98.0</v>
      </c>
      <c r="C100" s="28">
        <v>1.0</v>
      </c>
      <c r="D100" s="28">
        <v>1.0</v>
      </c>
      <c r="E100" s="28">
        <v>1.0</v>
      </c>
    </row>
    <row r="101">
      <c r="A101" s="24" t="s">
        <v>193</v>
      </c>
      <c r="B101" s="28">
        <v>99.0</v>
      </c>
      <c r="C101" s="28">
        <v>1.0</v>
      </c>
      <c r="D101" s="28">
        <v>1.0</v>
      </c>
      <c r="E101" s="28">
        <v>1.0</v>
      </c>
    </row>
    <row r="102">
      <c r="A102" s="24" t="s">
        <v>78</v>
      </c>
      <c r="B102" s="28">
        <v>0.0</v>
      </c>
      <c r="C102" s="28">
        <v>1.0</v>
      </c>
      <c r="D102" s="28">
        <v>1.0</v>
      </c>
      <c r="E102" s="28">
        <v>1.0</v>
      </c>
    </row>
    <row r="103">
      <c r="A103" s="24" t="s">
        <v>78</v>
      </c>
      <c r="B103" s="28">
        <v>1.0</v>
      </c>
      <c r="C103" s="28">
        <v>1.0</v>
      </c>
      <c r="D103" s="28">
        <v>1.0</v>
      </c>
      <c r="E103" s="28">
        <v>1.0</v>
      </c>
    </row>
    <row r="104">
      <c r="A104" s="24" t="s">
        <v>78</v>
      </c>
      <c r="B104" s="28">
        <v>2.0</v>
      </c>
      <c r="C104" s="28">
        <v>0.0</v>
      </c>
      <c r="D104" s="28">
        <v>1.0</v>
      </c>
      <c r="E104" s="28">
        <v>0.0</v>
      </c>
    </row>
    <row r="105">
      <c r="A105" s="24" t="s">
        <v>78</v>
      </c>
      <c r="B105" s="28">
        <v>3.0</v>
      </c>
      <c r="C105" s="28">
        <v>1.0</v>
      </c>
      <c r="D105" s="28">
        <v>1.0</v>
      </c>
      <c r="E105" s="28">
        <v>1.0</v>
      </c>
    </row>
    <row r="106">
      <c r="A106" s="24" t="s">
        <v>78</v>
      </c>
      <c r="B106" s="28">
        <v>4.0</v>
      </c>
      <c r="C106" s="28">
        <v>1.0</v>
      </c>
      <c r="D106" s="28">
        <v>1.0</v>
      </c>
      <c r="E106" s="28">
        <v>1.0</v>
      </c>
    </row>
    <row r="107">
      <c r="A107" s="24" t="s">
        <v>78</v>
      </c>
      <c r="B107" s="28">
        <v>5.0</v>
      </c>
      <c r="C107" s="28">
        <v>0.0</v>
      </c>
      <c r="D107" s="28">
        <v>1.0</v>
      </c>
      <c r="E107" s="28">
        <v>1.0</v>
      </c>
    </row>
    <row r="108">
      <c r="A108" s="24" t="s">
        <v>78</v>
      </c>
      <c r="B108" s="28">
        <v>6.0</v>
      </c>
      <c r="C108" s="28">
        <v>1.0</v>
      </c>
      <c r="D108" s="28">
        <v>1.0</v>
      </c>
      <c r="E108" s="28">
        <v>1.0</v>
      </c>
    </row>
    <row r="109">
      <c r="A109" s="24" t="s">
        <v>78</v>
      </c>
      <c r="B109" s="28">
        <v>7.0</v>
      </c>
      <c r="C109" s="28">
        <v>1.0</v>
      </c>
      <c r="D109" s="28">
        <v>1.0</v>
      </c>
      <c r="E109" s="28">
        <v>1.0</v>
      </c>
    </row>
    <row r="110">
      <c r="A110" s="24" t="s">
        <v>78</v>
      </c>
      <c r="B110" s="28">
        <v>8.0</v>
      </c>
      <c r="C110" s="28">
        <v>1.0</v>
      </c>
      <c r="D110" s="28">
        <v>1.0</v>
      </c>
      <c r="E110" s="28">
        <v>1.0</v>
      </c>
    </row>
    <row r="111">
      <c r="A111" s="24" t="s">
        <v>78</v>
      </c>
      <c r="B111" s="28">
        <v>9.0</v>
      </c>
      <c r="C111" s="28">
        <v>0.0</v>
      </c>
      <c r="D111" s="28">
        <v>1.0</v>
      </c>
      <c r="E111" s="28">
        <v>1.0</v>
      </c>
    </row>
    <row r="112">
      <c r="A112" s="24" t="s">
        <v>78</v>
      </c>
      <c r="B112" s="28">
        <v>10.0</v>
      </c>
      <c r="C112" s="28">
        <v>0.0</v>
      </c>
      <c r="D112" s="28">
        <v>1.0</v>
      </c>
      <c r="E112" s="28">
        <v>1.0</v>
      </c>
    </row>
    <row r="113">
      <c r="A113" s="24" t="s">
        <v>78</v>
      </c>
      <c r="B113" s="28">
        <v>11.0</v>
      </c>
      <c r="C113" s="28">
        <v>0.0</v>
      </c>
      <c r="D113" s="28">
        <v>1.0</v>
      </c>
      <c r="E113" s="28">
        <v>1.0</v>
      </c>
    </row>
    <row r="114">
      <c r="A114" s="24" t="s">
        <v>78</v>
      </c>
      <c r="B114" s="28">
        <v>12.0</v>
      </c>
      <c r="C114" s="28">
        <v>1.0</v>
      </c>
      <c r="D114" s="28">
        <v>1.0</v>
      </c>
      <c r="E114" s="28">
        <v>1.0</v>
      </c>
    </row>
    <row r="115">
      <c r="A115" s="24" t="s">
        <v>78</v>
      </c>
      <c r="B115" s="28">
        <v>13.0</v>
      </c>
      <c r="C115" s="28">
        <v>1.0</v>
      </c>
      <c r="D115" s="28">
        <v>1.0</v>
      </c>
      <c r="E115" s="28">
        <v>1.0</v>
      </c>
    </row>
    <row r="116">
      <c r="A116" s="24" t="s">
        <v>78</v>
      </c>
      <c r="B116" s="28">
        <v>14.0</v>
      </c>
      <c r="C116" s="28">
        <v>1.0</v>
      </c>
      <c r="D116" s="28">
        <v>1.0</v>
      </c>
      <c r="E116" s="28">
        <v>1.0</v>
      </c>
    </row>
    <row r="117">
      <c r="A117" s="24" t="s">
        <v>78</v>
      </c>
      <c r="B117" s="28">
        <v>15.0</v>
      </c>
      <c r="C117" s="28">
        <v>1.0</v>
      </c>
      <c r="D117" s="28">
        <v>1.0</v>
      </c>
      <c r="E117" s="28">
        <v>1.0</v>
      </c>
    </row>
    <row r="118">
      <c r="A118" s="24" t="s">
        <v>78</v>
      </c>
      <c r="B118" s="28">
        <v>16.0</v>
      </c>
      <c r="C118" s="28">
        <v>1.0</v>
      </c>
      <c r="D118" s="28">
        <v>1.0</v>
      </c>
      <c r="E118" s="28">
        <v>1.0</v>
      </c>
    </row>
    <row r="119">
      <c r="A119" s="24" t="s">
        <v>78</v>
      </c>
      <c r="B119" s="28">
        <v>17.0</v>
      </c>
      <c r="C119" s="28">
        <v>1.0</v>
      </c>
      <c r="D119" s="28">
        <v>1.0</v>
      </c>
      <c r="E119" s="28">
        <v>1.0</v>
      </c>
    </row>
    <row r="120">
      <c r="A120" s="24" t="s">
        <v>78</v>
      </c>
      <c r="B120" s="28">
        <v>18.0</v>
      </c>
      <c r="C120" s="28">
        <v>1.0</v>
      </c>
      <c r="D120" s="28">
        <v>1.0</v>
      </c>
      <c r="E120" s="28">
        <v>1.0</v>
      </c>
    </row>
    <row r="121">
      <c r="A121" s="24" t="s">
        <v>78</v>
      </c>
      <c r="B121" s="28">
        <v>19.0</v>
      </c>
      <c r="C121" s="28">
        <v>1.0</v>
      </c>
      <c r="D121" s="28">
        <v>1.0</v>
      </c>
      <c r="E121" s="28">
        <v>1.0</v>
      </c>
    </row>
    <row r="122">
      <c r="A122" s="24" t="s">
        <v>78</v>
      </c>
      <c r="B122" s="28">
        <v>20.0</v>
      </c>
      <c r="C122" s="28">
        <v>1.0</v>
      </c>
      <c r="D122" s="28">
        <v>1.0</v>
      </c>
      <c r="E122" s="28">
        <v>1.0</v>
      </c>
    </row>
    <row r="123">
      <c r="A123" s="24" t="s">
        <v>78</v>
      </c>
      <c r="B123" s="28">
        <v>21.0</v>
      </c>
      <c r="C123" s="28">
        <v>1.0</v>
      </c>
      <c r="D123" s="28">
        <v>1.0</v>
      </c>
      <c r="E123" s="28">
        <v>1.0</v>
      </c>
    </row>
    <row r="124">
      <c r="A124" s="24" t="s">
        <v>78</v>
      </c>
      <c r="B124" s="28">
        <v>22.0</v>
      </c>
      <c r="C124" s="28">
        <v>0.0</v>
      </c>
      <c r="D124" s="28">
        <v>1.0</v>
      </c>
      <c r="E124" s="28">
        <v>1.0</v>
      </c>
    </row>
    <row r="125">
      <c r="A125" s="24" t="s">
        <v>78</v>
      </c>
      <c r="B125" s="28">
        <v>23.0</v>
      </c>
      <c r="C125" s="28">
        <v>1.0</v>
      </c>
      <c r="D125" s="28">
        <v>1.0</v>
      </c>
      <c r="E125" s="28">
        <v>1.0</v>
      </c>
    </row>
    <row r="126">
      <c r="A126" s="24" t="s">
        <v>78</v>
      </c>
      <c r="B126" s="28">
        <v>24.0</v>
      </c>
      <c r="C126" s="28">
        <v>1.0</v>
      </c>
      <c r="D126" s="28">
        <v>1.0</v>
      </c>
      <c r="E126" s="28">
        <v>1.0</v>
      </c>
    </row>
    <row r="127">
      <c r="A127" s="24" t="s">
        <v>78</v>
      </c>
      <c r="B127" s="28">
        <v>25.0</v>
      </c>
      <c r="C127" s="28">
        <v>1.0</v>
      </c>
      <c r="D127" s="28">
        <v>1.0</v>
      </c>
      <c r="E127" s="28">
        <v>1.0</v>
      </c>
    </row>
    <row r="128">
      <c r="A128" s="24" t="s">
        <v>78</v>
      </c>
      <c r="B128" s="28">
        <v>26.0</v>
      </c>
      <c r="C128" s="28">
        <v>1.0</v>
      </c>
      <c r="D128" s="28">
        <v>1.0</v>
      </c>
      <c r="E128" s="28">
        <v>1.0</v>
      </c>
    </row>
    <row r="129">
      <c r="A129" s="24" t="s">
        <v>78</v>
      </c>
      <c r="B129" s="28">
        <v>27.0</v>
      </c>
      <c r="C129" s="28">
        <v>1.0</v>
      </c>
      <c r="D129" s="28">
        <v>1.0</v>
      </c>
      <c r="E129" s="28">
        <v>1.0</v>
      </c>
    </row>
    <row r="130">
      <c r="A130" s="24" t="s">
        <v>78</v>
      </c>
      <c r="B130" s="28">
        <v>28.0</v>
      </c>
      <c r="C130" s="28">
        <v>1.0</v>
      </c>
      <c r="D130" s="28">
        <v>1.0</v>
      </c>
      <c r="E130" s="28">
        <v>1.0</v>
      </c>
    </row>
    <row r="131">
      <c r="A131" s="24" t="s">
        <v>78</v>
      </c>
      <c r="B131" s="28">
        <v>29.0</v>
      </c>
      <c r="C131" s="28">
        <v>1.0</v>
      </c>
      <c r="D131" s="28">
        <v>1.0</v>
      </c>
      <c r="E131" s="28">
        <v>1.0</v>
      </c>
    </row>
    <row r="132">
      <c r="A132" s="24" t="s">
        <v>78</v>
      </c>
      <c r="B132" s="28">
        <v>30.0</v>
      </c>
      <c r="C132" s="28">
        <v>1.0</v>
      </c>
      <c r="D132" s="28">
        <v>1.0</v>
      </c>
      <c r="E132" s="28">
        <v>1.0</v>
      </c>
    </row>
    <row r="133">
      <c r="A133" s="24" t="s">
        <v>78</v>
      </c>
      <c r="B133" s="28">
        <v>31.0</v>
      </c>
      <c r="C133" s="28">
        <v>1.0</v>
      </c>
      <c r="D133" s="28">
        <v>1.0</v>
      </c>
      <c r="E133" s="28">
        <v>0.0</v>
      </c>
    </row>
    <row r="134">
      <c r="A134" s="24" t="s">
        <v>78</v>
      </c>
      <c r="B134" s="28">
        <v>32.0</v>
      </c>
      <c r="C134" s="28">
        <v>0.0</v>
      </c>
      <c r="D134" s="28">
        <v>0.0</v>
      </c>
      <c r="E134" s="28">
        <v>1.0</v>
      </c>
    </row>
    <row r="135">
      <c r="A135" s="24" t="s">
        <v>78</v>
      </c>
      <c r="B135" s="28">
        <v>33.0</v>
      </c>
      <c r="C135" s="28">
        <v>1.0</v>
      </c>
      <c r="D135" s="28">
        <v>1.0</v>
      </c>
      <c r="E135" s="28">
        <v>1.0</v>
      </c>
    </row>
    <row r="136">
      <c r="A136" s="24" t="s">
        <v>78</v>
      </c>
      <c r="B136" s="28">
        <v>34.0</v>
      </c>
      <c r="C136" s="28">
        <v>1.0</v>
      </c>
      <c r="D136" s="28">
        <v>1.0</v>
      </c>
      <c r="E136" s="28">
        <v>1.0</v>
      </c>
    </row>
    <row r="137">
      <c r="A137" s="24" t="s">
        <v>78</v>
      </c>
      <c r="B137" s="28">
        <v>35.0</v>
      </c>
      <c r="C137" s="28">
        <v>1.0</v>
      </c>
      <c r="D137" s="34">
        <v>1.0</v>
      </c>
      <c r="E137" s="28">
        <v>1.0</v>
      </c>
    </row>
    <row r="138">
      <c r="A138" s="24" t="s">
        <v>78</v>
      </c>
      <c r="B138" s="28">
        <v>36.0</v>
      </c>
      <c r="C138" s="28">
        <v>1.0</v>
      </c>
      <c r="D138" s="28">
        <v>1.0</v>
      </c>
      <c r="E138" s="28">
        <v>1.0</v>
      </c>
    </row>
    <row r="139">
      <c r="A139" s="24" t="s">
        <v>78</v>
      </c>
      <c r="B139" s="28">
        <v>37.0</v>
      </c>
      <c r="C139" s="28">
        <v>1.0</v>
      </c>
      <c r="D139" s="28">
        <v>1.0</v>
      </c>
      <c r="E139" s="28">
        <v>1.0</v>
      </c>
    </row>
    <row r="140">
      <c r="A140" s="24" t="s">
        <v>78</v>
      </c>
      <c r="B140" s="28">
        <v>38.0</v>
      </c>
      <c r="C140" s="28">
        <v>1.0</v>
      </c>
      <c r="D140" s="28">
        <v>1.0</v>
      </c>
      <c r="E140" s="28">
        <v>0.0</v>
      </c>
    </row>
    <row r="141">
      <c r="A141" s="24" t="s">
        <v>78</v>
      </c>
      <c r="B141" s="28">
        <v>39.0</v>
      </c>
      <c r="C141" s="28">
        <v>0.0</v>
      </c>
      <c r="D141" s="28">
        <v>1.0</v>
      </c>
      <c r="E141" s="28">
        <v>0.0</v>
      </c>
    </row>
    <row r="142">
      <c r="A142" s="24" t="s">
        <v>78</v>
      </c>
      <c r="B142" s="28">
        <v>40.0</v>
      </c>
      <c r="C142" s="28">
        <v>1.0</v>
      </c>
      <c r="D142" s="28">
        <v>1.0</v>
      </c>
      <c r="E142" s="28">
        <v>1.0</v>
      </c>
    </row>
    <row r="143">
      <c r="A143" s="24" t="s">
        <v>78</v>
      </c>
      <c r="B143" s="28">
        <v>41.0</v>
      </c>
      <c r="C143" s="28">
        <v>1.0</v>
      </c>
      <c r="D143" s="28">
        <v>1.0</v>
      </c>
      <c r="E143" s="28">
        <v>1.0</v>
      </c>
    </row>
    <row r="144">
      <c r="A144" s="24" t="s">
        <v>78</v>
      </c>
      <c r="B144" s="28">
        <v>42.0</v>
      </c>
      <c r="C144" s="28">
        <v>1.0</v>
      </c>
      <c r="D144" s="28">
        <v>1.0</v>
      </c>
      <c r="E144" s="28">
        <v>1.0</v>
      </c>
    </row>
    <row r="145">
      <c r="A145" s="24" t="s">
        <v>78</v>
      </c>
      <c r="B145" s="28">
        <v>43.0</v>
      </c>
      <c r="C145" s="28">
        <v>1.0</v>
      </c>
      <c r="D145" s="28">
        <v>1.0</v>
      </c>
      <c r="E145" s="28">
        <v>1.0</v>
      </c>
    </row>
    <row r="146">
      <c r="A146" s="24" t="s">
        <v>78</v>
      </c>
      <c r="B146" s="28">
        <v>44.0</v>
      </c>
      <c r="C146" s="28">
        <v>1.0</v>
      </c>
      <c r="D146" s="28">
        <v>1.0</v>
      </c>
      <c r="E146" s="28">
        <v>1.0</v>
      </c>
    </row>
    <row r="147">
      <c r="A147" s="24" t="s">
        <v>78</v>
      </c>
      <c r="B147" s="28">
        <v>45.0</v>
      </c>
      <c r="C147" s="28">
        <v>1.0</v>
      </c>
      <c r="D147" s="28">
        <v>1.0</v>
      </c>
      <c r="E147" s="28">
        <v>1.0</v>
      </c>
    </row>
    <row r="148">
      <c r="A148" s="24" t="s">
        <v>78</v>
      </c>
      <c r="B148" s="28">
        <v>46.0</v>
      </c>
      <c r="C148" s="28">
        <v>1.0</v>
      </c>
      <c r="D148" s="28">
        <v>1.0</v>
      </c>
      <c r="E148" s="28">
        <v>1.0</v>
      </c>
    </row>
    <row r="149">
      <c r="A149" s="24" t="s">
        <v>78</v>
      </c>
      <c r="B149" s="28">
        <v>47.0</v>
      </c>
      <c r="C149" s="28">
        <v>0.0</v>
      </c>
      <c r="D149" s="28">
        <v>0.0</v>
      </c>
      <c r="E149" s="28">
        <v>0.0</v>
      </c>
    </row>
    <row r="150">
      <c r="A150" s="24" t="s">
        <v>78</v>
      </c>
      <c r="B150" s="28">
        <v>48.0</v>
      </c>
      <c r="C150" s="28">
        <v>1.0</v>
      </c>
      <c r="D150" s="28">
        <v>1.0</v>
      </c>
      <c r="E150" s="28">
        <v>1.0</v>
      </c>
    </row>
    <row r="151">
      <c r="A151" s="24" t="s">
        <v>78</v>
      </c>
      <c r="B151" s="28">
        <v>49.0</v>
      </c>
      <c r="C151" s="28">
        <v>1.0</v>
      </c>
      <c r="D151" s="28">
        <v>1.0</v>
      </c>
      <c r="E151" s="28">
        <v>1.0</v>
      </c>
    </row>
    <row r="152">
      <c r="A152" s="24" t="s">
        <v>78</v>
      </c>
      <c r="B152" s="28">
        <v>50.0</v>
      </c>
      <c r="C152" s="28">
        <v>1.0</v>
      </c>
      <c r="D152" s="28">
        <v>1.0</v>
      </c>
      <c r="E152" s="28">
        <v>1.0</v>
      </c>
    </row>
    <row r="153">
      <c r="A153" s="24" t="s">
        <v>78</v>
      </c>
      <c r="B153" s="28">
        <v>51.0</v>
      </c>
      <c r="C153" s="28">
        <v>1.0</v>
      </c>
      <c r="D153" s="28">
        <v>1.0</v>
      </c>
      <c r="E153" s="28">
        <v>1.0</v>
      </c>
    </row>
    <row r="154">
      <c r="A154" s="24" t="s">
        <v>78</v>
      </c>
      <c r="B154" s="28">
        <v>52.0</v>
      </c>
      <c r="C154" s="28">
        <v>0.0</v>
      </c>
      <c r="D154" s="28">
        <v>0.0</v>
      </c>
      <c r="E154" s="28">
        <v>0.0</v>
      </c>
    </row>
    <row r="155">
      <c r="A155" s="24" t="s">
        <v>78</v>
      </c>
      <c r="B155" s="28">
        <v>53.0</v>
      </c>
      <c r="C155" s="28">
        <v>1.0</v>
      </c>
      <c r="D155" s="28">
        <v>1.0</v>
      </c>
      <c r="E155" s="28">
        <v>1.0</v>
      </c>
    </row>
    <row r="156">
      <c r="A156" s="24" t="s">
        <v>78</v>
      </c>
      <c r="B156" s="28">
        <v>54.0</v>
      </c>
      <c r="C156" s="28">
        <v>1.0</v>
      </c>
      <c r="D156" s="28">
        <v>1.0</v>
      </c>
      <c r="E156" s="28">
        <v>1.0</v>
      </c>
    </row>
    <row r="157">
      <c r="A157" s="24" t="s">
        <v>78</v>
      </c>
      <c r="B157" s="28">
        <v>55.0</v>
      </c>
      <c r="C157" s="28">
        <v>1.0</v>
      </c>
      <c r="D157" s="28">
        <v>1.0</v>
      </c>
      <c r="E157" s="28">
        <v>1.0</v>
      </c>
    </row>
    <row r="158">
      <c r="A158" s="24" t="s">
        <v>78</v>
      </c>
      <c r="B158" s="28">
        <v>56.0</v>
      </c>
      <c r="C158" s="28">
        <v>1.0</v>
      </c>
      <c r="D158" s="28">
        <v>1.0</v>
      </c>
      <c r="E158" s="28">
        <v>1.0</v>
      </c>
    </row>
    <row r="159">
      <c r="A159" s="24" t="s">
        <v>78</v>
      </c>
      <c r="B159" s="28">
        <v>57.0</v>
      </c>
      <c r="C159" s="28">
        <v>1.0</v>
      </c>
      <c r="D159" s="28">
        <v>1.0</v>
      </c>
      <c r="E159" s="28">
        <v>1.0</v>
      </c>
    </row>
    <row r="160">
      <c r="A160" s="24" t="s">
        <v>78</v>
      </c>
      <c r="B160" s="28">
        <v>58.0</v>
      </c>
      <c r="C160" s="28">
        <v>1.0</v>
      </c>
      <c r="D160" s="28">
        <v>1.0</v>
      </c>
      <c r="E160" s="28">
        <v>1.0</v>
      </c>
    </row>
    <row r="161">
      <c r="A161" s="24" t="s">
        <v>78</v>
      </c>
      <c r="B161" s="28">
        <v>59.0</v>
      </c>
      <c r="C161" s="28">
        <v>1.0</v>
      </c>
      <c r="D161" s="28">
        <v>1.0</v>
      </c>
      <c r="E161" s="28">
        <v>1.0</v>
      </c>
    </row>
    <row r="162">
      <c r="A162" s="24" t="s">
        <v>78</v>
      </c>
      <c r="B162" s="28">
        <v>60.0</v>
      </c>
      <c r="C162" s="28">
        <v>1.0</v>
      </c>
      <c r="D162" s="28">
        <v>1.0</v>
      </c>
      <c r="E162" s="28">
        <v>1.0</v>
      </c>
    </row>
    <row r="163">
      <c r="A163" s="24" t="s">
        <v>78</v>
      </c>
      <c r="B163" s="28">
        <v>61.0</v>
      </c>
      <c r="C163" s="28">
        <v>0.0</v>
      </c>
      <c r="D163" s="28">
        <v>0.0</v>
      </c>
      <c r="E163" s="28">
        <v>0.0</v>
      </c>
    </row>
    <row r="164">
      <c r="A164" s="24" t="s">
        <v>78</v>
      </c>
      <c r="B164" s="28">
        <v>62.0</v>
      </c>
      <c r="C164" s="28">
        <v>0.0</v>
      </c>
      <c r="D164" s="28">
        <v>1.0</v>
      </c>
      <c r="E164" s="28">
        <v>0.0</v>
      </c>
    </row>
    <row r="165">
      <c r="A165" s="24" t="s">
        <v>78</v>
      </c>
      <c r="B165" s="28">
        <v>63.0</v>
      </c>
      <c r="C165" s="28">
        <v>1.0</v>
      </c>
      <c r="D165" s="28">
        <v>1.0</v>
      </c>
      <c r="E165" s="28">
        <v>1.0</v>
      </c>
    </row>
    <row r="166">
      <c r="A166" s="24" t="s">
        <v>78</v>
      </c>
      <c r="B166" s="28">
        <v>64.0</v>
      </c>
      <c r="C166" s="28">
        <v>1.0</v>
      </c>
      <c r="D166" s="28">
        <v>1.0</v>
      </c>
      <c r="E166" s="28">
        <v>1.0</v>
      </c>
    </row>
    <row r="167">
      <c r="A167" s="24" t="s">
        <v>78</v>
      </c>
      <c r="B167" s="28">
        <v>65.0</v>
      </c>
      <c r="C167" s="28">
        <v>1.0</v>
      </c>
      <c r="D167" s="28">
        <v>1.0</v>
      </c>
      <c r="E167" s="28">
        <v>1.0</v>
      </c>
    </row>
    <row r="168">
      <c r="A168" s="24" t="s">
        <v>78</v>
      </c>
      <c r="B168" s="28">
        <v>66.0</v>
      </c>
      <c r="C168" s="28">
        <v>1.0</v>
      </c>
      <c r="D168" s="28">
        <v>1.0</v>
      </c>
      <c r="E168" s="28">
        <v>1.0</v>
      </c>
    </row>
    <row r="169">
      <c r="A169" s="24" t="s">
        <v>78</v>
      </c>
      <c r="B169" s="28">
        <v>67.0</v>
      </c>
      <c r="C169" s="28">
        <v>1.0</v>
      </c>
      <c r="D169" s="28">
        <v>1.0</v>
      </c>
      <c r="E169" s="28">
        <v>1.0</v>
      </c>
    </row>
    <row r="170">
      <c r="A170" s="24" t="s">
        <v>78</v>
      </c>
      <c r="B170" s="28">
        <v>68.0</v>
      </c>
      <c r="C170" s="28">
        <v>1.0</v>
      </c>
      <c r="D170" s="28">
        <v>1.0</v>
      </c>
      <c r="E170" s="28">
        <v>1.0</v>
      </c>
    </row>
    <row r="171">
      <c r="A171" s="24" t="s">
        <v>78</v>
      </c>
      <c r="B171" s="28">
        <v>69.0</v>
      </c>
      <c r="C171" s="28">
        <v>1.0</v>
      </c>
      <c r="D171" s="28">
        <v>1.0</v>
      </c>
      <c r="E171" s="28">
        <v>0.0</v>
      </c>
    </row>
    <row r="172">
      <c r="A172" s="24" t="s">
        <v>78</v>
      </c>
      <c r="B172" s="28">
        <v>70.0</v>
      </c>
      <c r="C172" s="28">
        <v>1.0</v>
      </c>
      <c r="D172" s="28">
        <v>1.0</v>
      </c>
      <c r="E172" s="28">
        <v>1.0</v>
      </c>
    </row>
    <row r="173">
      <c r="A173" s="24" t="s">
        <v>78</v>
      </c>
      <c r="B173" s="28">
        <v>71.0</v>
      </c>
      <c r="C173" s="28">
        <v>1.0</v>
      </c>
      <c r="D173" s="28">
        <v>1.0</v>
      </c>
      <c r="E173" s="28">
        <v>1.0</v>
      </c>
    </row>
    <row r="174">
      <c r="A174" s="24" t="s">
        <v>78</v>
      </c>
      <c r="B174" s="28">
        <v>72.0</v>
      </c>
      <c r="C174" s="28">
        <v>1.0</v>
      </c>
      <c r="D174" s="28">
        <v>1.0</v>
      </c>
      <c r="E174" s="28">
        <v>1.0</v>
      </c>
    </row>
    <row r="175">
      <c r="A175" s="24" t="s">
        <v>78</v>
      </c>
      <c r="B175" s="28">
        <v>73.0</v>
      </c>
      <c r="C175" s="28">
        <v>1.0</v>
      </c>
      <c r="D175" s="28">
        <v>1.0</v>
      </c>
      <c r="E175" s="28">
        <v>1.0</v>
      </c>
    </row>
    <row r="176">
      <c r="A176" s="24" t="s">
        <v>78</v>
      </c>
      <c r="B176" s="28">
        <v>74.0</v>
      </c>
      <c r="C176" s="28">
        <v>1.0</v>
      </c>
      <c r="D176" s="28">
        <v>1.0</v>
      </c>
      <c r="E176" s="28">
        <v>1.0</v>
      </c>
    </row>
    <row r="177">
      <c r="A177" s="24" t="s">
        <v>78</v>
      </c>
      <c r="B177" s="28">
        <v>75.0</v>
      </c>
      <c r="C177" s="28">
        <v>1.0</v>
      </c>
      <c r="D177" s="28">
        <v>1.0</v>
      </c>
      <c r="E177" s="28">
        <v>1.0</v>
      </c>
    </row>
    <row r="178">
      <c r="A178" s="24" t="s">
        <v>78</v>
      </c>
      <c r="B178" s="28">
        <v>76.0</v>
      </c>
      <c r="C178" s="28">
        <v>1.0</v>
      </c>
      <c r="D178" s="28">
        <v>1.0</v>
      </c>
      <c r="E178" s="28">
        <v>0.0</v>
      </c>
    </row>
    <row r="179">
      <c r="A179" s="24" t="s">
        <v>78</v>
      </c>
      <c r="B179" s="28">
        <v>77.0</v>
      </c>
      <c r="C179" s="28">
        <v>1.0</v>
      </c>
      <c r="D179" s="28">
        <v>1.0</v>
      </c>
      <c r="E179" s="28">
        <v>1.0</v>
      </c>
    </row>
    <row r="180">
      <c r="A180" s="24" t="s">
        <v>78</v>
      </c>
      <c r="B180" s="28">
        <v>78.0</v>
      </c>
      <c r="C180" s="28">
        <v>1.0</v>
      </c>
      <c r="D180" s="28">
        <v>1.0</v>
      </c>
      <c r="E180" s="28">
        <v>1.0</v>
      </c>
    </row>
    <row r="181">
      <c r="A181" s="24" t="s">
        <v>78</v>
      </c>
      <c r="B181" s="28">
        <v>79.0</v>
      </c>
      <c r="C181" s="28">
        <v>1.0</v>
      </c>
      <c r="D181" s="28">
        <v>1.0</v>
      </c>
      <c r="E181" s="28">
        <v>1.0</v>
      </c>
    </row>
    <row r="182">
      <c r="A182" s="24" t="s">
        <v>78</v>
      </c>
      <c r="B182" s="28">
        <v>80.0</v>
      </c>
      <c r="C182" s="28">
        <v>1.0</v>
      </c>
      <c r="D182" s="28">
        <v>1.0</v>
      </c>
      <c r="E182" s="28">
        <v>0.0</v>
      </c>
    </row>
    <row r="183">
      <c r="A183" s="24" t="s">
        <v>78</v>
      </c>
      <c r="B183" s="28">
        <v>81.0</v>
      </c>
      <c r="C183" s="28">
        <v>1.0</v>
      </c>
      <c r="D183" s="28">
        <v>1.0</v>
      </c>
      <c r="E183" s="28">
        <v>1.0</v>
      </c>
    </row>
    <row r="184">
      <c r="A184" s="24" t="s">
        <v>78</v>
      </c>
      <c r="B184" s="28">
        <v>82.0</v>
      </c>
      <c r="C184" s="28">
        <v>1.0</v>
      </c>
      <c r="D184" s="28">
        <v>1.0</v>
      </c>
      <c r="E184" s="28">
        <v>1.0</v>
      </c>
    </row>
    <row r="185">
      <c r="A185" s="24" t="s">
        <v>78</v>
      </c>
      <c r="B185" s="28">
        <v>83.0</v>
      </c>
      <c r="C185" s="28">
        <v>1.0</v>
      </c>
      <c r="D185" s="28">
        <v>1.0</v>
      </c>
      <c r="E185" s="28">
        <v>1.0</v>
      </c>
    </row>
    <row r="186">
      <c r="A186" s="24" t="s">
        <v>78</v>
      </c>
      <c r="B186" s="28">
        <v>84.0</v>
      </c>
      <c r="C186" s="28">
        <v>1.0</v>
      </c>
      <c r="D186" s="28">
        <v>1.0</v>
      </c>
      <c r="E186" s="28">
        <v>1.0</v>
      </c>
    </row>
    <row r="187">
      <c r="A187" s="24" t="s">
        <v>78</v>
      </c>
      <c r="B187" s="28">
        <v>85.0</v>
      </c>
      <c r="C187" s="28">
        <v>1.0</v>
      </c>
      <c r="D187" s="28">
        <v>1.0</v>
      </c>
      <c r="E187" s="28">
        <v>1.0</v>
      </c>
    </row>
    <row r="188">
      <c r="A188" s="24" t="s">
        <v>78</v>
      </c>
      <c r="B188" s="28">
        <v>86.0</v>
      </c>
      <c r="C188" s="28">
        <v>1.0</v>
      </c>
      <c r="D188" s="28">
        <v>1.0</v>
      </c>
      <c r="E188" s="28">
        <v>1.0</v>
      </c>
    </row>
    <row r="189">
      <c r="A189" s="24" t="s">
        <v>78</v>
      </c>
      <c r="B189" s="28">
        <v>87.0</v>
      </c>
      <c r="C189" s="28">
        <v>1.0</v>
      </c>
      <c r="D189" s="28">
        <v>1.0</v>
      </c>
      <c r="E189" s="28">
        <v>0.0</v>
      </c>
    </row>
    <row r="190">
      <c r="A190" s="24" t="s">
        <v>78</v>
      </c>
      <c r="B190" s="28">
        <v>88.0</v>
      </c>
      <c r="C190" s="28">
        <v>1.0</v>
      </c>
      <c r="D190" s="28">
        <v>1.0</v>
      </c>
      <c r="E190" s="28">
        <v>0.0</v>
      </c>
    </row>
    <row r="191">
      <c r="A191" s="24" t="s">
        <v>78</v>
      </c>
      <c r="B191" s="28">
        <v>89.0</v>
      </c>
      <c r="C191" s="28">
        <v>1.0</v>
      </c>
      <c r="D191" s="28">
        <v>1.0</v>
      </c>
      <c r="E191" s="28">
        <v>1.0</v>
      </c>
    </row>
    <row r="192">
      <c r="A192" s="24" t="s">
        <v>78</v>
      </c>
      <c r="B192" s="28">
        <v>90.0</v>
      </c>
      <c r="C192" s="28">
        <v>1.0</v>
      </c>
      <c r="D192" s="28">
        <v>1.0</v>
      </c>
      <c r="E192" s="28">
        <v>1.0</v>
      </c>
    </row>
    <row r="193">
      <c r="A193" s="24" t="s">
        <v>78</v>
      </c>
      <c r="B193" s="28">
        <v>91.0</v>
      </c>
      <c r="C193" s="28">
        <v>1.0</v>
      </c>
      <c r="D193" s="28">
        <v>1.0</v>
      </c>
      <c r="E193" s="28">
        <v>1.0</v>
      </c>
    </row>
    <row r="194">
      <c r="A194" s="24" t="s">
        <v>78</v>
      </c>
      <c r="B194" s="28">
        <v>92.0</v>
      </c>
      <c r="C194" s="28">
        <v>1.0</v>
      </c>
      <c r="D194" s="28">
        <v>1.0</v>
      </c>
      <c r="E194" s="28">
        <v>1.0</v>
      </c>
    </row>
    <row r="195">
      <c r="A195" s="24" t="s">
        <v>78</v>
      </c>
      <c r="B195" s="28">
        <v>93.0</v>
      </c>
      <c r="C195" s="28">
        <v>1.0</v>
      </c>
      <c r="D195" s="28">
        <v>1.0</v>
      </c>
      <c r="E195" s="28">
        <v>1.0</v>
      </c>
    </row>
    <row r="196">
      <c r="A196" s="24" t="s">
        <v>78</v>
      </c>
      <c r="B196" s="28">
        <v>94.0</v>
      </c>
      <c r="C196" s="28">
        <v>1.0</v>
      </c>
      <c r="D196" s="28">
        <v>1.0</v>
      </c>
      <c r="E196" s="28">
        <v>1.0</v>
      </c>
    </row>
    <row r="197">
      <c r="A197" s="24" t="s">
        <v>78</v>
      </c>
      <c r="B197" s="28">
        <v>95.0</v>
      </c>
      <c r="C197" s="28">
        <v>1.0</v>
      </c>
      <c r="D197" s="28">
        <v>1.0</v>
      </c>
      <c r="E197" s="28">
        <v>1.0</v>
      </c>
    </row>
    <row r="198">
      <c r="A198" s="24" t="s">
        <v>78</v>
      </c>
      <c r="B198" s="28">
        <v>96.0</v>
      </c>
      <c r="C198" s="28">
        <v>1.0</v>
      </c>
      <c r="D198" s="28">
        <v>1.0</v>
      </c>
      <c r="E198" s="28">
        <v>1.0</v>
      </c>
    </row>
    <row r="199">
      <c r="A199" s="24" t="s">
        <v>78</v>
      </c>
      <c r="B199" s="28">
        <v>97.0</v>
      </c>
      <c r="C199" s="28">
        <v>1.0</v>
      </c>
      <c r="D199" s="28">
        <v>1.0</v>
      </c>
      <c r="E199" s="28">
        <v>1.0</v>
      </c>
    </row>
    <row r="200">
      <c r="A200" s="24" t="s">
        <v>78</v>
      </c>
      <c r="B200" s="28">
        <v>98.0</v>
      </c>
      <c r="C200" s="28">
        <v>1.0</v>
      </c>
      <c r="D200" s="28">
        <v>1.0</v>
      </c>
      <c r="E200" s="28">
        <v>1.0</v>
      </c>
    </row>
    <row r="201">
      <c r="A201" s="24" t="s">
        <v>78</v>
      </c>
      <c r="B201" s="28">
        <v>99.0</v>
      </c>
      <c r="C201" s="28">
        <v>1.0</v>
      </c>
      <c r="D201" s="28">
        <v>1.0</v>
      </c>
      <c r="E201" s="28">
        <v>1.0</v>
      </c>
    </row>
    <row r="202">
      <c r="A202" s="24"/>
      <c r="B202" s="24"/>
      <c r="C202" s="24"/>
      <c r="D202" s="24"/>
      <c r="E202" s="24"/>
    </row>
    <row r="203">
      <c r="A203" s="24"/>
      <c r="B203" s="24"/>
      <c r="C203" s="24"/>
      <c r="D203" s="24"/>
      <c r="E203" s="24"/>
    </row>
    <row r="204">
      <c r="A204" s="24"/>
      <c r="B204" s="24"/>
      <c r="C204" s="24"/>
      <c r="D204" s="24"/>
      <c r="E204" s="24"/>
    </row>
    <row r="205">
      <c r="A205" s="24"/>
      <c r="B205" s="24"/>
      <c r="C205" s="24"/>
      <c r="D205" s="24"/>
      <c r="E205" s="24"/>
    </row>
    <row r="206">
      <c r="A206" s="24"/>
      <c r="B206" s="24"/>
      <c r="C206" s="24"/>
      <c r="D206" s="24"/>
      <c r="E206" s="24"/>
    </row>
    <row r="207">
      <c r="A207" s="24"/>
      <c r="B207" s="24"/>
      <c r="C207" s="24"/>
      <c r="D207" s="24"/>
      <c r="E207" s="24"/>
    </row>
    <row r="208">
      <c r="A208" s="24"/>
      <c r="B208" s="24"/>
      <c r="C208" s="24"/>
      <c r="D208" s="24"/>
      <c r="E208" s="24"/>
    </row>
    <row r="209">
      <c r="A209" s="24"/>
      <c r="B209" s="24"/>
      <c r="C209" s="24"/>
      <c r="D209" s="24"/>
      <c r="E209" s="24"/>
    </row>
    <row r="210">
      <c r="A210" s="24"/>
      <c r="B210" s="24"/>
      <c r="C210" s="24"/>
      <c r="D210" s="24"/>
      <c r="E210" s="24"/>
    </row>
    <row r="211">
      <c r="A211" s="24"/>
      <c r="B211" s="24"/>
      <c r="C211" s="24"/>
      <c r="D211" s="24"/>
      <c r="E211" s="24"/>
    </row>
    <row r="212">
      <c r="A212" s="24"/>
      <c r="B212" s="24"/>
      <c r="C212" s="24"/>
      <c r="D212" s="24"/>
      <c r="E212" s="24"/>
    </row>
    <row r="213">
      <c r="A213" s="24"/>
      <c r="B213" s="24"/>
      <c r="C213" s="24"/>
      <c r="D213" s="24"/>
      <c r="E213" s="24"/>
    </row>
    <row r="214">
      <c r="A214" s="24"/>
      <c r="B214" s="24"/>
      <c r="C214" s="24"/>
      <c r="D214" s="24"/>
      <c r="E214" s="24"/>
    </row>
    <row r="215">
      <c r="A215" s="24"/>
      <c r="B215" s="24"/>
      <c r="C215" s="24"/>
      <c r="D215" s="24"/>
      <c r="E215" s="24"/>
    </row>
    <row r="216">
      <c r="A216" s="24"/>
      <c r="B216" s="24"/>
      <c r="C216" s="24"/>
      <c r="D216" s="24"/>
      <c r="E216" s="24"/>
    </row>
    <row r="217">
      <c r="A217" s="24"/>
      <c r="B217" s="24"/>
      <c r="C217" s="24"/>
      <c r="D217" s="24"/>
      <c r="E217" s="24"/>
    </row>
    <row r="218">
      <c r="A218" s="24"/>
      <c r="B218" s="24"/>
      <c r="C218" s="24"/>
      <c r="D218" s="24"/>
      <c r="E218" s="24"/>
    </row>
    <row r="219">
      <c r="A219" s="24"/>
      <c r="B219" s="24"/>
      <c r="C219" s="24"/>
      <c r="D219" s="24"/>
      <c r="E219" s="24"/>
    </row>
    <row r="220">
      <c r="A220" s="24"/>
      <c r="B220" s="24"/>
      <c r="C220" s="24"/>
      <c r="D220" s="24"/>
      <c r="E220" s="24"/>
    </row>
    <row r="221">
      <c r="A221" s="24"/>
      <c r="B221" s="24"/>
      <c r="C221" s="24"/>
      <c r="D221" s="24"/>
      <c r="E221" s="24"/>
    </row>
    <row r="222">
      <c r="A222" s="24"/>
      <c r="B222" s="24"/>
      <c r="C222" s="24"/>
      <c r="D222" s="24"/>
      <c r="E222" s="24"/>
    </row>
    <row r="223">
      <c r="A223" s="24"/>
      <c r="B223" s="24"/>
      <c r="C223" s="24"/>
      <c r="D223" s="24"/>
      <c r="E223" s="24"/>
    </row>
    <row r="224">
      <c r="A224" s="24"/>
      <c r="B224" s="24"/>
      <c r="C224" s="24"/>
      <c r="D224" s="24"/>
      <c r="E224" s="24"/>
    </row>
    <row r="225">
      <c r="A225" s="24"/>
      <c r="B225" s="24"/>
      <c r="C225" s="24"/>
      <c r="D225" s="24"/>
      <c r="E225" s="24"/>
    </row>
    <row r="226">
      <c r="A226" s="24"/>
      <c r="B226" s="24"/>
      <c r="C226" s="24"/>
      <c r="D226" s="24"/>
      <c r="E226" s="24"/>
    </row>
    <row r="227">
      <c r="A227" s="24"/>
      <c r="B227" s="24"/>
      <c r="C227" s="24"/>
      <c r="D227" s="24"/>
      <c r="E227" s="24"/>
    </row>
    <row r="228">
      <c r="A228" s="24"/>
      <c r="B228" s="24"/>
      <c r="C228" s="24"/>
      <c r="D228" s="24"/>
      <c r="E228" s="24"/>
    </row>
    <row r="229">
      <c r="A229" s="24"/>
      <c r="B229" s="24"/>
      <c r="C229" s="24"/>
      <c r="D229" s="24"/>
      <c r="E229" s="24"/>
    </row>
    <row r="230">
      <c r="A230" s="24"/>
      <c r="B230" s="24"/>
      <c r="C230" s="24"/>
      <c r="D230" s="24"/>
      <c r="E230" s="24"/>
    </row>
    <row r="231">
      <c r="A231" s="24"/>
      <c r="B231" s="24"/>
      <c r="C231" s="24"/>
      <c r="D231" s="24"/>
      <c r="E231" s="24"/>
    </row>
    <row r="232">
      <c r="A232" s="24"/>
      <c r="B232" s="24"/>
      <c r="C232" s="24"/>
      <c r="D232" s="24"/>
      <c r="E232" s="24"/>
    </row>
    <row r="233">
      <c r="A233" s="24"/>
      <c r="B233" s="24"/>
      <c r="C233" s="24"/>
      <c r="D233" s="24"/>
      <c r="E233" s="24"/>
    </row>
    <row r="234">
      <c r="A234" s="24"/>
      <c r="B234" s="24"/>
      <c r="C234" s="24"/>
      <c r="D234" s="24"/>
      <c r="E234" s="24"/>
    </row>
    <row r="235">
      <c r="A235" s="24"/>
      <c r="B235" s="24"/>
      <c r="C235" s="24"/>
      <c r="D235" s="24"/>
      <c r="E235" s="24"/>
    </row>
    <row r="236">
      <c r="A236" s="24"/>
      <c r="B236" s="24"/>
      <c r="C236" s="24"/>
      <c r="D236" s="24"/>
      <c r="E236" s="24"/>
    </row>
    <row r="237">
      <c r="A237" s="24"/>
      <c r="B237" s="24"/>
      <c r="C237" s="24"/>
      <c r="D237" s="24"/>
      <c r="E237" s="24"/>
    </row>
    <row r="238">
      <c r="A238" s="24"/>
      <c r="B238" s="24"/>
      <c r="C238" s="24"/>
      <c r="D238" s="24"/>
      <c r="E238" s="24"/>
    </row>
    <row r="239">
      <c r="A239" s="24"/>
      <c r="B239" s="24"/>
      <c r="C239" s="24"/>
      <c r="D239" s="24"/>
      <c r="E239" s="24"/>
    </row>
    <row r="240">
      <c r="A240" s="24"/>
      <c r="B240" s="24"/>
      <c r="C240" s="24"/>
      <c r="D240" s="24"/>
      <c r="E240" s="24"/>
    </row>
    <row r="241">
      <c r="A241" s="24"/>
      <c r="B241" s="24"/>
      <c r="C241" s="24"/>
      <c r="D241" s="24"/>
      <c r="E241" s="24"/>
    </row>
    <row r="242">
      <c r="A242" s="24"/>
      <c r="B242" s="24"/>
      <c r="C242" s="24"/>
      <c r="D242" s="24"/>
      <c r="E242" s="24"/>
    </row>
    <row r="243">
      <c r="A243" s="24"/>
      <c r="B243" s="24"/>
      <c r="C243" s="24"/>
      <c r="D243" s="24"/>
      <c r="E243" s="24"/>
    </row>
    <row r="244">
      <c r="A244" s="24"/>
      <c r="B244" s="24"/>
      <c r="C244" s="24"/>
      <c r="D244" s="24"/>
      <c r="E244" s="24"/>
    </row>
    <row r="245">
      <c r="A245" s="24"/>
      <c r="B245" s="24"/>
      <c r="C245" s="24"/>
      <c r="D245" s="24"/>
      <c r="E245" s="24"/>
    </row>
    <row r="246">
      <c r="A246" s="24"/>
      <c r="B246" s="24"/>
      <c r="C246" s="24"/>
      <c r="D246" s="24"/>
      <c r="E246" s="24"/>
    </row>
    <row r="247">
      <c r="A247" s="24"/>
      <c r="B247" s="24"/>
      <c r="C247" s="24"/>
      <c r="D247" s="24"/>
      <c r="E247" s="24"/>
    </row>
    <row r="248">
      <c r="A248" s="24"/>
      <c r="B248" s="24"/>
      <c r="C248" s="24"/>
      <c r="D248" s="24"/>
      <c r="E248" s="24"/>
    </row>
    <row r="249">
      <c r="A249" s="24"/>
      <c r="B249" s="24"/>
      <c r="C249" s="24"/>
      <c r="D249" s="24"/>
      <c r="E249" s="24"/>
    </row>
    <row r="250">
      <c r="A250" s="24"/>
      <c r="B250" s="24"/>
      <c r="C250" s="24"/>
      <c r="D250" s="24"/>
      <c r="E250" s="24"/>
    </row>
    <row r="251">
      <c r="A251" s="24"/>
      <c r="B251" s="24"/>
      <c r="C251" s="24"/>
      <c r="D251" s="24"/>
      <c r="E251" s="24"/>
    </row>
    <row r="252">
      <c r="A252" s="24"/>
      <c r="B252" s="24"/>
      <c r="C252" s="24"/>
      <c r="D252" s="24"/>
      <c r="E252" s="24"/>
    </row>
    <row r="253">
      <c r="A253" s="24"/>
      <c r="B253" s="24"/>
      <c r="C253" s="24"/>
      <c r="D253" s="24"/>
      <c r="E253" s="24"/>
    </row>
    <row r="254">
      <c r="A254" s="24"/>
      <c r="B254" s="24"/>
      <c r="C254" s="24"/>
      <c r="D254" s="24"/>
      <c r="E254" s="24"/>
    </row>
    <row r="255">
      <c r="A255" s="24"/>
      <c r="B255" s="24"/>
      <c r="C255" s="24"/>
      <c r="D255" s="24"/>
      <c r="E255" s="24"/>
    </row>
    <row r="256">
      <c r="A256" s="24"/>
      <c r="B256" s="24"/>
      <c r="C256" s="24"/>
      <c r="D256" s="24"/>
      <c r="E256" s="24"/>
    </row>
    <row r="257">
      <c r="A257" s="24"/>
      <c r="B257" s="24"/>
      <c r="C257" s="24"/>
      <c r="D257" s="24"/>
      <c r="E257" s="24"/>
    </row>
    <row r="258">
      <c r="A258" s="24"/>
      <c r="B258" s="24"/>
      <c r="C258" s="24"/>
      <c r="D258" s="24"/>
      <c r="E258" s="24"/>
    </row>
    <row r="259">
      <c r="A259" s="24"/>
      <c r="B259" s="24"/>
      <c r="C259" s="24"/>
      <c r="D259" s="24"/>
      <c r="E259" s="24"/>
    </row>
    <row r="260">
      <c r="A260" s="24"/>
      <c r="B260" s="24"/>
      <c r="C260" s="24"/>
      <c r="D260" s="24"/>
      <c r="E260" s="24"/>
    </row>
    <row r="261">
      <c r="A261" s="24"/>
      <c r="B261" s="24"/>
      <c r="C261" s="24"/>
      <c r="D261" s="24"/>
      <c r="E261" s="24"/>
    </row>
    <row r="262">
      <c r="A262" s="24"/>
      <c r="B262" s="24"/>
      <c r="C262" s="24"/>
      <c r="D262" s="24"/>
      <c r="E262" s="24"/>
    </row>
    <row r="263">
      <c r="A263" s="24"/>
      <c r="B263" s="24"/>
      <c r="C263" s="24"/>
      <c r="D263" s="24"/>
      <c r="E263" s="24"/>
    </row>
    <row r="264">
      <c r="A264" s="24"/>
      <c r="B264" s="24"/>
      <c r="C264" s="24"/>
      <c r="D264" s="24"/>
      <c r="E264" s="24"/>
    </row>
    <row r="265">
      <c r="A265" s="24"/>
      <c r="B265" s="24"/>
      <c r="C265" s="24"/>
      <c r="D265" s="24"/>
      <c r="E265" s="24"/>
    </row>
    <row r="266">
      <c r="A266" s="24"/>
      <c r="B266" s="24"/>
      <c r="C266" s="24"/>
      <c r="D266" s="24"/>
      <c r="E266" s="24"/>
    </row>
    <row r="267">
      <c r="A267" s="24"/>
      <c r="B267" s="24"/>
      <c r="C267" s="24"/>
      <c r="D267" s="24"/>
      <c r="E267" s="24"/>
    </row>
    <row r="268">
      <c r="A268" s="24"/>
      <c r="B268" s="24"/>
      <c r="C268" s="24"/>
      <c r="D268" s="24"/>
      <c r="E268" s="24"/>
    </row>
    <row r="269">
      <c r="A269" s="24"/>
      <c r="B269" s="24"/>
      <c r="C269" s="24"/>
      <c r="D269" s="24"/>
      <c r="E269" s="24"/>
    </row>
    <row r="270">
      <c r="A270" s="24"/>
      <c r="B270" s="24"/>
      <c r="C270" s="24"/>
      <c r="D270" s="24"/>
      <c r="E270" s="24"/>
    </row>
    <row r="271">
      <c r="A271" s="24"/>
      <c r="B271" s="24"/>
      <c r="C271" s="24"/>
      <c r="D271" s="24"/>
      <c r="E271" s="24"/>
    </row>
    <row r="272">
      <c r="A272" s="24"/>
      <c r="B272" s="24"/>
      <c r="C272" s="24"/>
      <c r="D272" s="24"/>
      <c r="E272" s="24"/>
    </row>
    <row r="273">
      <c r="A273" s="24"/>
      <c r="B273" s="24"/>
      <c r="C273" s="24"/>
      <c r="D273" s="24"/>
      <c r="E273" s="24"/>
    </row>
    <row r="274">
      <c r="A274" s="24"/>
      <c r="B274" s="24"/>
      <c r="C274" s="24"/>
      <c r="D274" s="24"/>
      <c r="E274" s="24"/>
    </row>
    <row r="275">
      <c r="A275" s="24"/>
      <c r="B275" s="24"/>
      <c r="C275" s="24"/>
      <c r="D275" s="24"/>
      <c r="E275" s="24"/>
    </row>
    <row r="276">
      <c r="A276" s="24"/>
      <c r="B276" s="24"/>
      <c r="C276" s="24"/>
      <c r="D276" s="24"/>
      <c r="E276" s="24"/>
    </row>
    <row r="277">
      <c r="A277" s="24"/>
      <c r="B277" s="24"/>
      <c r="C277" s="24"/>
      <c r="D277" s="24"/>
      <c r="E277" s="24"/>
    </row>
    <row r="278">
      <c r="A278" s="24"/>
      <c r="B278" s="24"/>
      <c r="C278" s="24"/>
      <c r="D278" s="24"/>
      <c r="E278" s="24"/>
    </row>
    <row r="279">
      <c r="A279" s="24"/>
      <c r="B279" s="24"/>
      <c r="C279" s="24"/>
      <c r="D279" s="24"/>
      <c r="E279" s="24"/>
    </row>
    <row r="280">
      <c r="A280" s="24"/>
      <c r="B280" s="24"/>
      <c r="C280" s="24"/>
      <c r="D280" s="24"/>
      <c r="E280" s="24"/>
    </row>
    <row r="281">
      <c r="A281" s="24"/>
      <c r="B281" s="24"/>
      <c r="C281" s="24"/>
      <c r="D281" s="24"/>
      <c r="E281" s="24"/>
    </row>
    <row r="282">
      <c r="A282" s="24"/>
      <c r="B282" s="24"/>
      <c r="C282" s="24"/>
      <c r="D282" s="24"/>
      <c r="E282" s="24"/>
    </row>
    <row r="283">
      <c r="A283" s="24"/>
      <c r="B283" s="24"/>
      <c r="C283" s="24"/>
      <c r="D283" s="24"/>
      <c r="E283" s="24"/>
    </row>
    <row r="284">
      <c r="A284" s="24"/>
      <c r="B284" s="24"/>
      <c r="C284" s="24"/>
      <c r="D284" s="24"/>
      <c r="E284" s="24"/>
    </row>
    <row r="285">
      <c r="A285" s="24"/>
      <c r="B285" s="24"/>
      <c r="C285" s="24"/>
      <c r="D285" s="24"/>
      <c r="E285" s="24"/>
    </row>
    <row r="286">
      <c r="A286" s="24"/>
      <c r="B286" s="24"/>
      <c r="C286" s="24"/>
      <c r="D286" s="24"/>
      <c r="E286" s="24"/>
    </row>
    <row r="287">
      <c r="A287" s="24"/>
      <c r="B287" s="24"/>
      <c r="C287" s="24"/>
      <c r="D287" s="24"/>
      <c r="E287" s="24"/>
    </row>
    <row r="288">
      <c r="A288" s="24"/>
      <c r="B288" s="24"/>
      <c r="C288" s="24"/>
      <c r="D288" s="24"/>
      <c r="E288" s="24"/>
    </row>
    <row r="289">
      <c r="A289" s="24"/>
      <c r="B289" s="24"/>
      <c r="C289" s="24"/>
      <c r="D289" s="24"/>
      <c r="E289" s="24"/>
    </row>
    <row r="290">
      <c r="A290" s="24"/>
      <c r="B290" s="24"/>
      <c r="C290" s="24"/>
      <c r="D290" s="24"/>
      <c r="E290" s="24"/>
    </row>
    <row r="291">
      <c r="A291" s="24"/>
      <c r="B291" s="24"/>
      <c r="C291" s="24"/>
      <c r="D291" s="24"/>
      <c r="E291" s="24"/>
    </row>
    <row r="292">
      <c r="A292" s="24"/>
      <c r="B292" s="24"/>
      <c r="C292" s="24"/>
      <c r="D292" s="24"/>
      <c r="E292" s="24"/>
    </row>
    <row r="293">
      <c r="A293" s="24"/>
      <c r="B293" s="24"/>
      <c r="C293" s="24"/>
      <c r="D293" s="24"/>
      <c r="E293" s="24"/>
    </row>
    <row r="294">
      <c r="A294" s="24"/>
      <c r="B294" s="24"/>
      <c r="C294" s="24"/>
      <c r="D294" s="24"/>
      <c r="E294" s="24"/>
    </row>
    <row r="295">
      <c r="A295" s="24"/>
      <c r="B295" s="24"/>
      <c r="C295" s="24"/>
      <c r="D295" s="24"/>
      <c r="E295" s="24"/>
    </row>
    <row r="296">
      <c r="A296" s="24"/>
      <c r="B296" s="24"/>
      <c r="C296" s="24"/>
      <c r="D296" s="24"/>
      <c r="E296" s="24"/>
    </row>
    <row r="297">
      <c r="A297" s="24"/>
      <c r="B297" s="24"/>
      <c r="C297" s="24"/>
      <c r="D297" s="24"/>
      <c r="E297" s="24"/>
    </row>
    <row r="298">
      <c r="A298" s="24"/>
      <c r="B298" s="24"/>
      <c r="C298" s="24"/>
      <c r="D298" s="24"/>
      <c r="E298" s="24"/>
    </row>
    <row r="299">
      <c r="A299" s="24"/>
      <c r="B299" s="24"/>
      <c r="C299" s="24"/>
      <c r="D299" s="24"/>
      <c r="E299" s="24"/>
    </row>
    <row r="300">
      <c r="A300" s="24"/>
      <c r="B300" s="24"/>
      <c r="C300" s="24"/>
      <c r="D300" s="24"/>
      <c r="E300" s="24"/>
    </row>
    <row r="301">
      <c r="A301" s="24"/>
      <c r="B301" s="24"/>
      <c r="C301" s="24"/>
      <c r="D301" s="24"/>
      <c r="E301" s="24"/>
    </row>
    <row r="302">
      <c r="A302" s="24"/>
      <c r="B302" s="24"/>
      <c r="C302" s="24"/>
      <c r="D302" s="24"/>
      <c r="E302" s="24"/>
    </row>
    <row r="303">
      <c r="A303" s="24"/>
      <c r="B303" s="24"/>
      <c r="C303" s="24"/>
      <c r="D303" s="24"/>
      <c r="E303" s="24"/>
    </row>
    <row r="304">
      <c r="A304" s="24"/>
      <c r="B304" s="24"/>
      <c r="C304" s="24"/>
      <c r="D304" s="24"/>
      <c r="E304" s="24"/>
    </row>
    <row r="305">
      <c r="A305" s="24"/>
      <c r="B305" s="24"/>
      <c r="C305" s="24"/>
      <c r="D305" s="24"/>
      <c r="E305" s="24"/>
    </row>
    <row r="306">
      <c r="A306" s="24"/>
      <c r="B306" s="24"/>
      <c r="C306" s="24"/>
      <c r="D306" s="24"/>
      <c r="E306" s="24"/>
    </row>
    <row r="307">
      <c r="A307" s="24"/>
      <c r="B307" s="24"/>
      <c r="C307" s="24"/>
      <c r="D307" s="24"/>
      <c r="E307" s="24"/>
    </row>
    <row r="308">
      <c r="A308" s="24"/>
      <c r="B308" s="24"/>
      <c r="C308" s="24"/>
      <c r="D308" s="24"/>
      <c r="E308" s="24"/>
    </row>
    <row r="309">
      <c r="A309" s="24"/>
      <c r="B309" s="24"/>
      <c r="C309" s="24"/>
      <c r="D309" s="24"/>
      <c r="E309" s="24"/>
    </row>
    <row r="310">
      <c r="A310" s="24"/>
      <c r="B310" s="24"/>
      <c r="C310" s="24"/>
      <c r="D310" s="24"/>
      <c r="E310" s="24"/>
    </row>
    <row r="311">
      <c r="A311" s="24"/>
      <c r="B311" s="24"/>
      <c r="C311" s="24"/>
      <c r="D311" s="24"/>
      <c r="E311" s="24"/>
    </row>
    <row r="312">
      <c r="A312" s="24"/>
      <c r="B312" s="24"/>
      <c r="C312" s="24"/>
      <c r="D312" s="24"/>
      <c r="E312" s="24"/>
    </row>
    <row r="313">
      <c r="A313" s="24"/>
      <c r="B313" s="24"/>
      <c r="C313" s="24"/>
      <c r="D313" s="24"/>
      <c r="E313" s="24"/>
    </row>
    <row r="314">
      <c r="A314" s="24"/>
      <c r="B314" s="24"/>
      <c r="C314" s="24"/>
      <c r="D314" s="24"/>
      <c r="E314" s="24"/>
    </row>
    <row r="315">
      <c r="A315" s="24"/>
      <c r="B315" s="24"/>
      <c r="C315" s="24"/>
      <c r="D315" s="24"/>
      <c r="E315" s="24"/>
    </row>
    <row r="316">
      <c r="A316" s="24"/>
      <c r="B316" s="24"/>
      <c r="C316" s="24"/>
      <c r="D316" s="24"/>
      <c r="E316" s="24"/>
    </row>
    <row r="317">
      <c r="A317" s="24"/>
      <c r="B317" s="24"/>
      <c r="C317" s="24"/>
      <c r="D317" s="24"/>
      <c r="E317" s="24"/>
    </row>
    <row r="318">
      <c r="A318" s="24"/>
      <c r="B318" s="24"/>
      <c r="C318" s="24"/>
      <c r="D318" s="24"/>
      <c r="E318" s="24"/>
    </row>
    <row r="319">
      <c r="A319" s="24"/>
      <c r="B319" s="24"/>
      <c r="C319" s="24"/>
      <c r="D319" s="24"/>
      <c r="E319" s="24"/>
    </row>
    <row r="320">
      <c r="A320" s="24"/>
      <c r="B320" s="24"/>
      <c r="C320" s="24"/>
      <c r="D320" s="24"/>
      <c r="E320" s="24"/>
    </row>
    <row r="321">
      <c r="A321" s="24"/>
      <c r="B321" s="24"/>
      <c r="C321" s="24"/>
      <c r="D321" s="24"/>
      <c r="E321" s="24"/>
    </row>
    <row r="322">
      <c r="A322" s="24"/>
      <c r="B322" s="24"/>
      <c r="C322" s="24"/>
      <c r="D322" s="24"/>
      <c r="E322" s="24"/>
    </row>
    <row r="323">
      <c r="A323" s="24"/>
      <c r="B323" s="24"/>
      <c r="C323" s="24"/>
      <c r="D323" s="24"/>
      <c r="E323" s="24"/>
    </row>
    <row r="324">
      <c r="A324" s="24"/>
      <c r="B324" s="24"/>
      <c r="C324" s="24"/>
      <c r="D324" s="24"/>
      <c r="E324" s="24"/>
    </row>
    <row r="325">
      <c r="A325" s="24"/>
      <c r="B325" s="24"/>
      <c r="C325" s="24"/>
      <c r="D325" s="24"/>
      <c r="E325" s="24"/>
    </row>
    <row r="326">
      <c r="A326" s="24"/>
      <c r="B326" s="24"/>
      <c r="C326" s="24"/>
      <c r="D326" s="24"/>
      <c r="E326" s="24"/>
    </row>
    <row r="327">
      <c r="A327" s="24"/>
      <c r="B327" s="24"/>
      <c r="C327" s="24"/>
      <c r="D327" s="24"/>
      <c r="E327" s="24"/>
    </row>
    <row r="328">
      <c r="A328" s="24"/>
      <c r="B328" s="24"/>
      <c r="C328" s="24"/>
      <c r="D328" s="24"/>
      <c r="E328" s="24"/>
    </row>
    <row r="329">
      <c r="A329" s="24"/>
      <c r="B329" s="24"/>
      <c r="C329" s="24"/>
      <c r="D329" s="24"/>
      <c r="E329" s="24"/>
    </row>
    <row r="330">
      <c r="A330" s="24"/>
      <c r="B330" s="24"/>
      <c r="C330" s="24"/>
      <c r="D330" s="24"/>
      <c r="E330" s="24"/>
    </row>
    <row r="331">
      <c r="A331" s="24"/>
      <c r="B331" s="24"/>
      <c r="C331" s="24"/>
      <c r="D331" s="24"/>
      <c r="E331" s="24"/>
    </row>
    <row r="332">
      <c r="A332" s="24"/>
      <c r="B332" s="24"/>
      <c r="C332" s="24"/>
      <c r="D332" s="24"/>
      <c r="E332" s="24"/>
    </row>
    <row r="333">
      <c r="A333" s="24"/>
      <c r="B333" s="24"/>
      <c r="C333" s="24"/>
      <c r="D333" s="24"/>
      <c r="E333" s="24"/>
    </row>
    <row r="334">
      <c r="A334" s="24"/>
      <c r="B334" s="24"/>
      <c r="C334" s="24"/>
      <c r="D334" s="24"/>
      <c r="E334" s="24"/>
    </row>
    <row r="335">
      <c r="A335" s="24"/>
      <c r="B335" s="24"/>
      <c r="C335" s="24"/>
      <c r="D335" s="24"/>
      <c r="E335" s="24"/>
    </row>
    <row r="336">
      <c r="A336" s="24"/>
      <c r="B336" s="24"/>
      <c r="C336" s="24"/>
      <c r="D336" s="24"/>
      <c r="E336" s="24"/>
    </row>
    <row r="337">
      <c r="A337" s="24"/>
      <c r="B337" s="24"/>
      <c r="C337" s="24"/>
      <c r="D337" s="24"/>
      <c r="E337" s="24"/>
    </row>
    <row r="338">
      <c r="A338" s="24"/>
      <c r="B338" s="24"/>
      <c r="C338" s="24"/>
      <c r="D338" s="24"/>
      <c r="E338" s="24"/>
    </row>
    <row r="339">
      <c r="A339" s="24"/>
      <c r="B339" s="24"/>
      <c r="C339" s="24"/>
      <c r="D339" s="24"/>
      <c r="E339" s="24"/>
    </row>
    <row r="340">
      <c r="A340" s="24"/>
      <c r="B340" s="24"/>
      <c r="C340" s="24"/>
      <c r="D340" s="24"/>
      <c r="E340" s="24"/>
    </row>
    <row r="341">
      <c r="A341" s="24"/>
      <c r="B341" s="24"/>
      <c r="C341" s="24"/>
      <c r="D341" s="24"/>
      <c r="E341" s="24"/>
    </row>
    <row r="342">
      <c r="A342" s="24"/>
      <c r="B342" s="24"/>
      <c r="C342" s="24"/>
      <c r="D342" s="24"/>
      <c r="E342" s="24"/>
    </row>
    <row r="343">
      <c r="A343" s="24"/>
      <c r="B343" s="24"/>
      <c r="C343" s="24"/>
      <c r="D343" s="24"/>
      <c r="E343" s="24"/>
    </row>
    <row r="344">
      <c r="A344" s="24"/>
      <c r="B344" s="24"/>
      <c r="C344" s="24"/>
      <c r="D344" s="24"/>
      <c r="E344" s="24"/>
    </row>
    <row r="345">
      <c r="A345" s="24"/>
      <c r="B345" s="24"/>
      <c r="C345" s="24"/>
      <c r="D345" s="24"/>
      <c r="E345" s="24"/>
    </row>
    <row r="346">
      <c r="A346" s="24"/>
      <c r="B346" s="24"/>
      <c r="C346" s="24"/>
      <c r="D346" s="24"/>
      <c r="E346" s="24"/>
    </row>
    <row r="347">
      <c r="A347" s="24"/>
      <c r="B347" s="24"/>
      <c r="C347" s="24"/>
      <c r="D347" s="24"/>
      <c r="E347" s="24"/>
    </row>
    <row r="348">
      <c r="A348" s="24"/>
      <c r="B348" s="24"/>
      <c r="C348" s="24"/>
      <c r="D348" s="24"/>
      <c r="E348" s="24"/>
    </row>
    <row r="349">
      <c r="A349" s="24"/>
      <c r="B349" s="24"/>
      <c r="C349" s="24"/>
      <c r="D349" s="24"/>
      <c r="E349" s="24"/>
    </row>
    <row r="350">
      <c r="A350" s="24"/>
      <c r="B350" s="24"/>
      <c r="C350" s="24"/>
      <c r="D350" s="24"/>
      <c r="E350" s="24"/>
    </row>
    <row r="351">
      <c r="A351" s="24"/>
      <c r="B351" s="24"/>
      <c r="C351" s="24"/>
      <c r="D351" s="24"/>
      <c r="E351" s="24"/>
    </row>
    <row r="352">
      <c r="A352" s="24"/>
      <c r="B352" s="24"/>
      <c r="C352" s="24"/>
      <c r="D352" s="24"/>
      <c r="E352" s="24"/>
    </row>
    <row r="353">
      <c r="A353" s="24"/>
      <c r="B353" s="24"/>
      <c r="C353" s="24"/>
      <c r="D353" s="24"/>
      <c r="E353" s="24"/>
    </row>
    <row r="354">
      <c r="A354" s="24"/>
      <c r="B354" s="24"/>
      <c r="C354" s="24"/>
      <c r="D354" s="24"/>
      <c r="E354" s="24"/>
    </row>
    <row r="355">
      <c r="A355" s="24"/>
      <c r="B355" s="24"/>
      <c r="C355" s="24"/>
      <c r="D355" s="24"/>
      <c r="E355" s="24"/>
    </row>
    <row r="356">
      <c r="A356" s="24"/>
      <c r="B356" s="24"/>
      <c r="C356" s="24"/>
      <c r="D356" s="24"/>
      <c r="E356" s="24"/>
    </row>
    <row r="357">
      <c r="A357" s="24"/>
      <c r="B357" s="24"/>
      <c r="C357" s="24"/>
      <c r="D357" s="24"/>
      <c r="E357" s="24"/>
    </row>
    <row r="358">
      <c r="A358" s="24"/>
      <c r="B358" s="24"/>
      <c r="C358" s="24"/>
      <c r="D358" s="24"/>
      <c r="E358" s="24"/>
    </row>
    <row r="359">
      <c r="A359" s="24"/>
      <c r="B359" s="24"/>
      <c r="C359" s="24"/>
      <c r="D359" s="24"/>
      <c r="E359" s="24"/>
    </row>
    <row r="360">
      <c r="A360" s="24"/>
      <c r="B360" s="24"/>
      <c r="C360" s="24"/>
      <c r="D360" s="24"/>
      <c r="E360" s="24"/>
    </row>
    <row r="361">
      <c r="A361" s="24"/>
      <c r="B361" s="24"/>
      <c r="C361" s="24"/>
      <c r="D361" s="24"/>
      <c r="E361" s="24"/>
    </row>
    <row r="362">
      <c r="A362" s="24"/>
      <c r="B362" s="24"/>
      <c r="C362" s="24"/>
      <c r="D362" s="24"/>
      <c r="E362" s="24"/>
    </row>
    <row r="363">
      <c r="A363" s="24"/>
      <c r="B363" s="24"/>
      <c r="C363" s="24"/>
      <c r="D363" s="24"/>
      <c r="E363" s="24"/>
    </row>
    <row r="364">
      <c r="A364" s="24"/>
      <c r="B364" s="24"/>
      <c r="C364" s="24"/>
      <c r="D364" s="24"/>
      <c r="E364" s="24"/>
    </row>
    <row r="365">
      <c r="A365" s="24"/>
      <c r="B365" s="24"/>
      <c r="C365" s="24"/>
      <c r="D365" s="24"/>
      <c r="E365" s="24"/>
    </row>
    <row r="366">
      <c r="A366" s="24"/>
      <c r="B366" s="24"/>
      <c r="C366" s="24"/>
      <c r="D366" s="24"/>
      <c r="E366" s="24"/>
    </row>
    <row r="367">
      <c r="A367" s="24"/>
      <c r="B367" s="24"/>
      <c r="C367" s="24"/>
      <c r="D367" s="24"/>
      <c r="E367" s="24"/>
    </row>
    <row r="368">
      <c r="A368" s="24"/>
      <c r="B368" s="24"/>
      <c r="C368" s="24"/>
      <c r="D368" s="24"/>
      <c r="E368" s="24"/>
    </row>
    <row r="369">
      <c r="A369" s="24"/>
      <c r="B369" s="24"/>
      <c r="C369" s="24"/>
      <c r="D369" s="24"/>
      <c r="E369" s="24"/>
    </row>
    <row r="370">
      <c r="A370" s="24"/>
      <c r="B370" s="24"/>
      <c r="C370" s="24"/>
      <c r="D370" s="24"/>
      <c r="E370" s="24"/>
    </row>
    <row r="371">
      <c r="A371" s="24"/>
      <c r="B371" s="24"/>
      <c r="C371" s="24"/>
      <c r="D371" s="24"/>
      <c r="E371" s="24"/>
    </row>
    <row r="372">
      <c r="A372" s="24"/>
      <c r="B372" s="24"/>
      <c r="C372" s="24"/>
      <c r="D372" s="24"/>
      <c r="E372" s="24"/>
    </row>
    <row r="373">
      <c r="A373" s="24"/>
      <c r="B373" s="24"/>
      <c r="C373" s="24"/>
      <c r="D373" s="24"/>
      <c r="E373" s="24"/>
    </row>
    <row r="374">
      <c r="A374" s="24"/>
      <c r="B374" s="24"/>
      <c r="C374" s="24"/>
      <c r="D374" s="24"/>
      <c r="E374" s="24"/>
    </row>
    <row r="375">
      <c r="A375" s="24"/>
      <c r="B375" s="24"/>
      <c r="C375" s="24"/>
      <c r="D375" s="24"/>
      <c r="E375" s="24"/>
    </row>
    <row r="376">
      <c r="A376" s="24"/>
      <c r="B376" s="24"/>
      <c r="C376" s="24"/>
      <c r="D376" s="24"/>
      <c r="E376" s="24"/>
    </row>
    <row r="377">
      <c r="A377" s="24"/>
      <c r="B377" s="24"/>
      <c r="C377" s="24"/>
      <c r="D377" s="24"/>
      <c r="E377" s="24"/>
    </row>
    <row r="378">
      <c r="A378" s="24"/>
      <c r="B378" s="24"/>
      <c r="C378" s="24"/>
      <c r="D378" s="24"/>
      <c r="E378" s="24"/>
    </row>
    <row r="379">
      <c r="A379" s="24"/>
      <c r="B379" s="24"/>
      <c r="C379" s="24"/>
      <c r="D379" s="24"/>
      <c r="E379" s="24"/>
    </row>
    <row r="380">
      <c r="A380" s="24"/>
      <c r="B380" s="24"/>
      <c r="C380" s="24"/>
      <c r="D380" s="24"/>
      <c r="E380" s="24"/>
    </row>
    <row r="381">
      <c r="A381" s="24"/>
      <c r="B381" s="24"/>
      <c r="C381" s="24"/>
      <c r="D381" s="24"/>
      <c r="E381" s="24"/>
    </row>
    <row r="382">
      <c r="A382" s="24"/>
      <c r="B382" s="24"/>
      <c r="C382" s="24"/>
      <c r="D382" s="24"/>
      <c r="E382" s="24"/>
    </row>
    <row r="383">
      <c r="A383" s="24"/>
      <c r="B383" s="24"/>
      <c r="C383" s="24"/>
      <c r="D383" s="24"/>
      <c r="E383" s="24"/>
    </row>
    <row r="384">
      <c r="A384" s="24"/>
      <c r="B384" s="24"/>
      <c r="C384" s="24"/>
      <c r="D384" s="24"/>
      <c r="E384" s="24"/>
    </row>
    <row r="385">
      <c r="A385" s="24"/>
      <c r="B385" s="24"/>
      <c r="C385" s="24"/>
      <c r="D385" s="24"/>
      <c r="E385" s="24"/>
    </row>
    <row r="386">
      <c r="A386" s="24"/>
      <c r="B386" s="24"/>
      <c r="C386" s="24"/>
      <c r="D386" s="24"/>
      <c r="E386" s="24"/>
    </row>
    <row r="387">
      <c r="A387" s="24"/>
      <c r="B387" s="24"/>
      <c r="C387" s="24"/>
      <c r="D387" s="24"/>
      <c r="E387" s="24"/>
    </row>
    <row r="388">
      <c r="A388" s="24"/>
      <c r="B388" s="24"/>
      <c r="C388" s="24"/>
      <c r="D388" s="24"/>
      <c r="E388" s="24"/>
    </row>
    <row r="389">
      <c r="A389" s="24"/>
      <c r="B389" s="24"/>
      <c r="C389" s="24"/>
      <c r="D389" s="24"/>
      <c r="E389" s="24"/>
    </row>
    <row r="390">
      <c r="A390" s="24"/>
      <c r="B390" s="24"/>
      <c r="C390" s="24"/>
      <c r="D390" s="24"/>
      <c r="E390" s="24"/>
    </row>
    <row r="391">
      <c r="A391" s="24"/>
      <c r="B391" s="24"/>
      <c r="C391" s="24"/>
      <c r="D391" s="24"/>
      <c r="E391" s="24"/>
    </row>
    <row r="392">
      <c r="A392" s="24"/>
      <c r="B392" s="24"/>
      <c r="C392" s="24"/>
      <c r="D392" s="24"/>
      <c r="E392" s="24"/>
    </row>
    <row r="393">
      <c r="A393" s="24"/>
      <c r="B393" s="24"/>
      <c r="C393" s="24"/>
      <c r="D393" s="24"/>
      <c r="E393" s="24"/>
    </row>
    <row r="394">
      <c r="A394" s="24"/>
      <c r="B394" s="24"/>
      <c r="C394" s="24"/>
      <c r="D394" s="24"/>
      <c r="E394" s="24"/>
    </row>
    <row r="395">
      <c r="A395" s="24"/>
      <c r="B395" s="24"/>
      <c r="C395" s="24"/>
      <c r="D395" s="24"/>
      <c r="E395" s="24"/>
    </row>
    <row r="396">
      <c r="A396" s="24"/>
      <c r="B396" s="24"/>
      <c r="C396" s="24"/>
      <c r="D396" s="24"/>
      <c r="E396" s="24"/>
    </row>
    <row r="397">
      <c r="A397" s="24"/>
      <c r="B397" s="24"/>
      <c r="C397" s="24"/>
      <c r="D397" s="24"/>
      <c r="E397" s="24"/>
    </row>
    <row r="398">
      <c r="A398" s="24"/>
      <c r="B398" s="24"/>
      <c r="C398" s="24"/>
      <c r="D398" s="24"/>
      <c r="E398" s="24"/>
    </row>
    <row r="399">
      <c r="A399" s="24"/>
      <c r="B399" s="24"/>
      <c r="C399" s="24"/>
      <c r="D399" s="24"/>
      <c r="E399" s="24"/>
    </row>
    <row r="400">
      <c r="A400" s="24"/>
      <c r="B400" s="24"/>
      <c r="C400" s="24"/>
      <c r="D400" s="24"/>
      <c r="E400" s="24"/>
    </row>
    <row r="401">
      <c r="A401" s="24"/>
      <c r="B401" s="24"/>
      <c r="C401" s="24"/>
      <c r="D401" s="24"/>
      <c r="E401" s="24"/>
    </row>
    <row r="402">
      <c r="A402" s="24"/>
      <c r="B402" s="24"/>
      <c r="C402" s="24"/>
      <c r="D402" s="24"/>
      <c r="E402" s="24"/>
    </row>
    <row r="403">
      <c r="A403" s="24"/>
      <c r="B403" s="24"/>
      <c r="C403" s="24"/>
      <c r="D403" s="24"/>
      <c r="E403" s="24"/>
    </row>
    <row r="404">
      <c r="A404" s="24"/>
      <c r="B404" s="24"/>
      <c r="C404" s="24"/>
      <c r="D404" s="24"/>
      <c r="E404" s="24"/>
    </row>
    <row r="405">
      <c r="A405" s="24"/>
      <c r="B405" s="24"/>
      <c r="C405" s="24"/>
      <c r="D405" s="24"/>
      <c r="E405" s="24"/>
    </row>
    <row r="406">
      <c r="A406" s="24"/>
      <c r="B406" s="24"/>
      <c r="C406" s="24"/>
      <c r="D406" s="24"/>
      <c r="E406" s="24"/>
    </row>
    <row r="407">
      <c r="A407" s="24"/>
      <c r="B407" s="24"/>
      <c r="C407" s="24"/>
      <c r="D407" s="24"/>
      <c r="E407" s="24"/>
    </row>
    <row r="408">
      <c r="A408" s="24"/>
      <c r="B408" s="24"/>
      <c r="C408" s="24"/>
      <c r="D408" s="24"/>
      <c r="E408" s="24"/>
    </row>
    <row r="409">
      <c r="A409" s="24"/>
      <c r="B409" s="24"/>
      <c r="C409" s="24"/>
      <c r="D409" s="24"/>
      <c r="E409" s="24"/>
    </row>
    <row r="410">
      <c r="A410" s="24"/>
      <c r="B410" s="24"/>
      <c r="C410" s="24"/>
      <c r="D410" s="24"/>
      <c r="E410" s="24"/>
    </row>
    <row r="411">
      <c r="A411" s="24"/>
      <c r="B411" s="24"/>
      <c r="C411" s="24"/>
      <c r="D411" s="24"/>
      <c r="E411" s="24"/>
    </row>
    <row r="412">
      <c r="A412" s="24"/>
      <c r="B412" s="24"/>
      <c r="C412" s="24"/>
      <c r="D412" s="24"/>
      <c r="E412" s="24"/>
    </row>
    <row r="413">
      <c r="A413" s="24"/>
      <c r="B413" s="24"/>
      <c r="C413" s="24"/>
      <c r="D413" s="24"/>
      <c r="E413" s="24"/>
    </row>
    <row r="414">
      <c r="A414" s="24"/>
      <c r="B414" s="24"/>
      <c r="C414" s="24"/>
      <c r="D414" s="24"/>
      <c r="E414" s="24"/>
    </row>
    <row r="415">
      <c r="A415" s="24"/>
      <c r="B415" s="24"/>
      <c r="C415" s="24"/>
      <c r="D415" s="24"/>
      <c r="E415" s="24"/>
    </row>
    <row r="416">
      <c r="A416" s="24"/>
      <c r="B416" s="24"/>
      <c r="C416" s="24"/>
      <c r="D416" s="24"/>
      <c r="E416" s="24"/>
    </row>
    <row r="417">
      <c r="A417" s="24"/>
      <c r="B417" s="24"/>
      <c r="C417" s="24"/>
      <c r="D417" s="24"/>
      <c r="E417" s="24"/>
    </row>
    <row r="418">
      <c r="A418" s="24"/>
      <c r="B418" s="24"/>
      <c r="C418" s="24"/>
      <c r="D418" s="24"/>
      <c r="E418" s="24"/>
    </row>
    <row r="419">
      <c r="A419" s="24"/>
      <c r="B419" s="24"/>
      <c r="C419" s="24"/>
      <c r="D419" s="24"/>
      <c r="E419" s="24"/>
    </row>
    <row r="420">
      <c r="A420" s="24"/>
      <c r="B420" s="24"/>
      <c r="C420" s="24"/>
      <c r="D420" s="24"/>
      <c r="E420" s="24"/>
    </row>
    <row r="421">
      <c r="A421" s="24"/>
      <c r="B421" s="24"/>
      <c r="C421" s="24"/>
      <c r="D421" s="24"/>
      <c r="E421" s="24"/>
    </row>
    <row r="422">
      <c r="A422" s="24"/>
      <c r="B422" s="24"/>
      <c r="C422" s="24"/>
      <c r="D422" s="24"/>
      <c r="E422" s="24"/>
    </row>
    <row r="423">
      <c r="A423" s="24"/>
      <c r="B423" s="24"/>
      <c r="C423" s="24"/>
      <c r="D423" s="24"/>
      <c r="E423" s="24"/>
    </row>
    <row r="424">
      <c r="A424" s="24"/>
      <c r="B424" s="24"/>
      <c r="C424" s="24"/>
      <c r="D424" s="24"/>
      <c r="E424" s="24"/>
    </row>
    <row r="425">
      <c r="A425" s="24"/>
      <c r="B425" s="24"/>
      <c r="C425" s="24"/>
      <c r="D425" s="24"/>
      <c r="E425" s="24"/>
    </row>
    <row r="426">
      <c r="A426" s="24"/>
      <c r="B426" s="24"/>
      <c r="C426" s="24"/>
      <c r="D426" s="24"/>
      <c r="E426" s="24"/>
    </row>
    <row r="427">
      <c r="A427" s="24"/>
      <c r="B427" s="24"/>
      <c r="C427" s="24"/>
      <c r="D427" s="24"/>
      <c r="E427" s="24"/>
    </row>
    <row r="428">
      <c r="A428" s="24"/>
      <c r="B428" s="24"/>
      <c r="C428" s="24"/>
      <c r="D428" s="24"/>
      <c r="E428" s="24"/>
    </row>
    <row r="429">
      <c r="A429" s="24"/>
      <c r="B429" s="24"/>
      <c r="C429" s="24"/>
      <c r="D429" s="24"/>
      <c r="E429" s="24"/>
    </row>
    <row r="430">
      <c r="A430" s="24"/>
      <c r="B430" s="24"/>
      <c r="C430" s="24"/>
      <c r="D430" s="24"/>
      <c r="E430" s="24"/>
    </row>
    <row r="431">
      <c r="A431" s="24"/>
      <c r="B431" s="24"/>
      <c r="C431" s="24"/>
      <c r="D431" s="24"/>
      <c r="E431" s="24"/>
    </row>
    <row r="432">
      <c r="A432" s="24"/>
      <c r="B432" s="24"/>
      <c r="C432" s="24"/>
      <c r="D432" s="24"/>
      <c r="E432" s="24"/>
    </row>
    <row r="433">
      <c r="A433" s="24"/>
      <c r="B433" s="24"/>
      <c r="C433" s="24"/>
      <c r="D433" s="24"/>
      <c r="E433" s="24"/>
    </row>
    <row r="434">
      <c r="A434" s="24"/>
      <c r="B434" s="24"/>
      <c r="C434" s="24"/>
      <c r="D434" s="24"/>
      <c r="E434" s="24"/>
    </row>
    <row r="435">
      <c r="A435" s="24"/>
      <c r="B435" s="24"/>
      <c r="C435" s="24"/>
      <c r="D435" s="24"/>
      <c r="E435" s="24"/>
    </row>
    <row r="436">
      <c r="A436" s="24"/>
      <c r="B436" s="24"/>
      <c r="C436" s="24"/>
      <c r="D436" s="24"/>
      <c r="E436" s="24"/>
    </row>
    <row r="437">
      <c r="A437" s="24"/>
      <c r="B437" s="24"/>
      <c r="C437" s="24"/>
      <c r="D437" s="24"/>
      <c r="E437" s="24"/>
    </row>
    <row r="438">
      <c r="A438" s="24"/>
      <c r="B438" s="24"/>
      <c r="C438" s="24"/>
      <c r="D438" s="24"/>
      <c r="E438" s="24"/>
    </row>
    <row r="439">
      <c r="A439" s="24"/>
      <c r="B439" s="24"/>
      <c r="C439" s="24"/>
      <c r="D439" s="24"/>
      <c r="E439" s="24"/>
    </row>
    <row r="440">
      <c r="A440" s="24"/>
      <c r="B440" s="24"/>
      <c r="C440" s="24"/>
      <c r="D440" s="24"/>
      <c r="E440" s="24"/>
    </row>
    <row r="441">
      <c r="A441" s="24"/>
      <c r="B441" s="24"/>
      <c r="C441" s="24"/>
      <c r="D441" s="24"/>
      <c r="E441" s="24"/>
    </row>
    <row r="442">
      <c r="A442" s="24"/>
      <c r="B442" s="24"/>
      <c r="C442" s="24"/>
      <c r="D442" s="24"/>
      <c r="E442" s="24"/>
    </row>
    <row r="443">
      <c r="A443" s="24"/>
      <c r="B443" s="24"/>
      <c r="C443" s="24"/>
      <c r="D443" s="24"/>
      <c r="E443" s="24"/>
    </row>
    <row r="444">
      <c r="A444" s="24"/>
      <c r="B444" s="24"/>
      <c r="C444" s="24"/>
      <c r="D444" s="24"/>
      <c r="E444" s="24"/>
    </row>
    <row r="445">
      <c r="A445" s="24"/>
      <c r="B445" s="24"/>
      <c r="C445" s="24"/>
      <c r="D445" s="24"/>
      <c r="E445" s="24"/>
    </row>
    <row r="446">
      <c r="A446" s="24"/>
      <c r="B446" s="24"/>
      <c r="C446" s="24"/>
      <c r="D446" s="24"/>
      <c r="E446" s="24"/>
    </row>
    <row r="447">
      <c r="A447" s="24"/>
      <c r="B447" s="24"/>
      <c r="C447" s="24"/>
      <c r="D447" s="24"/>
      <c r="E447" s="24"/>
    </row>
    <row r="448">
      <c r="A448" s="24"/>
      <c r="B448" s="24"/>
      <c r="C448" s="24"/>
      <c r="D448" s="24"/>
      <c r="E448" s="24"/>
    </row>
    <row r="449">
      <c r="A449" s="24"/>
      <c r="B449" s="24"/>
      <c r="C449" s="24"/>
      <c r="D449" s="24"/>
      <c r="E449" s="24"/>
    </row>
    <row r="450">
      <c r="A450" s="24"/>
      <c r="B450" s="24"/>
      <c r="C450" s="24"/>
      <c r="D450" s="24"/>
      <c r="E450" s="24"/>
    </row>
    <row r="451">
      <c r="A451" s="24"/>
      <c r="B451" s="24"/>
      <c r="C451" s="24"/>
      <c r="D451" s="24"/>
      <c r="E451" s="24"/>
    </row>
    <row r="452">
      <c r="A452" s="24"/>
      <c r="B452" s="24"/>
      <c r="C452" s="24"/>
      <c r="D452" s="24"/>
      <c r="E452" s="24"/>
    </row>
    <row r="453">
      <c r="A453" s="24"/>
      <c r="B453" s="24"/>
      <c r="C453" s="24"/>
      <c r="D453" s="24"/>
      <c r="E453" s="24"/>
    </row>
    <row r="454">
      <c r="A454" s="24"/>
      <c r="B454" s="24"/>
      <c r="C454" s="24"/>
      <c r="D454" s="24"/>
      <c r="E454" s="24"/>
    </row>
    <row r="455">
      <c r="A455" s="24"/>
      <c r="B455" s="24"/>
      <c r="C455" s="24"/>
      <c r="D455" s="24"/>
      <c r="E455" s="24"/>
    </row>
    <row r="456">
      <c r="A456" s="24"/>
      <c r="B456" s="24"/>
      <c r="C456" s="24"/>
      <c r="D456" s="24"/>
      <c r="E456" s="24"/>
    </row>
    <row r="457">
      <c r="A457" s="24"/>
      <c r="B457" s="24"/>
      <c r="C457" s="24"/>
      <c r="D457" s="24"/>
      <c r="E457" s="24"/>
    </row>
    <row r="458">
      <c r="A458" s="24"/>
      <c r="B458" s="24"/>
      <c r="C458" s="24"/>
      <c r="D458" s="24"/>
      <c r="E458" s="24"/>
    </row>
    <row r="459">
      <c r="A459" s="24"/>
      <c r="B459" s="24"/>
      <c r="C459" s="24"/>
      <c r="D459" s="24"/>
      <c r="E459" s="24"/>
    </row>
    <row r="460">
      <c r="A460" s="24"/>
      <c r="B460" s="24"/>
      <c r="C460" s="24"/>
      <c r="D460" s="24"/>
      <c r="E460" s="24"/>
    </row>
    <row r="461">
      <c r="A461" s="24"/>
      <c r="B461" s="24"/>
      <c r="C461" s="24"/>
      <c r="D461" s="24"/>
      <c r="E461" s="24"/>
    </row>
    <row r="462">
      <c r="A462" s="24"/>
      <c r="B462" s="24"/>
      <c r="C462" s="24"/>
      <c r="D462" s="24"/>
      <c r="E462" s="24"/>
    </row>
    <row r="463">
      <c r="A463" s="24"/>
      <c r="B463" s="24"/>
      <c r="C463" s="24"/>
      <c r="D463" s="24"/>
      <c r="E463" s="24"/>
    </row>
    <row r="464">
      <c r="A464" s="24"/>
      <c r="B464" s="24"/>
      <c r="C464" s="24"/>
      <c r="D464" s="24"/>
      <c r="E464" s="24"/>
    </row>
    <row r="465">
      <c r="A465" s="24"/>
      <c r="B465" s="24"/>
      <c r="C465" s="24"/>
      <c r="D465" s="24"/>
      <c r="E465" s="24"/>
    </row>
    <row r="466">
      <c r="A466" s="24"/>
      <c r="B466" s="24"/>
      <c r="C466" s="24"/>
      <c r="D466" s="24"/>
      <c r="E466" s="24"/>
    </row>
    <row r="467">
      <c r="A467" s="24"/>
      <c r="B467" s="24"/>
      <c r="C467" s="24"/>
      <c r="D467" s="24"/>
      <c r="E467" s="24"/>
    </row>
    <row r="468">
      <c r="A468" s="24"/>
      <c r="B468" s="24"/>
      <c r="C468" s="24"/>
      <c r="D468" s="24"/>
      <c r="E468" s="24"/>
    </row>
    <row r="469">
      <c r="A469" s="24"/>
      <c r="B469" s="24"/>
      <c r="C469" s="24"/>
      <c r="D469" s="24"/>
      <c r="E469" s="24"/>
    </row>
    <row r="470">
      <c r="A470" s="24"/>
      <c r="B470" s="24"/>
      <c r="C470" s="24"/>
      <c r="D470" s="24"/>
      <c r="E470" s="24"/>
    </row>
    <row r="471">
      <c r="A471" s="24"/>
      <c r="B471" s="24"/>
      <c r="C471" s="24"/>
      <c r="D471" s="24"/>
      <c r="E471" s="24"/>
    </row>
    <row r="472">
      <c r="A472" s="24"/>
      <c r="B472" s="24"/>
      <c r="C472" s="24"/>
      <c r="D472" s="24"/>
      <c r="E472" s="24"/>
    </row>
    <row r="473">
      <c r="A473" s="24"/>
      <c r="B473" s="24"/>
      <c r="C473" s="24"/>
      <c r="D473" s="24"/>
      <c r="E473" s="24"/>
    </row>
    <row r="474">
      <c r="A474" s="24"/>
      <c r="B474" s="24"/>
      <c r="C474" s="24"/>
      <c r="D474" s="24"/>
      <c r="E474" s="24"/>
    </row>
    <row r="475">
      <c r="A475" s="24"/>
      <c r="B475" s="24"/>
      <c r="C475" s="24"/>
      <c r="D475" s="24"/>
      <c r="E475" s="24"/>
    </row>
    <row r="476">
      <c r="A476" s="24"/>
      <c r="B476" s="24"/>
      <c r="C476" s="24"/>
      <c r="D476" s="24"/>
      <c r="E476" s="24"/>
    </row>
    <row r="477">
      <c r="A477" s="24"/>
      <c r="B477" s="24"/>
      <c r="C477" s="24"/>
      <c r="D477" s="24"/>
      <c r="E477" s="24"/>
    </row>
    <row r="478">
      <c r="A478" s="24"/>
      <c r="B478" s="24"/>
      <c r="C478" s="24"/>
      <c r="D478" s="24"/>
      <c r="E478" s="24"/>
    </row>
    <row r="479">
      <c r="A479" s="24"/>
      <c r="B479" s="24"/>
      <c r="C479" s="24"/>
      <c r="D479" s="24"/>
      <c r="E479" s="24"/>
    </row>
    <row r="480">
      <c r="A480" s="24"/>
      <c r="B480" s="24"/>
      <c r="C480" s="24"/>
      <c r="D480" s="24"/>
      <c r="E480" s="24"/>
    </row>
    <row r="481">
      <c r="A481" s="24"/>
      <c r="B481" s="24"/>
      <c r="C481" s="24"/>
      <c r="D481" s="24"/>
      <c r="E481" s="24"/>
    </row>
    <row r="482">
      <c r="A482" s="24"/>
      <c r="B482" s="24"/>
      <c r="C482" s="24"/>
      <c r="D482" s="24"/>
      <c r="E482" s="24"/>
    </row>
    <row r="483">
      <c r="A483" s="24"/>
      <c r="B483" s="24"/>
      <c r="C483" s="24"/>
      <c r="D483" s="24"/>
      <c r="E483" s="24"/>
    </row>
    <row r="484">
      <c r="A484" s="24"/>
      <c r="B484" s="24"/>
      <c r="C484" s="24"/>
      <c r="D484" s="24"/>
      <c r="E484" s="24"/>
    </row>
    <row r="485">
      <c r="A485" s="24"/>
      <c r="B485" s="24"/>
      <c r="C485" s="24"/>
      <c r="D485" s="24"/>
      <c r="E485" s="24"/>
    </row>
    <row r="486">
      <c r="A486" s="24"/>
      <c r="B486" s="24"/>
      <c r="C486" s="24"/>
      <c r="D486" s="24"/>
      <c r="E486" s="24"/>
    </row>
    <row r="487">
      <c r="A487" s="24"/>
      <c r="B487" s="24"/>
      <c r="C487" s="24"/>
      <c r="D487" s="24"/>
      <c r="E487" s="24"/>
    </row>
    <row r="488">
      <c r="A488" s="24"/>
      <c r="B488" s="24"/>
      <c r="C488" s="24"/>
      <c r="D488" s="24"/>
      <c r="E488" s="24"/>
    </row>
    <row r="489">
      <c r="A489" s="24"/>
      <c r="B489" s="24"/>
      <c r="C489" s="24"/>
      <c r="D489" s="24"/>
      <c r="E489" s="24"/>
    </row>
    <row r="490">
      <c r="A490" s="24"/>
      <c r="B490" s="24"/>
      <c r="C490" s="24"/>
      <c r="D490" s="24"/>
      <c r="E490" s="24"/>
    </row>
    <row r="491">
      <c r="A491" s="24"/>
      <c r="B491" s="24"/>
      <c r="C491" s="24"/>
      <c r="D491" s="24"/>
      <c r="E491" s="24"/>
    </row>
    <row r="492">
      <c r="A492" s="24"/>
      <c r="B492" s="24"/>
      <c r="C492" s="24"/>
      <c r="D492" s="24"/>
      <c r="E492" s="24"/>
    </row>
    <row r="493">
      <c r="A493" s="24"/>
      <c r="B493" s="24"/>
      <c r="C493" s="24"/>
      <c r="D493" s="24"/>
      <c r="E493" s="24"/>
    </row>
    <row r="494">
      <c r="A494" s="24"/>
      <c r="B494" s="24"/>
      <c r="C494" s="24"/>
      <c r="D494" s="24"/>
      <c r="E494" s="24"/>
    </row>
    <row r="495">
      <c r="A495" s="24"/>
      <c r="B495" s="24"/>
      <c r="C495" s="24"/>
      <c r="D495" s="24"/>
      <c r="E495" s="24"/>
    </row>
    <row r="496">
      <c r="A496" s="24"/>
      <c r="B496" s="24"/>
      <c r="C496" s="24"/>
      <c r="D496" s="24"/>
      <c r="E496" s="24"/>
    </row>
    <row r="497">
      <c r="A497" s="24"/>
      <c r="B497" s="24"/>
      <c r="C497" s="24"/>
      <c r="D497" s="24"/>
      <c r="E497" s="24"/>
    </row>
    <row r="498">
      <c r="A498" s="24"/>
      <c r="B498" s="24"/>
      <c r="C498" s="24"/>
      <c r="D498" s="24"/>
      <c r="E498" s="24"/>
    </row>
    <row r="499">
      <c r="A499" s="24"/>
      <c r="B499" s="24"/>
      <c r="C499" s="24"/>
      <c r="D499" s="24"/>
      <c r="E499" s="24"/>
    </row>
    <row r="500">
      <c r="A500" s="24"/>
      <c r="B500" s="24"/>
      <c r="C500" s="24"/>
      <c r="D500" s="24"/>
      <c r="E500" s="24"/>
    </row>
    <row r="501">
      <c r="A501" s="24"/>
      <c r="B501" s="24"/>
      <c r="C501" s="24"/>
      <c r="D501" s="24"/>
      <c r="E501" s="24"/>
    </row>
    <row r="502">
      <c r="A502" s="24"/>
      <c r="B502" s="24"/>
      <c r="C502" s="24"/>
      <c r="D502" s="24"/>
      <c r="E502" s="24"/>
    </row>
    <row r="503">
      <c r="A503" s="24"/>
      <c r="B503" s="24"/>
      <c r="C503" s="24"/>
      <c r="D503" s="24"/>
      <c r="E503" s="24"/>
    </row>
    <row r="504">
      <c r="A504" s="24"/>
      <c r="B504" s="24"/>
      <c r="C504" s="24"/>
      <c r="D504" s="24"/>
      <c r="E504" s="24"/>
    </row>
    <row r="505">
      <c r="A505" s="24"/>
      <c r="B505" s="24"/>
      <c r="C505" s="24"/>
      <c r="D505" s="24"/>
      <c r="E505" s="24"/>
    </row>
    <row r="506">
      <c r="A506" s="24"/>
      <c r="B506" s="24"/>
      <c r="C506" s="24"/>
      <c r="D506" s="24"/>
      <c r="E506" s="24"/>
    </row>
    <row r="507">
      <c r="A507" s="24"/>
      <c r="B507" s="24"/>
      <c r="C507" s="24"/>
      <c r="D507" s="24"/>
      <c r="E507" s="24"/>
    </row>
    <row r="508">
      <c r="A508" s="24"/>
      <c r="B508" s="24"/>
      <c r="C508" s="24"/>
      <c r="D508" s="24"/>
      <c r="E508" s="24"/>
    </row>
    <row r="509">
      <c r="A509" s="24"/>
      <c r="B509" s="24"/>
      <c r="C509" s="24"/>
      <c r="D509" s="24"/>
      <c r="E509" s="24"/>
    </row>
    <row r="510">
      <c r="A510" s="24"/>
      <c r="B510" s="24"/>
      <c r="C510" s="24"/>
      <c r="D510" s="24"/>
      <c r="E510" s="24"/>
    </row>
    <row r="511">
      <c r="A511" s="24"/>
      <c r="B511" s="24"/>
      <c r="C511" s="24"/>
      <c r="D511" s="24"/>
      <c r="E511" s="24"/>
    </row>
    <row r="512">
      <c r="A512" s="24"/>
      <c r="B512" s="24"/>
      <c r="C512" s="24"/>
      <c r="D512" s="24"/>
      <c r="E512" s="24"/>
    </row>
    <row r="513">
      <c r="A513" s="24"/>
      <c r="B513" s="24"/>
      <c r="C513" s="24"/>
      <c r="D513" s="24"/>
      <c r="E513" s="24"/>
    </row>
    <row r="514">
      <c r="A514" s="24"/>
      <c r="B514" s="24"/>
      <c r="C514" s="24"/>
      <c r="D514" s="24"/>
      <c r="E514" s="24"/>
    </row>
    <row r="515">
      <c r="A515" s="24"/>
      <c r="B515" s="24"/>
      <c r="C515" s="24"/>
      <c r="D515" s="24"/>
      <c r="E515" s="24"/>
    </row>
    <row r="516">
      <c r="A516" s="24"/>
      <c r="B516" s="24"/>
      <c r="C516" s="24"/>
      <c r="D516" s="24"/>
      <c r="E516" s="24"/>
    </row>
    <row r="517">
      <c r="A517" s="24"/>
      <c r="B517" s="24"/>
      <c r="C517" s="24"/>
      <c r="D517" s="24"/>
      <c r="E517" s="24"/>
    </row>
    <row r="518">
      <c r="A518" s="24"/>
      <c r="B518" s="24"/>
      <c r="C518" s="24"/>
      <c r="D518" s="24"/>
      <c r="E518" s="24"/>
    </row>
    <row r="519">
      <c r="A519" s="24"/>
      <c r="B519" s="24"/>
      <c r="C519" s="24"/>
      <c r="D519" s="24"/>
      <c r="E519" s="24"/>
    </row>
    <row r="520">
      <c r="A520" s="24"/>
      <c r="B520" s="24"/>
      <c r="C520" s="24"/>
      <c r="D520" s="24"/>
      <c r="E520" s="24"/>
    </row>
    <row r="521">
      <c r="A521" s="24"/>
      <c r="B521" s="24"/>
      <c r="C521" s="24"/>
      <c r="D521" s="24"/>
      <c r="E521" s="24"/>
    </row>
    <row r="522">
      <c r="A522" s="24"/>
      <c r="B522" s="24"/>
      <c r="C522" s="24"/>
      <c r="D522" s="24"/>
      <c r="E522" s="24"/>
    </row>
    <row r="523">
      <c r="A523" s="24"/>
      <c r="B523" s="24"/>
      <c r="C523" s="24"/>
      <c r="D523" s="24"/>
      <c r="E523" s="24"/>
    </row>
    <row r="524">
      <c r="A524" s="24"/>
      <c r="B524" s="24"/>
      <c r="C524" s="24"/>
      <c r="D524" s="24"/>
      <c r="E524" s="24"/>
    </row>
    <row r="525">
      <c r="A525" s="24"/>
      <c r="B525" s="24"/>
      <c r="C525" s="24"/>
      <c r="D525" s="24"/>
      <c r="E525" s="24"/>
    </row>
    <row r="526">
      <c r="A526" s="24"/>
      <c r="B526" s="24"/>
      <c r="C526" s="24"/>
      <c r="D526" s="24"/>
      <c r="E526" s="24"/>
    </row>
    <row r="527">
      <c r="A527" s="24"/>
      <c r="B527" s="24"/>
      <c r="C527" s="24"/>
      <c r="D527" s="24"/>
      <c r="E527" s="24"/>
    </row>
    <row r="528">
      <c r="A528" s="24"/>
      <c r="B528" s="24"/>
      <c r="C528" s="24"/>
      <c r="D528" s="24"/>
      <c r="E528" s="24"/>
    </row>
    <row r="529">
      <c r="A529" s="24"/>
      <c r="B529" s="24"/>
      <c r="C529" s="24"/>
      <c r="D529" s="24"/>
      <c r="E529" s="24"/>
    </row>
    <row r="530">
      <c r="A530" s="24"/>
      <c r="B530" s="24"/>
      <c r="C530" s="24"/>
      <c r="D530" s="24"/>
      <c r="E530" s="24"/>
    </row>
    <row r="531">
      <c r="A531" s="24"/>
      <c r="B531" s="24"/>
      <c r="C531" s="24"/>
      <c r="D531" s="24"/>
      <c r="E531" s="24"/>
    </row>
    <row r="532">
      <c r="A532" s="24"/>
      <c r="B532" s="24"/>
      <c r="C532" s="24"/>
      <c r="D532" s="24"/>
      <c r="E532" s="24"/>
    </row>
    <row r="533">
      <c r="A533" s="24"/>
      <c r="B533" s="24"/>
      <c r="C533" s="24"/>
      <c r="D533" s="24"/>
      <c r="E533" s="24"/>
    </row>
    <row r="534">
      <c r="A534" s="24"/>
      <c r="B534" s="24"/>
      <c r="C534" s="24"/>
      <c r="D534" s="24"/>
      <c r="E534" s="24"/>
    </row>
    <row r="535">
      <c r="A535" s="24"/>
      <c r="B535" s="24"/>
      <c r="C535" s="24"/>
      <c r="D535" s="24"/>
      <c r="E535" s="24"/>
    </row>
    <row r="536">
      <c r="A536" s="24"/>
      <c r="B536" s="24"/>
      <c r="C536" s="24"/>
      <c r="D536" s="24"/>
      <c r="E536" s="24"/>
    </row>
    <row r="537">
      <c r="A537" s="24"/>
      <c r="B537" s="24"/>
      <c r="C537" s="24"/>
      <c r="D537" s="24"/>
      <c r="E537" s="24"/>
    </row>
    <row r="538">
      <c r="A538" s="24"/>
      <c r="B538" s="24"/>
      <c r="C538" s="24"/>
      <c r="D538" s="24"/>
      <c r="E538" s="24"/>
    </row>
    <row r="539">
      <c r="A539" s="24"/>
      <c r="B539" s="24"/>
      <c r="C539" s="24"/>
      <c r="D539" s="24"/>
      <c r="E539" s="24"/>
    </row>
    <row r="540">
      <c r="A540" s="24"/>
      <c r="B540" s="24"/>
      <c r="C540" s="24"/>
      <c r="D540" s="24"/>
      <c r="E540" s="24"/>
    </row>
    <row r="541">
      <c r="A541" s="24"/>
      <c r="B541" s="24"/>
      <c r="C541" s="24"/>
      <c r="D541" s="24"/>
      <c r="E541" s="24"/>
    </row>
    <row r="542">
      <c r="A542" s="24"/>
      <c r="B542" s="24"/>
      <c r="C542" s="24"/>
      <c r="D542" s="24"/>
      <c r="E542" s="24"/>
    </row>
    <row r="543">
      <c r="A543" s="24"/>
      <c r="B543" s="24"/>
      <c r="C543" s="24"/>
      <c r="D543" s="24"/>
      <c r="E543" s="24"/>
    </row>
    <row r="544">
      <c r="A544" s="24"/>
      <c r="B544" s="24"/>
      <c r="C544" s="24"/>
      <c r="D544" s="24"/>
      <c r="E544" s="24"/>
    </row>
    <row r="545">
      <c r="A545" s="24"/>
      <c r="B545" s="24"/>
      <c r="C545" s="24"/>
      <c r="D545" s="24"/>
      <c r="E545" s="24"/>
    </row>
    <row r="546">
      <c r="A546" s="24"/>
      <c r="B546" s="24"/>
      <c r="C546" s="24"/>
      <c r="D546" s="24"/>
      <c r="E546" s="24"/>
    </row>
    <row r="547">
      <c r="A547" s="24"/>
      <c r="B547" s="24"/>
      <c r="C547" s="24"/>
      <c r="D547" s="24"/>
      <c r="E547" s="24"/>
    </row>
    <row r="548">
      <c r="A548" s="24"/>
      <c r="B548" s="24"/>
      <c r="C548" s="24"/>
      <c r="D548" s="24"/>
      <c r="E548" s="24"/>
    </row>
    <row r="549">
      <c r="A549" s="24"/>
      <c r="B549" s="24"/>
      <c r="C549" s="24"/>
      <c r="D549" s="24"/>
      <c r="E549" s="24"/>
    </row>
    <row r="550">
      <c r="A550" s="24"/>
      <c r="B550" s="24"/>
      <c r="C550" s="24"/>
      <c r="D550" s="24"/>
      <c r="E550" s="24"/>
    </row>
    <row r="551">
      <c r="A551" s="24"/>
      <c r="B551" s="24"/>
      <c r="C551" s="24"/>
      <c r="D551" s="24"/>
      <c r="E551" s="24"/>
    </row>
    <row r="552">
      <c r="A552" s="24"/>
      <c r="B552" s="24"/>
      <c r="C552" s="24"/>
      <c r="D552" s="24"/>
      <c r="E552" s="24"/>
    </row>
    <row r="553">
      <c r="A553" s="24"/>
      <c r="B553" s="24"/>
      <c r="C553" s="24"/>
      <c r="D553" s="24"/>
      <c r="E553" s="24"/>
    </row>
    <row r="554">
      <c r="A554" s="24"/>
      <c r="B554" s="24"/>
      <c r="C554" s="24"/>
      <c r="D554" s="24"/>
      <c r="E554" s="24"/>
    </row>
    <row r="555">
      <c r="A555" s="24"/>
      <c r="B555" s="24"/>
      <c r="C555" s="24"/>
      <c r="D555" s="24"/>
      <c r="E555" s="24"/>
    </row>
    <row r="556">
      <c r="A556" s="24"/>
      <c r="B556" s="24"/>
      <c r="C556" s="24"/>
      <c r="D556" s="24"/>
      <c r="E556" s="24"/>
    </row>
    <row r="557">
      <c r="A557" s="24"/>
      <c r="B557" s="24"/>
      <c r="C557" s="24"/>
      <c r="D557" s="24"/>
      <c r="E557" s="24"/>
    </row>
    <row r="558">
      <c r="A558" s="24"/>
      <c r="B558" s="24"/>
      <c r="C558" s="24"/>
      <c r="D558" s="24"/>
      <c r="E558" s="24"/>
    </row>
    <row r="559">
      <c r="A559" s="24"/>
      <c r="B559" s="24"/>
      <c r="C559" s="24"/>
      <c r="D559" s="24"/>
      <c r="E559" s="24"/>
    </row>
    <row r="560">
      <c r="A560" s="24"/>
      <c r="B560" s="24"/>
      <c r="C560" s="24"/>
      <c r="D560" s="24"/>
      <c r="E560" s="24"/>
    </row>
    <row r="561">
      <c r="A561" s="24"/>
      <c r="B561" s="24"/>
      <c r="C561" s="24"/>
      <c r="D561" s="24"/>
      <c r="E561" s="24"/>
    </row>
    <row r="562">
      <c r="A562" s="24"/>
      <c r="B562" s="24"/>
      <c r="C562" s="24"/>
      <c r="D562" s="24"/>
      <c r="E562" s="24"/>
    </row>
    <row r="563">
      <c r="A563" s="24"/>
      <c r="B563" s="24"/>
      <c r="C563" s="24"/>
      <c r="D563" s="24"/>
      <c r="E563" s="24"/>
    </row>
    <row r="564">
      <c r="A564" s="24"/>
      <c r="B564" s="24"/>
      <c r="C564" s="24"/>
      <c r="D564" s="24"/>
      <c r="E564" s="24"/>
    </row>
    <row r="565">
      <c r="A565" s="24"/>
      <c r="B565" s="24"/>
      <c r="C565" s="24"/>
      <c r="D565" s="24"/>
      <c r="E565" s="24"/>
    </row>
    <row r="566">
      <c r="A566" s="24"/>
      <c r="B566" s="24"/>
      <c r="C566" s="24"/>
      <c r="D566" s="24"/>
      <c r="E566" s="24"/>
    </row>
    <row r="567">
      <c r="A567" s="24"/>
      <c r="B567" s="24"/>
      <c r="C567" s="24"/>
      <c r="D567" s="24"/>
      <c r="E567" s="24"/>
    </row>
    <row r="568">
      <c r="A568" s="24"/>
      <c r="B568" s="24"/>
      <c r="C568" s="24"/>
      <c r="D568" s="24"/>
      <c r="E568" s="24"/>
    </row>
    <row r="569">
      <c r="A569" s="24"/>
      <c r="B569" s="24"/>
      <c r="C569" s="24"/>
      <c r="D569" s="24"/>
      <c r="E569" s="24"/>
    </row>
    <row r="570">
      <c r="A570" s="24"/>
      <c r="B570" s="24"/>
      <c r="C570" s="24"/>
      <c r="D570" s="24"/>
      <c r="E570" s="24"/>
    </row>
    <row r="571">
      <c r="A571" s="24"/>
      <c r="B571" s="24"/>
      <c r="C571" s="24"/>
      <c r="D571" s="24"/>
      <c r="E571" s="24"/>
    </row>
    <row r="572">
      <c r="A572" s="24"/>
      <c r="B572" s="24"/>
      <c r="C572" s="24"/>
      <c r="D572" s="24"/>
      <c r="E572" s="24"/>
    </row>
    <row r="573">
      <c r="A573" s="24"/>
      <c r="B573" s="24"/>
      <c r="C573" s="24"/>
      <c r="D573" s="24"/>
      <c r="E573" s="24"/>
    </row>
    <row r="574">
      <c r="A574" s="24"/>
      <c r="B574" s="24"/>
      <c r="C574" s="24"/>
      <c r="D574" s="24"/>
      <c r="E574" s="24"/>
    </row>
    <row r="575">
      <c r="A575" s="24"/>
      <c r="B575" s="24"/>
      <c r="C575" s="24"/>
      <c r="D575" s="24"/>
      <c r="E575" s="24"/>
    </row>
    <row r="576">
      <c r="A576" s="24"/>
      <c r="B576" s="24"/>
      <c r="C576" s="24"/>
      <c r="D576" s="24"/>
      <c r="E576" s="24"/>
    </row>
    <row r="577">
      <c r="A577" s="24"/>
      <c r="B577" s="24"/>
      <c r="C577" s="24"/>
      <c r="D577" s="24"/>
      <c r="E577" s="24"/>
    </row>
    <row r="578">
      <c r="A578" s="24"/>
      <c r="B578" s="24"/>
      <c r="C578" s="24"/>
      <c r="D578" s="24"/>
      <c r="E578" s="24"/>
    </row>
    <row r="579">
      <c r="A579" s="24"/>
      <c r="B579" s="24"/>
      <c r="C579" s="24"/>
      <c r="D579" s="24"/>
      <c r="E579" s="24"/>
    </row>
    <row r="580">
      <c r="A580" s="24"/>
      <c r="B580" s="24"/>
      <c r="C580" s="24"/>
      <c r="D580" s="24"/>
      <c r="E580" s="24"/>
    </row>
    <row r="581">
      <c r="A581" s="24"/>
      <c r="B581" s="24"/>
      <c r="C581" s="24"/>
      <c r="D581" s="24"/>
      <c r="E581" s="24"/>
    </row>
    <row r="582">
      <c r="A582" s="24"/>
      <c r="B582" s="24"/>
      <c r="C582" s="24"/>
      <c r="D582" s="24"/>
      <c r="E582" s="24"/>
    </row>
    <row r="583">
      <c r="A583" s="24"/>
      <c r="B583" s="24"/>
      <c r="C583" s="24"/>
      <c r="D583" s="24"/>
      <c r="E583" s="24"/>
    </row>
    <row r="584">
      <c r="A584" s="24"/>
      <c r="B584" s="24"/>
      <c r="C584" s="24"/>
      <c r="D584" s="24"/>
      <c r="E584" s="24"/>
    </row>
    <row r="585">
      <c r="A585" s="24"/>
      <c r="B585" s="24"/>
      <c r="C585" s="24"/>
      <c r="D585" s="24"/>
      <c r="E585" s="24"/>
    </row>
    <row r="586">
      <c r="A586" s="24"/>
      <c r="B586" s="24"/>
      <c r="C586" s="24"/>
      <c r="D586" s="24"/>
      <c r="E586" s="24"/>
    </row>
    <row r="587">
      <c r="A587" s="24"/>
      <c r="B587" s="24"/>
      <c r="C587" s="24"/>
      <c r="D587" s="24"/>
      <c r="E587" s="24"/>
    </row>
    <row r="588">
      <c r="A588" s="24"/>
      <c r="B588" s="24"/>
      <c r="C588" s="24"/>
      <c r="D588" s="24"/>
      <c r="E588" s="24"/>
    </row>
    <row r="589">
      <c r="A589" s="24"/>
      <c r="B589" s="24"/>
      <c r="C589" s="24"/>
      <c r="D589" s="24"/>
      <c r="E589" s="24"/>
    </row>
    <row r="590">
      <c r="A590" s="24"/>
      <c r="B590" s="24"/>
      <c r="C590" s="24"/>
      <c r="D590" s="24"/>
      <c r="E590" s="24"/>
    </row>
    <row r="591">
      <c r="A591" s="24"/>
      <c r="B591" s="24"/>
      <c r="C591" s="24"/>
      <c r="D591" s="24"/>
      <c r="E591" s="24"/>
    </row>
    <row r="592">
      <c r="A592" s="24"/>
      <c r="B592" s="24"/>
      <c r="C592" s="24"/>
      <c r="D592" s="24"/>
      <c r="E592" s="24"/>
    </row>
    <row r="593">
      <c r="A593" s="24"/>
      <c r="B593" s="24"/>
      <c r="C593" s="24"/>
      <c r="D593" s="24"/>
      <c r="E593" s="24"/>
    </row>
    <row r="594">
      <c r="A594" s="24"/>
      <c r="B594" s="24"/>
      <c r="C594" s="24"/>
      <c r="D594" s="24"/>
      <c r="E594" s="24"/>
    </row>
    <row r="595">
      <c r="A595" s="24"/>
      <c r="B595" s="24"/>
      <c r="C595" s="24"/>
      <c r="D595" s="24"/>
      <c r="E595" s="24"/>
    </row>
    <row r="596">
      <c r="A596" s="24"/>
      <c r="B596" s="24"/>
      <c r="C596" s="24"/>
      <c r="D596" s="24"/>
      <c r="E596" s="24"/>
    </row>
    <row r="597">
      <c r="A597" s="24"/>
      <c r="B597" s="24"/>
      <c r="C597" s="24"/>
      <c r="D597" s="24"/>
      <c r="E597" s="24"/>
    </row>
    <row r="598">
      <c r="A598" s="24"/>
      <c r="B598" s="24"/>
      <c r="C598" s="24"/>
      <c r="D598" s="24"/>
      <c r="E598" s="24"/>
    </row>
    <row r="599">
      <c r="A599" s="24"/>
      <c r="B599" s="24"/>
      <c r="C599" s="24"/>
      <c r="D599" s="24"/>
      <c r="E599" s="24"/>
    </row>
    <row r="600">
      <c r="A600" s="24"/>
      <c r="B600" s="24"/>
      <c r="C600" s="24"/>
      <c r="D600" s="24"/>
      <c r="E600" s="24"/>
    </row>
    <row r="601">
      <c r="A601" s="24"/>
      <c r="B601" s="24"/>
      <c r="C601" s="24"/>
      <c r="D601" s="24"/>
      <c r="E601" s="24"/>
    </row>
    <row r="602">
      <c r="A602" s="24"/>
      <c r="B602" s="24"/>
      <c r="C602" s="24"/>
      <c r="D602" s="24"/>
      <c r="E602" s="24"/>
    </row>
    <row r="603">
      <c r="A603" s="24"/>
      <c r="B603" s="24"/>
      <c r="C603" s="24"/>
      <c r="D603" s="24"/>
      <c r="E603" s="24"/>
    </row>
    <row r="604">
      <c r="A604" s="24"/>
      <c r="B604" s="24"/>
      <c r="C604" s="24"/>
      <c r="D604" s="24"/>
      <c r="E604" s="24"/>
    </row>
    <row r="605">
      <c r="A605" s="24"/>
      <c r="B605" s="24"/>
      <c r="C605" s="24"/>
      <c r="D605" s="24"/>
      <c r="E605" s="24"/>
    </row>
    <row r="606">
      <c r="A606" s="24"/>
      <c r="B606" s="24"/>
      <c r="C606" s="24"/>
      <c r="D606" s="24"/>
      <c r="E606" s="24"/>
    </row>
    <row r="607">
      <c r="A607" s="24"/>
      <c r="B607" s="24"/>
      <c r="C607" s="24"/>
      <c r="D607" s="24"/>
      <c r="E607" s="24"/>
    </row>
    <row r="608">
      <c r="A608" s="24"/>
      <c r="B608" s="24"/>
      <c r="C608" s="24"/>
      <c r="D608" s="24"/>
      <c r="E608" s="24"/>
    </row>
    <row r="609">
      <c r="A609" s="24"/>
      <c r="B609" s="24"/>
      <c r="C609" s="24"/>
      <c r="D609" s="24"/>
      <c r="E609" s="24"/>
    </row>
    <row r="610">
      <c r="A610" s="24"/>
      <c r="B610" s="24"/>
      <c r="C610" s="24"/>
      <c r="D610" s="24"/>
      <c r="E610" s="24"/>
    </row>
    <row r="611">
      <c r="A611" s="24"/>
      <c r="B611" s="24"/>
      <c r="C611" s="24"/>
      <c r="D611" s="24"/>
      <c r="E611" s="24"/>
    </row>
    <row r="612">
      <c r="A612" s="24"/>
      <c r="B612" s="24"/>
      <c r="C612" s="24"/>
      <c r="D612" s="24"/>
      <c r="E612" s="24"/>
    </row>
    <row r="613">
      <c r="A613" s="24"/>
      <c r="B613" s="24"/>
      <c r="C613" s="24"/>
      <c r="D613" s="24"/>
      <c r="E613" s="24"/>
    </row>
    <row r="614">
      <c r="A614" s="24"/>
      <c r="B614" s="24"/>
      <c r="C614" s="24"/>
      <c r="D614" s="24"/>
      <c r="E614" s="24"/>
    </row>
    <row r="615">
      <c r="A615" s="24"/>
      <c r="B615" s="24"/>
      <c r="C615" s="24"/>
      <c r="D615" s="24"/>
      <c r="E615" s="24"/>
    </row>
    <row r="616">
      <c r="A616" s="24"/>
      <c r="B616" s="24"/>
      <c r="C616" s="24"/>
      <c r="D616" s="24"/>
      <c r="E616" s="24"/>
    </row>
    <row r="617">
      <c r="A617" s="24"/>
      <c r="B617" s="24"/>
      <c r="C617" s="24"/>
      <c r="D617" s="24"/>
      <c r="E617" s="24"/>
    </row>
    <row r="618">
      <c r="A618" s="24"/>
      <c r="B618" s="24"/>
      <c r="C618" s="24"/>
      <c r="D618" s="24"/>
      <c r="E618" s="24"/>
    </row>
    <row r="619">
      <c r="A619" s="24"/>
      <c r="B619" s="24"/>
      <c r="C619" s="24"/>
      <c r="D619" s="24"/>
      <c r="E619" s="24"/>
    </row>
    <row r="620">
      <c r="A620" s="24"/>
      <c r="B620" s="24"/>
      <c r="C620" s="24"/>
      <c r="D620" s="24"/>
      <c r="E620" s="24"/>
    </row>
    <row r="621">
      <c r="A621" s="24"/>
      <c r="B621" s="24"/>
      <c r="C621" s="24"/>
      <c r="D621" s="24"/>
      <c r="E621" s="24"/>
    </row>
    <row r="622">
      <c r="A622" s="24"/>
      <c r="B622" s="24"/>
      <c r="C622" s="24"/>
      <c r="D622" s="24"/>
      <c r="E622" s="24"/>
    </row>
    <row r="623">
      <c r="A623" s="24"/>
      <c r="B623" s="24"/>
      <c r="C623" s="24"/>
      <c r="D623" s="24"/>
      <c r="E623" s="24"/>
    </row>
    <row r="624">
      <c r="A624" s="24"/>
      <c r="B624" s="24"/>
      <c r="C624" s="24"/>
      <c r="D624" s="24"/>
      <c r="E624" s="24"/>
    </row>
    <row r="625">
      <c r="A625" s="24"/>
      <c r="B625" s="24"/>
      <c r="C625" s="24"/>
      <c r="D625" s="24"/>
      <c r="E625" s="24"/>
    </row>
    <row r="626">
      <c r="A626" s="24"/>
      <c r="B626" s="24"/>
      <c r="C626" s="24"/>
      <c r="D626" s="24"/>
      <c r="E626" s="24"/>
    </row>
    <row r="627">
      <c r="A627" s="24"/>
      <c r="B627" s="24"/>
      <c r="C627" s="24"/>
      <c r="D627" s="24"/>
      <c r="E627" s="24"/>
    </row>
    <row r="628">
      <c r="A628" s="24"/>
      <c r="B628" s="24"/>
      <c r="C628" s="24"/>
      <c r="D628" s="24"/>
      <c r="E628" s="24"/>
    </row>
    <row r="629">
      <c r="A629" s="24"/>
      <c r="B629" s="24"/>
      <c r="C629" s="24"/>
      <c r="D629" s="24"/>
      <c r="E629" s="24"/>
    </row>
    <row r="630">
      <c r="A630" s="24"/>
      <c r="B630" s="24"/>
      <c r="C630" s="24"/>
      <c r="D630" s="24"/>
      <c r="E630" s="24"/>
    </row>
    <row r="631">
      <c r="A631" s="24"/>
      <c r="B631" s="24"/>
      <c r="C631" s="24"/>
      <c r="D631" s="24"/>
      <c r="E631" s="24"/>
    </row>
    <row r="632">
      <c r="A632" s="24"/>
      <c r="B632" s="24"/>
      <c r="C632" s="24"/>
      <c r="D632" s="24"/>
      <c r="E632" s="24"/>
    </row>
    <row r="633">
      <c r="A633" s="24"/>
      <c r="B633" s="24"/>
      <c r="C633" s="24"/>
      <c r="D633" s="24"/>
      <c r="E633" s="24"/>
    </row>
    <row r="634">
      <c r="A634" s="24"/>
      <c r="B634" s="24"/>
      <c r="C634" s="24"/>
      <c r="D634" s="24"/>
      <c r="E634" s="24"/>
    </row>
    <row r="635">
      <c r="A635" s="24"/>
      <c r="B635" s="24"/>
      <c r="C635" s="24"/>
      <c r="D635" s="24"/>
      <c r="E635" s="24"/>
    </row>
    <row r="636">
      <c r="A636" s="24"/>
      <c r="B636" s="24"/>
      <c r="C636" s="24"/>
      <c r="D636" s="24"/>
      <c r="E636" s="24"/>
    </row>
    <row r="637">
      <c r="A637" s="24"/>
      <c r="B637" s="24"/>
      <c r="C637" s="24"/>
      <c r="D637" s="24"/>
      <c r="E637" s="24"/>
    </row>
    <row r="638">
      <c r="A638" s="24"/>
      <c r="B638" s="24"/>
      <c r="C638" s="24"/>
      <c r="D638" s="24"/>
      <c r="E638" s="24"/>
    </row>
    <row r="639">
      <c r="A639" s="24"/>
      <c r="B639" s="24"/>
      <c r="C639" s="24"/>
      <c r="D639" s="24"/>
      <c r="E639" s="24"/>
    </row>
    <row r="640">
      <c r="A640" s="24"/>
      <c r="B640" s="24"/>
      <c r="C640" s="24"/>
      <c r="D640" s="24"/>
      <c r="E640" s="24"/>
    </row>
    <row r="641">
      <c r="A641" s="24"/>
      <c r="B641" s="24"/>
      <c r="C641" s="24"/>
      <c r="D641" s="24"/>
      <c r="E641" s="24"/>
    </row>
    <row r="642">
      <c r="A642" s="24"/>
      <c r="B642" s="24"/>
      <c r="C642" s="24"/>
      <c r="D642" s="24"/>
      <c r="E642" s="24"/>
    </row>
    <row r="643">
      <c r="A643" s="24"/>
      <c r="B643" s="24"/>
      <c r="C643" s="24"/>
      <c r="D643" s="24"/>
      <c r="E643" s="24"/>
    </row>
    <row r="644">
      <c r="A644" s="24"/>
      <c r="B644" s="24"/>
      <c r="C644" s="24"/>
      <c r="D644" s="24"/>
      <c r="E644" s="24"/>
    </row>
    <row r="645">
      <c r="A645" s="24"/>
      <c r="B645" s="24"/>
      <c r="C645" s="24"/>
      <c r="D645" s="24"/>
      <c r="E645" s="24"/>
    </row>
    <row r="646">
      <c r="A646" s="24"/>
      <c r="B646" s="24"/>
      <c r="C646" s="24"/>
      <c r="D646" s="24"/>
      <c r="E646" s="24"/>
    </row>
    <row r="647">
      <c r="A647" s="24"/>
      <c r="B647" s="24"/>
      <c r="C647" s="24"/>
      <c r="D647" s="24"/>
      <c r="E647" s="24"/>
    </row>
    <row r="648">
      <c r="A648" s="24"/>
      <c r="B648" s="24"/>
      <c r="C648" s="24"/>
      <c r="D648" s="24"/>
      <c r="E648" s="24"/>
    </row>
    <row r="649">
      <c r="A649" s="24"/>
      <c r="B649" s="24"/>
      <c r="C649" s="24"/>
      <c r="D649" s="24"/>
      <c r="E649" s="24"/>
    </row>
    <row r="650">
      <c r="A650" s="24"/>
      <c r="B650" s="24"/>
      <c r="C650" s="24"/>
      <c r="D650" s="24"/>
      <c r="E650" s="24"/>
    </row>
    <row r="651">
      <c r="A651" s="24"/>
      <c r="B651" s="24"/>
      <c r="C651" s="24"/>
      <c r="D651" s="24"/>
      <c r="E651" s="24"/>
    </row>
    <row r="652">
      <c r="A652" s="24"/>
      <c r="B652" s="24"/>
      <c r="C652" s="24"/>
      <c r="D652" s="24"/>
      <c r="E652" s="24"/>
    </row>
    <row r="653">
      <c r="A653" s="24"/>
      <c r="B653" s="24"/>
      <c r="C653" s="24"/>
      <c r="D653" s="24"/>
      <c r="E653" s="24"/>
    </row>
    <row r="654">
      <c r="A654" s="24"/>
      <c r="B654" s="24"/>
      <c r="C654" s="24"/>
      <c r="D654" s="24"/>
      <c r="E654" s="24"/>
    </row>
    <row r="655">
      <c r="A655" s="24"/>
      <c r="B655" s="24"/>
      <c r="C655" s="24"/>
      <c r="D655" s="24"/>
      <c r="E655" s="24"/>
    </row>
    <row r="656">
      <c r="A656" s="24"/>
      <c r="B656" s="24"/>
      <c r="C656" s="24"/>
      <c r="D656" s="24"/>
      <c r="E656" s="24"/>
    </row>
    <row r="657">
      <c r="A657" s="24"/>
      <c r="B657" s="24"/>
      <c r="C657" s="24"/>
      <c r="D657" s="24"/>
      <c r="E657" s="24"/>
    </row>
    <row r="658">
      <c r="A658" s="24"/>
      <c r="B658" s="24"/>
      <c r="C658" s="24"/>
      <c r="D658" s="24"/>
      <c r="E658" s="24"/>
    </row>
    <row r="659">
      <c r="A659" s="24"/>
      <c r="B659" s="24"/>
      <c r="C659" s="24"/>
      <c r="D659" s="24"/>
      <c r="E659" s="24"/>
    </row>
    <row r="660">
      <c r="A660" s="24"/>
      <c r="B660" s="24"/>
      <c r="C660" s="24"/>
      <c r="D660" s="24"/>
      <c r="E660" s="24"/>
    </row>
    <row r="661">
      <c r="A661" s="24"/>
      <c r="B661" s="24"/>
      <c r="C661" s="24"/>
      <c r="D661" s="24"/>
      <c r="E661" s="24"/>
    </row>
    <row r="662">
      <c r="A662" s="24"/>
      <c r="B662" s="24"/>
      <c r="C662" s="24"/>
      <c r="D662" s="24"/>
      <c r="E662" s="24"/>
    </row>
    <row r="663">
      <c r="A663" s="24"/>
      <c r="B663" s="24"/>
      <c r="C663" s="24"/>
      <c r="D663" s="24"/>
      <c r="E663" s="24"/>
    </row>
    <row r="664">
      <c r="A664" s="24"/>
      <c r="B664" s="24"/>
      <c r="C664" s="24"/>
      <c r="D664" s="24"/>
      <c r="E664" s="24"/>
    </row>
    <row r="665">
      <c r="A665" s="24"/>
      <c r="B665" s="24"/>
      <c r="C665" s="24"/>
      <c r="D665" s="24"/>
      <c r="E665" s="24"/>
    </row>
    <row r="666">
      <c r="A666" s="24"/>
      <c r="B666" s="24"/>
      <c r="C666" s="24"/>
      <c r="D666" s="24"/>
      <c r="E666" s="24"/>
    </row>
    <row r="667">
      <c r="A667" s="24"/>
      <c r="B667" s="24"/>
      <c r="C667" s="24"/>
      <c r="D667" s="24"/>
      <c r="E667" s="24"/>
    </row>
    <row r="668">
      <c r="A668" s="24"/>
      <c r="B668" s="24"/>
      <c r="C668" s="24"/>
      <c r="D668" s="24"/>
      <c r="E668" s="24"/>
    </row>
    <row r="669">
      <c r="A669" s="24"/>
      <c r="B669" s="24"/>
      <c r="C669" s="24"/>
      <c r="D669" s="24"/>
      <c r="E669" s="24"/>
    </row>
    <row r="670">
      <c r="A670" s="24"/>
      <c r="B670" s="24"/>
      <c r="C670" s="24"/>
      <c r="D670" s="24"/>
      <c r="E670" s="24"/>
    </row>
    <row r="671">
      <c r="A671" s="24"/>
      <c r="B671" s="24"/>
      <c r="C671" s="24"/>
      <c r="D671" s="24"/>
      <c r="E671" s="24"/>
    </row>
    <row r="672">
      <c r="A672" s="24"/>
      <c r="B672" s="24"/>
      <c r="C672" s="24"/>
      <c r="D672" s="24"/>
      <c r="E672" s="24"/>
    </row>
    <row r="673">
      <c r="A673" s="24"/>
      <c r="B673" s="24"/>
      <c r="C673" s="24"/>
      <c r="D673" s="24"/>
      <c r="E673" s="24"/>
    </row>
    <row r="674">
      <c r="A674" s="24"/>
      <c r="B674" s="24"/>
      <c r="C674" s="24"/>
      <c r="D674" s="24"/>
      <c r="E674" s="24"/>
    </row>
    <row r="675">
      <c r="A675" s="24"/>
      <c r="B675" s="24"/>
      <c r="C675" s="24"/>
      <c r="D675" s="24"/>
      <c r="E675" s="24"/>
    </row>
    <row r="676">
      <c r="A676" s="24"/>
      <c r="B676" s="24"/>
      <c r="C676" s="24"/>
      <c r="D676" s="24"/>
      <c r="E676" s="24"/>
    </row>
    <row r="677">
      <c r="A677" s="24"/>
      <c r="B677" s="24"/>
      <c r="C677" s="24"/>
      <c r="D677" s="24"/>
      <c r="E677" s="24"/>
    </row>
    <row r="678">
      <c r="A678" s="24"/>
      <c r="B678" s="24"/>
      <c r="C678" s="24"/>
      <c r="D678" s="24"/>
      <c r="E678" s="24"/>
    </row>
    <row r="679">
      <c r="A679" s="24"/>
      <c r="B679" s="24"/>
      <c r="C679" s="24"/>
      <c r="D679" s="24"/>
      <c r="E679" s="24"/>
    </row>
    <row r="680">
      <c r="A680" s="24"/>
      <c r="B680" s="24"/>
      <c r="C680" s="24"/>
      <c r="D680" s="24"/>
      <c r="E680" s="24"/>
    </row>
    <row r="681">
      <c r="A681" s="24"/>
      <c r="B681" s="24"/>
      <c r="C681" s="24"/>
      <c r="D681" s="24"/>
      <c r="E681" s="24"/>
    </row>
    <row r="682">
      <c r="A682" s="24"/>
      <c r="B682" s="24"/>
      <c r="C682" s="24"/>
      <c r="D682" s="24"/>
      <c r="E682" s="24"/>
    </row>
    <row r="683">
      <c r="A683" s="24"/>
      <c r="B683" s="24"/>
      <c r="C683" s="24"/>
      <c r="D683" s="24"/>
      <c r="E683" s="24"/>
    </row>
    <row r="684">
      <c r="A684" s="24"/>
      <c r="B684" s="24"/>
      <c r="C684" s="24"/>
      <c r="D684" s="24"/>
      <c r="E684" s="24"/>
    </row>
    <row r="685">
      <c r="A685" s="24"/>
      <c r="B685" s="24"/>
      <c r="C685" s="24"/>
      <c r="D685" s="24"/>
      <c r="E685" s="24"/>
    </row>
    <row r="686">
      <c r="A686" s="24"/>
      <c r="B686" s="24"/>
      <c r="C686" s="24"/>
      <c r="D686" s="24"/>
      <c r="E686" s="24"/>
    </row>
    <row r="687">
      <c r="A687" s="24"/>
      <c r="B687" s="24"/>
      <c r="C687" s="24"/>
      <c r="D687" s="24"/>
      <c r="E687" s="24"/>
    </row>
    <row r="688">
      <c r="A688" s="24"/>
      <c r="B688" s="24"/>
      <c r="C688" s="24"/>
      <c r="D688" s="24"/>
      <c r="E688" s="24"/>
    </row>
    <row r="689">
      <c r="A689" s="24"/>
      <c r="B689" s="24"/>
      <c r="C689" s="24"/>
      <c r="D689" s="24"/>
      <c r="E689" s="24"/>
    </row>
    <row r="690">
      <c r="A690" s="24"/>
      <c r="B690" s="24"/>
      <c r="C690" s="24"/>
      <c r="D690" s="24"/>
      <c r="E690" s="24"/>
    </row>
    <row r="691">
      <c r="A691" s="24"/>
      <c r="B691" s="24"/>
      <c r="C691" s="24"/>
      <c r="D691" s="24"/>
      <c r="E691" s="24"/>
    </row>
    <row r="692">
      <c r="A692" s="24"/>
      <c r="B692" s="24"/>
      <c r="C692" s="24"/>
      <c r="D692" s="24"/>
      <c r="E692" s="24"/>
    </row>
    <row r="693">
      <c r="A693" s="24"/>
      <c r="B693" s="24"/>
      <c r="C693" s="24"/>
      <c r="D693" s="24"/>
      <c r="E693" s="24"/>
    </row>
    <row r="694">
      <c r="A694" s="24"/>
      <c r="B694" s="24"/>
      <c r="C694" s="24"/>
      <c r="D694" s="24"/>
      <c r="E694" s="24"/>
    </row>
    <row r="695">
      <c r="A695" s="24"/>
      <c r="B695" s="24"/>
      <c r="C695" s="24"/>
      <c r="D695" s="24"/>
      <c r="E695" s="24"/>
    </row>
    <row r="696">
      <c r="A696" s="24"/>
      <c r="B696" s="24"/>
      <c r="C696" s="24"/>
      <c r="D696" s="24"/>
      <c r="E696" s="24"/>
    </row>
    <row r="697">
      <c r="A697" s="24"/>
      <c r="B697" s="24"/>
      <c r="C697" s="24"/>
      <c r="D697" s="24"/>
      <c r="E697" s="24"/>
    </row>
    <row r="698">
      <c r="A698" s="24"/>
      <c r="B698" s="24"/>
      <c r="C698" s="24"/>
      <c r="D698" s="24"/>
      <c r="E698" s="24"/>
    </row>
    <row r="699">
      <c r="A699" s="24"/>
      <c r="B699" s="24"/>
      <c r="C699" s="24"/>
      <c r="D699" s="24"/>
      <c r="E699" s="24"/>
    </row>
    <row r="700">
      <c r="A700" s="24"/>
      <c r="B700" s="24"/>
      <c r="C700" s="24"/>
      <c r="D700" s="24"/>
      <c r="E700" s="24"/>
    </row>
    <row r="701">
      <c r="A701" s="24"/>
      <c r="B701" s="24"/>
      <c r="C701" s="24"/>
      <c r="D701" s="24"/>
      <c r="E701" s="24"/>
    </row>
    <row r="702">
      <c r="A702" s="24"/>
      <c r="B702" s="24"/>
      <c r="C702" s="24"/>
      <c r="D702" s="24"/>
      <c r="E702" s="24"/>
    </row>
    <row r="703">
      <c r="A703" s="24"/>
      <c r="B703" s="24"/>
      <c r="C703" s="24"/>
      <c r="D703" s="24"/>
      <c r="E703" s="24"/>
    </row>
    <row r="704">
      <c r="A704" s="24"/>
      <c r="B704" s="24"/>
      <c r="C704" s="24"/>
      <c r="D704" s="24"/>
      <c r="E704" s="24"/>
    </row>
    <row r="705">
      <c r="A705" s="24"/>
      <c r="B705" s="24"/>
      <c r="C705" s="24"/>
      <c r="D705" s="24"/>
      <c r="E705" s="24"/>
    </row>
    <row r="706">
      <c r="A706" s="24"/>
      <c r="B706" s="24"/>
      <c r="C706" s="24"/>
      <c r="D706" s="24"/>
      <c r="E706" s="24"/>
    </row>
    <row r="707">
      <c r="A707" s="24"/>
      <c r="B707" s="24"/>
      <c r="C707" s="24"/>
      <c r="D707" s="24"/>
      <c r="E707" s="24"/>
    </row>
    <row r="708">
      <c r="A708" s="24"/>
      <c r="B708" s="24"/>
      <c r="C708" s="24"/>
      <c r="D708" s="24"/>
      <c r="E708" s="24"/>
    </row>
    <row r="709">
      <c r="A709" s="24"/>
      <c r="B709" s="24"/>
      <c r="C709" s="24"/>
      <c r="D709" s="24"/>
      <c r="E709" s="24"/>
    </row>
    <row r="710">
      <c r="A710" s="24"/>
      <c r="B710" s="24"/>
      <c r="C710" s="24"/>
      <c r="D710" s="24"/>
      <c r="E710" s="24"/>
    </row>
    <row r="711">
      <c r="A711" s="24"/>
      <c r="B711" s="24"/>
      <c r="C711" s="24"/>
      <c r="D711" s="24"/>
      <c r="E711" s="24"/>
    </row>
    <row r="712">
      <c r="A712" s="24"/>
      <c r="B712" s="24"/>
      <c r="C712" s="24"/>
      <c r="D712" s="24"/>
      <c r="E712" s="24"/>
    </row>
    <row r="713">
      <c r="A713" s="24"/>
      <c r="B713" s="24"/>
      <c r="C713" s="24"/>
      <c r="D713" s="24"/>
      <c r="E713" s="24"/>
    </row>
    <row r="714">
      <c r="A714" s="24"/>
      <c r="B714" s="24"/>
      <c r="C714" s="24"/>
      <c r="D714" s="24"/>
      <c r="E714" s="24"/>
    </row>
    <row r="715">
      <c r="A715" s="24"/>
      <c r="B715" s="24"/>
      <c r="C715" s="24"/>
      <c r="D715" s="24"/>
      <c r="E715" s="24"/>
    </row>
    <row r="716">
      <c r="A716" s="24"/>
      <c r="B716" s="24"/>
      <c r="C716" s="24"/>
      <c r="D716" s="24"/>
      <c r="E716" s="24"/>
    </row>
    <row r="717">
      <c r="A717" s="24"/>
      <c r="B717" s="24"/>
      <c r="C717" s="24"/>
      <c r="D717" s="24"/>
      <c r="E717" s="24"/>
    </row>
    <row r="718">
      <c r="A718" s="24"/>
      <c r="B718" s="24"/>
      <c r="C718" s="24"/>
      <c r="D718" s="24"/>
      <c r="E718" s="24"/>
    </row>
    <row r="719">
      <c r="A719" s="24"/>
      <c r="B719" s="24"/>
      <c r="C719" s="24"/>
      <c r="D719" s="24"/>
      <c r="E719" s="24"/>
    </row>
    <row r="720">
      <c r="A720" s="24"/>
      <c r="B720" s="24"/>
      <c r="C720" s="24"/>
      <c r="D720" s="24"/>
      <c r="E720" s="24"/>
    </row>
    <row r="721">
      <c r="A721" s="24"/>
      <c r="B721" s="24"/>
      <c r="C721" s="24"/>
      <c r="D721" s="24"/>
      <c r="E721" s="24"/>
    </row>
    <row r="722">
      <c r="A722" s="24"/>
      <c r="B722" s="24"/>
      <c r="C722" s="24"/>
      <c r="D722" s="24"/>
      <c r="E722" s="24"/>
    </row>
    <row r="723">
      <c r="A723" s="24"/>
      <c r="B723" s="24"/>
      <c r="C723" s="24"/>
      <c r="D723" s="24"/>
      <c r="E723" s="24"/>
    </row>
    <row r="724">
      <c r="A724" s="24"/>
      <c r="B724" s="24"/>
      <c r="C724" s="24"/>
      <c r="D724" s="24"/>
      <c r="E724" s="24"/>
    </row>
    <row r="725">
      <c r="A725" s="24"/>
      <c r="B725" s="24"/>
      <c r="C725" s="24"/>
      <c r="D725" s="24"/>
      <c r="E725" s="24"/>
    </row>
    <row r="726">
      <c r="A726" s="24"/>
      <c r="B726" s="24"/>
      <c r="C726" s="24"/>
      <c r="D726" s="24"/>
      <c r="E726" s="24"/>
    </row>
    <row r="727">
      <c r="A727" s="24"/>
      <c r="B727" s="24"/>
      <c r="C727" s="24"/>
      <c r="D727" s="24"/>
      <c r="E727" s="24"/>
    </row>
    <row r="728">
      <c r="A728" s="24"/>
      <c r="B728" s="24"/>
      <c r="C728" s="24"/>
      <c r="D728" s="24"/>
      <c r="E728" s="24"/>
    </row>
    <row r="729">
      <c r="A729" s="24"/>
      <c r="B729" s="24"/>
      <c r="C729" s="24"/>
      <c r="D729" s="24"/>
      <c r="E729" s="24"/>
    </row>
    <row r="730">
      <c r="A730" s="24"/>
      <c r="B730" s="24"/>
      <c r="C730" s="24"/>
      <c r="D730" s="24"/>
      <c r="E730" s="24"/>
    </row>
    <row r="731">
      <c r="A731" s="24"/>
      <c r="B731" s="24"/>
      <c r="C731" s="24"/>
      <c r="D731" s="24"/>
      <c r="E731" s="24"/>
    </row>
    <row r="732">
      <c r="A732" s="24"/>
      <c r="B732" s="24"/>
      <c r="C732" s="24"/>
      <c r="D732" s="24"/>
      <c r="E732" s="24"/>
    </row>
    <row r="733">
      <c r="A733" s="24"/>
      <c r="B733" s="24"/>
      <c r="C733" s="24"/>
      <c r="D733" s="24"/>
      <c r="E733" s="24"/>
    </row>
    <row r="734">
      <c r="A734" s="24"/>
      <c r="B734" s="24"/>
      <c r="C734" s="24"/>
      <c r="D734" s="24"/>
      <c r="E734" s="24"/>
    </row>
    <row r="735">
      <c r="A735" s="24"/>
      <c r="B735" s="24"/>
      <c r="C735" s="24"/>
      <c r="D735" s="24"/>
      <c r="E735" s="24"/>
    </row>
    <row r="736">
      <c r="A736" s="24"/>
      <c r="B736" s="24"/>
      <c r="C736" s="24"/>
      <c r="D736" s="24"/>
      <c r="E736" s="24"/>
    </row>
    <row r="737">
      <c r="A737" s="24"/>
      <c r="B737" s="24"/>
      <c r="C737" s="24"/>
      <c r="D737" s="24"/>
      <c r="E737" s="24"/>
    </row>
    <row r="738">
      <c r="A738" s="24"/>
      <c r="B738" s="24"/>
      <c r="C738" s="24"/>
      <c r="D738" s="24"/>
      <c r="E738" s="24"/>
    </row>
    <row r="739">
      <c r="A739" s="24"/>
      <c r="B739" s="24"/>
      <c r="C739" s="24"/>
      <c r="D739" s="24"/>
      <c r="E739" s="24"/>
    </row>
    <row r="740">
      <c r="A740" s="24"/>
      <c r="B740" s="24"/>
      <c r="C740" s="24"/>
      <c r="D740" s="24"/>
      <c r="E740" s="24"/>
    </row>
    <row r="741">
      <c r="A741" s="24"/>
      <c r="B741" s="24"/>
      <c r="C741" s="24"/>
      <c r="D741" s="24"/>
      <c r="E741" s="24"/>
    </row>
    <row r="742">
      <c r="A742" s="24"/>
      <c r="B742" s="24"/>
      <c r="C742" s="24"/>
      <c r="D742" s="24"/>
      <c r="E742" s="24"/>
    </row>
    <row r="743">
      <c r="A743" s="24"/>
      <c r="B743" s="24"/>
      <c r="C743" s="24"/>
      <c r="D743" s="24"/>
      <c r="E743" s="24"/>
    </row>
    <row r="744">
      <c r="A744" s="24"/>
      <c r="B744" s="24"/>
      <c r="C744" s="24"/>
      <c r="D744" s="24"/>
      <c r="E744" s="24"/>
    </row>
    <row r="745">
      <c r="A745" s="24"/>
      <c r="B745" s="24"/>
      <c r="C745" s="24"/>
      <c r="D745" s="24"/>
      <c r="E745" s="24"/>
    </row>
    <row r="746">
      <c r="A746" s="24"/>
      <c r="B746" s="24"/>
      <c r="C746" s="24"/>
      <c r="D746" s="24"/>
      <c r="E746" s="24"/>
    </row>
    <row r="747">
      <c r="A747" s="24"/>
      <c r="B747" s="24"/>
      <c r="C747" s="24"/>
      <c r="D747" s="24"/>
      <c r="E747" s="24"/>
    </row>
    <row r="748">
      <c r="A748" s="24"/>
      <c r="B748" s="24"/>
      <c r="C748" s="24"/>
      <c r="D748" s="24"/>
      <c r="E748" s="24"/>
    </row>
    <row r="749">
      <c r="A749" s="24"/>
      <c r="B749" s="24"/>
      <c r="C749" s="24"/>
      <c r="D749" s="24"/>
      <c r="E749" s="24"/>
    </row>
    <row r="750">
      <c r="A750" s="24"/>
      <c r="B750" s="24"/>
      <c r="C750" s="24"/>
      <c r="D750" s="24"/>
      <c r="E750" s="24"/>
    </row>
    <row r="751">
      <c r="A751" s="24"/>
      <c r="B751" s="24"/>
      <c r="C751" s="24"/>
      <c r="D751" s="24"/>
      <c r="E751" s="24"/>
    </row>
    <row r="752">
      <c r="A752" s="24"/>
      <c r="B752" s="24"/>
      <c r="C752" s="24"/>
      <c r="D752" s="24"/>
      <c r="E752" s="24"/>
    </row>
    <row r="753">
      <c r="A753" s="24"/>
      <c r="B753" s="24"/>
      <c r="C753" s="24"/>
      <c r="D753" s="24"/>
      <c r="E753" s="24"/>
    </row>
    <row r="754">
      <c r="A754" s="24"/>
      <c r="B754" s="24"/>
      <c r="C754" s="24"/>
      <c r="D754" s="24"/>
      <c r="E754" s="24"/>
    </row>
    <row r="755">
      <c r="A755" s="24"/>
      <c r="B755" s="24"/>
      <c r="C755" s="24"/>
      <c r="D755" s="24"/>
      <c r="E755" s="24"/>
    </row>
    <row r="756">
      <c r="A756" s="24"/>
      <c r="B756" s="24"/>
      <c r="C756" s="24"/>
      <c r="D756" s="24"/>
      <c r="E756" s="24"/>
    </row>
    <row r="757">
      <c r="A757" s="24"/>
      <c r="B757" s="24"/>
      <c r="C757" s="24"/>
      <c r="D757" s="24"/>
      <c r="E757" s="24"/>
    </row>
    <row r="758">
      <c r="A758" s="24"/>
      <c r="B758" s="24"/>
      <c r="C758" s="24"/>
      <c r="D758" s="24"/>
      <c r="E758" s="24"/>
    </row>
    <row r="759">
      <c r="A759" s="24"/>
      <c r="B759" s="24"/>
      <c r="C759" s="24"/>
      <c r="D759" s="24"/>
      <c r="E759" s="24"/>
    </row>
    <row r="760">
      <c r="A760" s="24"/>
      <c r="B760" s="24"/>
      <c r="C760" s="24"/>
      <c r="D760" s="24"/>
      <c r="E760" s="24"/>
    </row>
    <row r="761">
      <c r="A761" s="24"/>
      <c r="B761" s="24"/>
      <c r="C761" s="24"/>
      <c r="D761" s="24"/>
      <c r="E761" s="24"/>
    </row>
    <row r="762">
      <c r="A762" s="24"/>
      <c r="B762" s="24"/>
      <c r="C762" s="24"/>
      <c r="D762" s="24"/>
      <c r="E762" s="24"/>
    </row>
    <row r="763">
      <c r="A763" s="24"/>
      <c r="B763" s="24"/>
      <c r="C763" s="24"/>
      <c r="D763" s="24"/>
      <c r="E763" s="24"/>
    </row>
    <row r="764">
      <c r="A764" s="24"/>
      <c r="B764" s="24"/>
      <c r="C764" s="24"/>
      <c r="D764" s="24"/>
      <c r="E764" s="24"/>
    </row>
    <row r="765">
      <c r="A765" s="24"/>
      <c r="B765" s="24"/>
      <c r="C765" s="24"/>
      <c r="D765" s="24"/>
      <c r="E765" s="24"/>
    </row>
    <row r="766">
      <c r="A766" s="24"/>
      <c r="B766" s="24"/>
      <c r="C766" s="24"/>
      <c r="D766" s="24"/>
      <c r="E766" s="24"/>
    </row>
    <row r="767">
      <c r="A767" s="24"/>
      <c r="B767" s="24"/>
      <c r="C767" s="24"/>
      <c r="D767" s="24"/>
      <c r="E767" s="24"/>
    </row>
    <row r="768">
      <c r="A768" s="24"/>
      <c r="B768" s="24"/>
      <c r="C768" s="24"/>
      <c r="D768" s="24"/>
      <c r="E768" s="24"/>
    </row>
    <row r="769">
      <c r="A769" s="24"/>
      <c r="B769" s="24"/>
      <c r="C769" s="24"/>
      <c r="D769" s="24"/>
      <c r="E769" s="24"/>
    </row>
    <row r="770">
      <c r="A770" s="24"/>
      <c r="B770" s="24"/>
      <c r="C770" s="24"/>
      <c r="D770" s="24"/>
      <c r="E770" s="24"/>
    </row>
    <row r="771">
      <c r="A771" s="24"/>
      <c r="B771" s="24"/>
      <c r="C771" s="24"/>
      <c r="D771" s="24"/>
      <c r="E771" s="24"/>
    </row>
    <row r="772">
      <c r="A772" s="24"/>
      <c r="B772" s="24"/>
      <c r="C772" s="24"/>
      <c r="D772" s="24"/>
      <c r="E772" s="24"/>
    </row>
    <row r="773">
      <c r="A773" s="24"/>
      <c r="B773" s="24"/>
      <c r="C773" s="24"/>
      <c r="D773" s="24"/>
      <c r="E773" s="24"/>
    </row>
    <row r="774">
      <c r="A774" s="24"/>
      <c r="B774" s="24"/>
      <c r="C774" s="24"/>
      <c r="D774" s="24"/>
      <c r="E774" s="24"/>
    </row>
    <row r="775">
      <c r="A775" s="24"/>
      <c r="B775" s="24"/>
      <c r="C775" s="24"/>
      <c r="D775" s="24"/>
      <c r="E775" s="24"/>
    </row>
    <row r="776">
      <c r="A776" s="24"/>
      <c r="B776" s="24"/>
      <c r="C776" s="24"/>
      <c r="D776" s="24"/>
      <c r="E776" s="24"/>
    </row>
    <row r="777">
      <c r="A777" s="24"/>
      <c r="B777" s="24"/>
      <c r="C777" s="24"/>
      <c r="D777" s="24"/>
      <c r="E777" s="24"/>
    </row>
    <row r="778">
      <c r="A778" s="24"/>
      <c r="B778" s="24"/>
      <c r="C778" s="24"/>
      <c r="D778" s="24"/>
      <c r="E778" s="24"/>
    </row>
    <row r="779">
      <c r="A779" s="24"/>
      <c r="B779" s="24"/>
      <c r="C779" s="24"/>
      <c r="D779" s="24"/>
      <c r="E779" s="24"/>
    </row>
    <row r="780">
      <c r="A780" s="24"/>
      <c r="B780" s="24"/>
      <c r="C780" s="24"/>
      <c r="D780" s="24"/>
      <c r="E780" s="24"/>
    </row>
    <row r="781">
      <c r="A781" s="24"/>
      <c r="B781" s="24"/>
      <c r="C781" s="24"/>
      <c r="D781" s="24"/>
      <c r="E781" s="24"/>
    </row>
    <row r="782">
      <c r="A782" s="24"/>
      <c r="B782" s="24"/>
      <c r="C782" s="24"/>
      <c r="D782" s="24"/>
      <c r="E782" s="24"/>
    </row>
    <row r="783">
      <c r="A783" s="24"/>
      <c r="B783" s="24"/>
      <c r="C783" s="24"/>
      <c r="D783" s="24"/>
      <c r="E783" s="24"/>
    </row>
    <row r="784">
      <c r="A784" s="24"/>
      <c r="B784" s="24"/>
      <c r="C784" s="24"/>
      <c r="D784" s="24"/>
      <c r="E784" s="24"/>
    </row>
    <row r="785">
      <c r="A785" s="24"/>
      <c r="B785" s="24"/>
      <c r="C785" s="24"/>
      <c r="D785" s="24"/>
      <c r="E785" s="24"/>
    </row>
    <row r="786">
      <c r="A786" s="24"/>
      <c r="B786" s="24"/>
      <c r="C786" s="24"/>
      <c r="D786" s="24"/>
      <c r="E786" s="24"/>
    </row>
    <row r="787">
      <c r="A787" s="24"/>
      <c r="B787" s="24"/>
      <c r="C787" s="24"/>
      <c r="D787" s="24"/>
      <c r="E787" s="24"/>
    </row>
    <row r="788">
      <c r="A788" s="24"/>
      <c r="B788" s="24"/>
      <c r="C788" s="24"/>
      <c r="D788" s="24"/>
      <c r="E788" s="24"/>
    </row>
    <row r="789">
      <c r="A789" s="24"/>
      <c r="B789" s="24"/>
      <c r="C789" s="24"/>
      <c r="D789" s="24"/>
      <c r="E789" s="24"/>
    </row>
    <row r="790">
      <c r="A790" s="24"/>
      <c r="B790" s="24"/>
      <c r="C790" s="24"/>
      <c r="D790" s="24"/>
      <c r="E790" s="24"/>
    </row>
    <row r="791">
      <c r="A791" s="24"/>
      <c r="B791" s="24"/>
      <c r="C791" s="24"/>
      <c r="D791" s="24"/>
      <c r="E791" s="24"/>
    </row>
    <row r="792">
      <c r="A792" s="24"/>
      <c r="B792" s="24"/>
      <c r="C792" s="24"/>
      <c r="D792" s="24"/>
      <c r="E792" s="24"/>
    </row>
    <row r="793">
      <c r="A793" s="24"/>
      <c r="B793" s="24"/>
      <c r="C793" s="24"/>
      <c r="D793" s="24"/>
      <c r="E793" s="24"/>
    </row>
    <row r="794">
      <c r="A794" s="24"/>
      <c r="B794" s="24"/>
      <c r="C794" s="24"/>
      <c r="D794" s="24"/>
      <c r="E794" s="24"/>
    </row>
    <row r="795">
      <c r="A795" s="24"/>
      <c r="B795" s="24"/>
      <c r="C795" s="24"/>
      <c r="D795" s="24"/>
      <c r="E795" s="24"/>
    </row>
    <row r="796">
      <c r="A796" s="24"/>
      <c r="B796" s="24"/>
      <c r="C796" s="24"/>
      <c r="D796" s="24"/>
      <c r="E796" s="24"/>
    </row>
    <row r="797">
      <c r="A797" s="24"/>
      <c r="B797" s="24"/>
      <c r="C797" s="24"/>
      <c r="D797" s="24"/>
      <c r="E797" s="24"/>
    </row>
    <row r="798">
      <c r="A798" s="24"/>
      <c r="B798" s="24"/>
      <c r="C798" s="24"/>
      <c r="D798" s="24"/>
      <c r="E798" s="24"/>
    </row>
    <row r="799">
      <c r="A799" s="24"/>
      <c r="B799" s="24"/>
      <c r="C799" s="24"/>
      <c r="D799" s="24"/>
      <c r="E799" s="24"/>
    </row>
    <row r="800">
      <c r="A800" s="24"/>
      <c r="B800" s="24"/>
      <c r="C800" s="24"/>
      <c r="D800" s="24"/>
      <c r="E800" s="24"/>
    </row>
    <row r="801">
      <c r="A801" s="24"/>
      <c r="B801" s="24"/>
      <c r="C801" s="24"/>
      <c r="D801" s="24"/>
      <c r="E801" s="24"/>
    </row>
    <row r="802">
      <c r="A802" s="24"/>
      <c r="B802" s="24"/>
      <c r="C802" s="24"/>
      <c r="D802" s="24"/>
      <c r="E802" s="24"/>
    </row>
    <row r="803">
      <c r="A803" s="24"/>
      <c r="B803" s="24"/>
      <c r="C803" s="24"/>
      <c r="D803" s="24"/>
      <c r="E803" s="24"/>
    </row>
    <row r="804">
      <c r="A804" s="24"/>
      <c r="B804" s="24"/>
      <c r="C804" s="24"/>
      <c r="D804" s="24"/>
      <c r="E804" s="24"/>
    </row>
    <row r="805">
      <c r="A805" s="24"/>
      <c r="B805" s="24"/>
      <c r="C805" s="24"/>
      <c r="D805" s="24"/>
      <c r="E805" s="24"/>
    </row>
    <row r="806">
      <c r="A806" s="24"/>
      <c r="B806" s="24"/>
      <c r="C806" s="24"/>
      <c r="D806" s="24"/>
      <c r="E806" s="24"/>
    </row>
    <row r="807">
      <c r="A807" s="24"/>
      <c r="B807" s="24"/>
      <c r="C807" s="24"/>
      <c r="D807" s="24"/>
      <c r="E807" s="24"/>
    </row>
    <row r="808">
      <c r="A808" s="24"/>
      <c r="B808" s="24"/>
      <c r="C808" s="24"/>
      <c r="D808" s="24"/>
      <c r="E808" s="24"/>
    </row>
    <row r="809">
      <c r="A809" s="24"/>
      <c r="B809" s="24"/>
      <c r="C809" s="24"/>
      <c r="D809" s="24"/>
      <c r="E809" s="24"/>
    </row>
    <row r="810">
      <c r="A810" s="24"/>
      <c r="B810" s="24"/>
      <c r="C810" s="24"/>
      <c r="D810" s="24"/>
      <c r="E810" s="24"/>
    </row>
    <row r="811">
      <c r="A811" s="24"/>
      <c r="B811" s="24"/>
      <c r="C811" s="24"/>
      <c r="D811" s="24"/>
      <c r="E811" s="24"/>
    </row>
    <row r="812">
      <c r="A812" s="24"/>
      <c r="B812" s="24"/>
      <c r="C812" s="24"/>
      <c r="D812" s="24"/>
      <c r="E812" s="24"/>
    </row>
    <row r="813">
      <c r="A813" s="24"/>
      <c r="B813" s="24"/>
      <c r="C813" s="24"/>
      <c r="D813" s="24"/>
      <c r="E813" s="24"/>
    </row>
    <row r="814">
      <c r="A814" s="24"/>
      <c r="B814" s="24"/>
      <c r="C814" s="24"/>
      <c r="D814" s="24"/>
      <c r="E814" s="24"/>
    </row>
    <row r="815">
      <c r="A815" s="24"/>
      <c r="B815" s="24"/>
      <c r="C815" s="24"/>
      <c r="D815" s="24"/>
      <c r="E815" s="24"/>
    </row>
    <row r="816">
      <c r="A816" s="24"/>
      <c r="B816" s="24"/>
      <c r="C816" s="24"/>
      <c r="D816" s="24"/>
      <c r="E816" s="24"/>
    </row>
    <row r="817">
      <c r="A817" s="24"/>
      <c r="B817" s="24"/>
      <c r="C817" s="24"/>
      <c r="D817" s="24"/>
      <c r="E817" s="24"/>
    </row>
    <row r="818">
      <c r="A818" s="24"/>
      <c r="B818" s="24"/>
      <c r="C818" s="24"/>
      <c r="D818" s="24"/>
      <c r="E818" s="24"/>
    </row>
    <row r="819">
      <c r="A819" s="24"/>
      <c r="B819" s="24"/>
      <c r="C819" s="24"/>
      <c r="D819" s="24"/>
      <c r="E819" s="24"/>
    </row>
    <row r="820">
      <c r="A820" s="24"/>
      <c r="B820" s="24"/>
      <c r="C820" s="24"/>
      <c r="D820" s="24"/>
      <c r="E820" s="24"/>
    </row>
    <row r="821">
      <c r="A821" s="24"/>
      <c r="B821" s="24"/>
      <c r="C821" s="24"/>
      <c r="D821" s="24"/>
      <c r="E821" s="24"/>
    </row>
    <row r="822">
      <c r="A822" s="24"/>
      <c r="B822" s="24"/>
      <c r="C822" s="24"/>
      <c r="D822" s="24"/>
      <c r="E822" s="24"/>
    </row>
    <row r="823">
      <c r="A823" s="24"/>
      <c r="B823" s="24"/>
      <c r="C823" s="24"/>
      <c r="D823" s="24"/>
      <c r="E823" s="24"/>
    </row>
    <row r="824">
      <c r="A824" s="24"/>
      <c r="B824" s="24"/>
      <c r="C824" s="24"/>
      <c r="D824" s="24"/>
      <c r="E824" s="24"/>
    </row>
    <row r="825">
      <c r="A825" s="24"/>
      <c r="B825" s="24"/>
      <c r="C825" s="24"/>
      <c r="D825" s="24"/>
      <c r="E825" s="24"/>
    </row>
    <row r="826">
      <c r="A826" s="24"/>
      <c r="B826" s="24"/>
      <c r="C826" s="24"/>
      <c r="D826" s="24"/>
      <c r="E826" s="24"/>
    </row>
    <row r="827">
      <c r="A827" s="24"/>
      <c r="B827" s="24"/>
      <c r="C827" s="24"/>
      <c r="D827" s="24"/>
      <c r="E827" s="24"/>
    </row>
    <row r="828">
      <c r="A828" s="24"/>
      <c r="B828" s="24"/>
      <c r="C828" s="24"/>
      <c r="D828" s="24"/>
      <c r="E828" s="24"/>
    </row>
    <row r="829">
      <c r="A829" s="24"/>
      <c r="B829" s="24"/>
      <c r="C829" s="24"/>
      <c r="D829" s="24"/>
      <c r="E829" s="24"/>
    </row>
    <row r="830">
      <c r="A830" s="24"/>
      <c r="B830" s="24"/>
      <c r="C830" s="24"/>
      <c r="D830" s="24"/>
      <c r="E830" s="24"/>
    </row>
    <row r="831">
      <c r="A831" s="24"/>
      <c r="B831" s="24"/>
      <c r="C831" s="24"/>
      <c r="D831" s="24"/>
      <c r="E831" s="24"/>
    </row>
    <row r="832">
      <c r="A832" s="24"/>
      <c r="B832" s="24"/>
      <c r="C832" s="24"/>
      <c r="D832" s="24"/>
      <c r="E832" s="24"/>
    </row>
    <row r="833">
      <c r="A833" s="24"/>
      <c r="B833" s="24"/>
      <c r="C833" s="24"/>
      <c r="D833" s="24"/>
      <c r="E833" s="24"/>
    </row>
    <row r="834">
      <c r="A834" s="24"/>
      <c r="B834" s="24"/>
      <c r="C834" s="24"/>
      <c r="D834" s="24"/>
      <c r="E834" s="24"/>
    </row>
    <row r="835">
      <c r="A835" s="24"/>
      <c r="B835" s="24"/>
      <c r="C835" s="24"/>
      <c r="D835" s="24"/>
      <c r="E835" s="24"/>
    </row>
    <row r="836">
      <c r="A836" s="24"/>
      <c r="B836" s="24"/>
      <c r="C836" s="24"/>
      <c r="D836" s="24"/>
      <c r="E836" s="24"/>
    </row>
    <row r="837">
      <c r="A837" s="24"/>
      <c r="B837" s="24"/>
      <c r="C837" s="24"/>
      <c r="D837" s="24"/>
      <c r="E837" s="24"/>
    </row>
    <row r="838">
      <c r="A838" s="24"/>
      <c r="B838" s="24"/>
      <c r="C838" s="24"/>
      <c r="D838" s="24"/>
      <c r="E838" s="24"/>
    </row>
    <row r="839">
      <c r="A839" s="24"/>
      <c r="B839" s="24"/>
      <c r="C839" s="24"/>
      <c r="D839" s="24"/>
      <c r="E839" s="24"/>
    </row>
    <row r="840">
      <c r="A840" s="24"/>
      <c r="B840" s="24"/>
      <c r="C840" s="24"/>
      <c r="D840" s="24"/>
      <c r="E840" s="24"/>
    </row>
    <row r="841">
      <c r="A841" s="24"/>
      <c r="B841" s="24"/>
      <c r="C841" s="24"/>
      <c r="D841" s="24"/>
      <c r="E841" s="24"/>
    </row>
    <row r="842">
      <c r="A842" s="24"/>
      <c r="B842" s="24"/>
      <c r="C842" s="24"/>
      <c r="D842" s="24"/>
      <c r="E842" s="24"/>
    </row>
    <row r="843">
      <c r="A843" s="24"/>
      <c r="B843" s="24"/>
      <c r="C843" s="24"/>
      <c r="D843" s="24"/>
      <c r="E843" s="24"/>
    </row>
    <row r="844">
      <c r="A844" s="24"/>
      <c r="B844" s="24"/>
      <c r="C844" s="24"/>
      <c r="D844" s="24"/>
      <c r="E844" s="24"/>
    </row>
    <row r="845">
      <c r="A845" s="24"/>
      <c r="B845" s="24"/>
      <c r="C845" s="24"/>
      <c r="D845" s="24"/>
      <c r="E845" s="24"/>
    </row>
    <row r="846">
      <c r="A846" s="24"/>
      <c r="B846" s="24"/>
      <c r="C846" s="24"/>
      <c r="D846" s="24"/>
      <c r="E846" s="24"/>
    </row>
    <row r="847">
      <c r="A847" s="24"/>
      <c r="B847" s="24"/>
      <c r="C847" s="24"/>
      <c r="D847" s="24"/>
      <c r="E847" s="24"/>
    </row>
    <row r="848">
      <c r="A848" s="24"/>
      <c r="B848" s="24"/>
      <c r="C848" s="24"/>
      <c r="D848" s="24"/>
      <c r="E848" s="24"/>
    </row>
    <row r="849">
      <c r="A849" s="24"/>
      <c r="B849" s="24"/>
      <c r="C849" s="24"/>
      <c r="D849" s="24"/>
      <c r="E849" s="24"/>
    </row>
    <row r="850">
      <c r="A850" s="24"/>
      <c r="B850" s="24"/>
      <c r="C850" s="24"/>
      <c r="D850" s="24"/>
      <c r="E850" s="24"/>
    </row>
    <row r="851">
      <c r="A851" s="24"/>
      <c r="B851" s="24"/>
      <c r="C851" s="24"/>
      <c r="D851" s="24"/>
      <c r="E851" s="24"/>
    </row>
    <row r="852">
      <c r="A852" s="24"/>
      <c r="B852" s="24"/>
      <c r="C852" s="24"/>
      <c r="D852" s="24"/>
      <c r="E852" s="24"/>
    </row>
    <row r="853">
      <c r="A853" s="24"/>
      <c r="B853" s="24"/>
      <c r="C853" s="24"/>
      <c r="D853" s="24"/>
      <c r="E853" s="24"/>
    </row>
    <row r="854">
      <c r="A854" s="24"/>
      <c r="B854" s="24"/>
      <c r="C854" s="24"/>
      <c r="D854" s="24"/>
      <c r="E854" s="24"/>
    </row>
    <row r="855">
      <c r="A855" s="24"/>
      <c r="B855" s="24"/>
      <c r="C855" s="24"/>
      <c r="D855" s="24"/>
      <c r="E855" s="24"/>
    </row>
    <row r="856">
      <c r="A856" s="24"/>
      <c r="B856" s="24"/>
      <c r="C856" s="24"/>
      <c r="D856" s="24"/>
      <c r="E856" s="24"/>
    </row>
    <row r="857">
      <c r="A857" s="24"/>
      <c r="B857" s="24"/>
      <c r="C857" s="24"/>
      <c r="D857" s="24"/>
      <c r="E857" s="24"/>
    </row>
    <row r="858">
      <c r="A858" s="24"/>
      <c r="B858" s="24"/>
      <c r="C858" s="24"/>
      <c r="D858" s="24"/>
      <c r="E858" s="24"/>
    </row>
    <row r="859">
      <c r="A859" s="24"/>
      <c r="B859" s="24"/>
      <c r="C859" s="24"/>
      <c r="D859" s="24"/>
      <c r="E859" s="24"/>
    </row>
    <row r="860">
      <c r="A860" s="24"/>
      <c r="B860" s="24"/>
      <c r="C860" s="24"/>
      <c r="D860" s="24"/>
      <c r="E860" s="24"/>
    </row>
    <row r="861">
      <c r="A861" s="24"/>
      <c r="B861" s="24"/>
      <c r="C861" s="24"/>
      <c r="D861" s="24"/>
      <c r="E861" s="24"/>
    </row>
    <row r="862">
      <c r="A862" s="24"/>
      <c r="B862" s="24"/>
      <c r="C862" s="24"/>
      <c r="D862" s="24"/>
      <c r="E862" s="24"/>
    </row>
    <row r="863">
      <c r="A863" s="24"/>
      <c r="B863" s="24"/>
      <c r="C863" s="24"/>
      <c r="D863" s="24"/>
      <c r="E863" s="24"/>
    </row>
    <row r="864">
      <c r="A864" s="24"/>
      <c r="B864" s="24"/>
      <c r="C864" s="24"/>
      <c r="D864" s="24"/>
      <c r="E864" s="24"/>
    </row>
    <row r="865">
      <c r="A865" s="24"/>
      <c r="B865" s="24"/>
      <c r="C865" s="24"/>
      <c r="D865" s="24"/>
      <c r="E865" s="24"/>
    </row>
    <row r="866">
      <c r="A866" s="24"/>
      <c r="B866" s="24"/>
      <c r="C866" s="24"/>
      <c r="D866" s="24"/>
      <c r="E866" s="24"/>
    </row>
    <row r="867">
      <c r="A867" s="24"/>
      <c r="B867" s="24"/>
      <c r="C867" s="24"/>
      <c r="D867" s="24"/>
      <c r="E867" s="24"/>
    </row>
    <row r="868">
      <c r="A868" s="24"/>
      <c r="B868" s="24"/>
      <c r="C868" s="24"/>
      <c r="D868" s="24"/>
      <c r="E868" s="24"/>
    </row>
    <row r="869">
      <c r="A869" s="24"/>
      <c r="B869" s="24"/>
      <c r="C869" s="24"/>
      <c r="D869" s="24"/>
      <c r="E869" s="24"/>
    </row>
    <row r="870">
      <c r="A870" s="24"/>
      <c r="B870" s="24"/>
      <c r="C870" s="24"/>
      <c r="D870" s="24"/>
      <c r="E870" s="24"/>
    </row>
    <row r="871">
      <c r="A871" s="24"/>
      <c r="B871" s="24"/>
      <c r="C871" s="24"/>
      <c r="D871" s="24"/>
      <c r="E871" s="24"/>
    </row>
    <row r="872">
      <c r="A872" s="24"/>
      <c r="B872" s="24"/>
      <c r="C872" s="24"/>
      <c r="D872" s="24"/>
      <c r="E872" s="24"/>
    </row>
    <row r="873">
      <c r="A873" s="24"/>
      <c r="B873" s="24"/>
      <c r="C873" s="24"/>
      <c r="D873" s="24"/>
      <c r="E873" s="24"/>
    </row>
    <row r="874">
      <c r="A874" s="24"/>
      <c r="B874" s="24"/>
      <c r="C874" s="24"/>
      <c r="D874" s="24"/>
      <c r="E874" s="24"/>
    </row>
    <row r="875">
      <c r="A875" s="24"/>
      <c r="B875" s="24"/>
      <c r="C875" s="24"/>
      <c r="D875" s="24"/>
      <c r="E875" s="24"/>
    </row>
    <row r="876">
      <c r="A876" s="24"/>
      <c r="B876" s="24"/>
      <c r="C876" s="24"/>
      <c r="D876" s="24"/>
      <c r="E876" s="24"/>
    </row>
    <row r="877">
      <c r="A877" s="24"/>
      <c r="B877" s="24"/>
      <c r="C877" s="24"/>
      <c r="D877" s="24"/>
      <c r="E877" s="24"/>
    </row>
    <row r="878">
      <c r="A878" s="24"/>
      <c r="B878" s="24"/>
      <c r="C878" s="24"/>
      <c r="D878" s="24"/>
      <c r="E878" s="24"/>
    </row>
    <row r="879">
      <c r="A879" s="24"/>
      <c r="B879" s="24"/>
      <c r="C879" s="24"/>
      <c r="D879" s="24"/>
      <c r="E879" s="24"/>
    </row>
    <row r="880">
      <c r="A880" s="24"/>
      <c r="B880" s="24"/>
      <c r="C880" s="24"/>
      <c r="D880" s="24"/>
      <c r="E880" s="24"/>
    </row>
    <row r="881">
      <c r="A881" s="24"/>
      <c r="B881" s="24"/>
      <c r="C881" s="24"/>
      <c r="D881" s="24"/>
      <c r="E881" s="24"/>
    </row>
    <row r="882">
      <c r="A882" s="24"/>
      <c r="B882" s="24"/>
      <c r="C882" s="24"/>
      <c r="D882" s="24"/>
      <c r="E882" s="24"/>
    </row>
    <row r="883">
      <c r="A883" s="24"/>
      <c r="B883" s="24"/>
      <c r="C883" s="24"/>
      <c r="D883" s="24"/>
      <c r="E883" s="24"/>
    </row>
    <row r="884">
      <c r="A884" s="24"/>
      <c r="B884" s="24"/>
      <c r="C884" s="24"/>
      <c r="D884" s="24"/>
      <c r="E884" s="24"/>
    </row>
    <row r="885">
      <c r="A885" s="24"/>
      <c r="B885" s="24"/>
      <c r="C885" s="24"/>
      <c r="D885" s="24"/>
      <c r="E885" s="24"/>
    </row>
    <row r="886">
      <c r="A886" s="24"/>
      <c r="B886" s="24"/>
      <c r="C886" s="24"/>
      <c r="D886" s="24"/>
      <c r="E886" s="24"/>
    </row>
    <row r="887">
      <c r="A887" s="24"/>
      <c r="B887" s="24"/>
      <c r="C887" s="24"/>
      <c r="D887" s="24"/>
      <c r="E887" s="24"/>
    </row>
    <row r="888">
      <c r="A888" s="24"/>
      <c r="B888" s="24"/>
      <c r="C888" s="24"/>
      <c r="D888" s="24"/>
      <c r="E888" s="24"/>
    </row>
    <row r="889">
      <c r="A889" s="24"/>
      <c r="B889" s="24"/>
      <c r="C889" s="24"/>
      <c r="D889" s="24"/>
      <c r="E889" s="24"/>
    </row>
    <row r="890">
      <c r="A890" s="24"/>
      <c r="B890" s="24"/>
      <c r="C890" s="24"/>
      <c r="D890" s="24"/>
      <c r="E890" s="24"/>
    </row>
    <row r="891">
      <c r="A891" s="24"/>
      <c r="B891" s="24"/>
      <c r="C891" s="24"/>
      <c r="D891" s="24"/>
      <c r="E891" s="24"/>
    </row>
    <row r="892">
      <c r="A892" s="24"/>
      <c r="B892" s="24"/>
      <c r="C892" s="24"/>
      <c r="D892" s="24"/>
      <c r="E892" s="24"/>
    </row>
    <row r="893">
      <c r="A893" s="24"/>
      <c r="B893" s="24"/>
      <c r="C893" s="24"/>
      <c r="D893" s="24"/>
      <c r="E893" s="24"/>
    </row>
    <row r="894">
      <c r="A894" s="24"/>
      <c r="B894" s="24"/>
      <c r="C894" s="24"/>
      <c r="D894" s="24"/>
      <c r="E894" s="24"/>
    </row>
    <row r="895">
      <c r="A895" s="24"/>
      <c r="B895" s="24"/>
      <c r="C895" s="24"/>
      <c r="D895" s="24"/>
      <c r="E895" s="24"/>
    </row>
    <row r="896">
      <c r="A896" s="24"/>
      <c r="B896" s="24"/>
      <c r="C896" s="24"/>
      <c r="D896" s="24"/>
      <c r="E896" s="24"/>
    </row>
    <row r="897">
      <c r="A897" s="24"/>
      <c r="B897" s="24"/>
      <c r="C897" s="24"/>
      <c r="D897" s="24"/>
      <c r="E897" s="24"/>
    </row>
    <row r="898">
      <c r="A898" s="24"/>
      <c r="B898" s="24"/>
      <c r="C898" s="24"/>
      <c r="D898" s="24"/>
      <c r="E898" s="24"/>
    </row>
    <row r="899">
      <c r="A899" s="24"/>
      <c r="B899" s="24"/>
      <c r="C899" s="24"/>
      <c r="D899" s="24"/>
      <c r="E899" s="24"/>
    </row>
    <row r="900">
      <c r="A900" s="24"/>
      <c r="B900" s="24"/>
      <c r="C900" s="24"/>
      <c r="D900" s="24"/>
      <c r="E900" s="24"/>
    </row>
    <row r="901">
      <c r="A901" s="24"/>
      <c r="B901" s="24"/>
      <c r="C901" s="24"/>
      <c r="D901" s="24"/>
      <c r="E901" s="24"/>
    </row>
    <row r="902">
      <c r="A902" s="24"/>
      <c r="B902" s="24"/>
      <c r="C902" s="24"/>
      <c r="D902" s="24"/>
      <c r="E902" s="24"/>
    </row>
    <row r="903">
      <c r="A903" s="24"/>
      <c r="B903" s="24"/>
      <c r="C903" s="24"/>
      <c r="D903" s="24"/>
      <c r="E903" s="24"/>
    </row>
    <row r="904">
      <c r="A904" s="24"/>
      <c r="B904" s="24"/>
      <c r="C904" s="24"/>
      <c r="D904" s="24"/>
      <c r="E904" s="24"/>
    </row>
    <row r="905">
      <c r="A905" s="24"/>
      <c r="B905" s="24"/>
      <c r="C905" s="24"/>
      <c r="D905" s="24"/>
      <c r="E905" s="24"/>
    </row>
    <row r="906">
      <c r="A906" s="24"/>
      <c r="B906" s="24"/>
      <c r="C906" s="24"/>
      <c r="D906" s="24"/>
      <c r="E906" s="24"/>
    </row>
    <row r="907">
      <c r="A907" s="24"/>
      <c r="B907" s="24"/>
      <c r="C907" s="24"/>
      <c r="D907" s="24"/>
      <c r="E907" s="24"/>
    </row>
    <row r="908">
      <c r="A908" s="24"/>
      <c r="B908" s="24"/>
      <c r="C908" s="24"/>
      <c r="D908" s="24"/>
      <c r="E908" s="24"/>
    </row>
    <row r="909">
      <c r="A909" s="24"/>
      <c r="B909" s="24"/>
      <c r="C909" s="24"/>
      <c r="D909" s="24"/>
      <c r="E909" s="24"/>
    </row>
    <row r="910">
      <c r="A910" s="24"/>
      <c r="B910" s="24"/>
      <c r="C910" s="24"/>
      <c r="D910" s="24"/>
      <c r="E910" s="24"/>
    </row>
    <row r="911">
      <c r="A911" s="24"/>
      <c r="B911" s="24"/>
      <c r="C911" s="24"/>
      <c r="D911" s="24"/>
      <c r="E911" s="24"/>
    </row>
    <row r="912">
      <c r="A912" s="24"/>
      <c r="B912" s="24"/>
      <c r="C912" s="24"/>
      <c r="D912" s="24"/>
      <c r="E912" s="24"/>
    </row>
    <row r="913">
      <c r="A913" s="24"/>
      <c r="B913" s="24"/>
      <c r="C913" s="24"/>
      <c r="D913" s="24"/>
      <c r="E913" s="24"/>
    </row>
    <row r="914">
      <c r="A914" s="24"/>
      <c r="B914" s="24"/>
      <c r="C914" s="24"/>
      <c r="D914" s="24"/>
      <c r="E914" s="24"/>
    </row>
    <row r="915">
      <c r="A915" s="24"/>
      <c r="B915" s="24"/>
      <c r="C915" s="24"/>
      <c r="D915" s="24"/>
      <c r="E915" s="24"/>
    </row>
    <row r="916">
      <c r="A916" s="24"/>
      <c r="B916" s="24"/>
      <c r="C916" s="24"/>
      <c r="D916" s="24"/>
      <c r="E916" s="24"/>
    </row>
    <row r="917">
      <c r="A917" s="24"/>
      <c r="B917" s="24"/>
      <c r="C917" s="24"/>
      <c r="D917" s="24"/>
      <c r="E917" s="24"/>
    </row>
    <row r="918">
      <c r="A918" s="24"/>
      <c r="B918" s="24"/>
      <c r="C918" s="24"/>
      <c r="D918" s="24"/>
      <c r="E918" s="24"/>
    </row>
    <row r="919">
      <c r="A919" s="24"/>
      <c r="B919" s="24"/>
      <c r="C919" s="24"/>
      <c r="D919" s="24"/>
      <c r="E919" s="24"/>
    </row>
    <row r="920">
      <c r="A920" s="24"/>
      <c r="B920" s="24"/>
      <c r="C920" s="24"/>
      <c r="D920" s="24"/>
      <c r="E920" s="24"/>
    </row>
    <row r="921">
      <c r="A921" s="24"/>
      <c r="B921" s="24"/>
      <c r="C921" s="24"/>
      <c r="D921" s="24"/>
      <c r="E921" s="24"/>
    </row>
    <row r="922">
      <c r="A922" s="24"/>
      <c r="B922" s="24"/>
      <c r="C922" s="24"/>
      <c r="D922" s="24"/>
      <c r="E922" s="24"/>
    </row>
    <row r="923">
      <c r="A923" s="24"/>
      <c r="B923" s="24"/>
      <c r="C923" s="24"/>
      <c r="D923" s="24"/>
      <c r="E923" s="24"/>
    </row>
    <row r="924">
      <c r="A924" s="24"/>
      <c r="B924" s="24"/>
      <c r="C924" s="24"/>
      <c r="D924" s="24"/>
      <c r="E924" s="24"/>
    </row>
    <row r="925">
      <c r="A925" s="24"/>
      <c r="B925" s="24"/>
      <c r="C925" s="24"/>
      <c r="D925" s="24"/>
      <c r="E925" s="24"/>
    </row>
    <row r="926">
      <c r="A926" s="24"/>
      <c r="B926" s="24"/>
      <c r="C926" s="24"/>
      <c r="D926" s="24"/>
      <c r="E926" s="24"/>
    </row>
    <row r="927">
      <c r="A927" s="24"/>
      <c r="B927" s="24"/>
      <c r="C927" s="24"/>
      <c r="D927" s="24"/>
      <c r="E927" s="24"/>
    </row>
    <row r="928">
      <c r="A928" s="24"/>
      <c r="B928" s="24"/>
      <c r="C928" s="24"/>
      <c r="D928" s="24"/>
      <c r="E928" s="24"/>
    </row>
    <row r="929">
      <c r="A929" s="24"/>
      <c r="B929" s="24"/>
      <c r="C929" s="24"/>
      <c r="D929" s="24"/>
      <c r="E929" s="24"/>
    </row>
    <row r="930">
      <c r="A930" s="24"/>
      <c r="B930" s="24"/>
      <c r="C930" s="24"/>
      <c r="D930" s="24"/>
      <c r="E930" s="24"/>
    </row>
    <row r="931">
      <c r="A931" s="24"/>
      <c r="B931" s="24"/>
      <c r="C931" s="24"/>
      <c r="D931" s="24"/>
      <c r="E931" s="24"/>
    </row>
    <row r="932">
      <c r="A932" s="24"/>
      <c r="B932" s="24"/>
      <c r="C932" s="24"/>
      <c r="D932" s="24"/>
      <c r="E932" s="24"/>
    </row>
    <row r="933">
      <c r="A933" s="24"/>
      <c r="B933" s="24"/>
      <c r="C933" s="24"/>
      <c r="D933" s="24"/>
      <c r="E933" s="24"/>
    </row>
    <row r="934">
      <c r="A934" s="24"/>
      <c r="B934" s="24"/>
      <c r="C934" s="24"/>
      <c r="D934" s="24"/>
      <c r="E934" s="24"/>
    </row>
    <row r="935">
      <c r="A935" s="24"/>
      <c r="B935" s="24"/>
      <c r="C935" s="24"/>
      <c r="D935" s="24"/>
      <c r="E935" s="24"/>
    </row>
    <row r="936">
      <c r="A936" s="24"/>
      <c r="B936" s="24"/>
      <c r="C936" s="24"/>
      <c r="D936" s="24"/>
      <c r="E936" s="24"/>
    </row>
    <row r="937">
      <c r="A937" s="24"/>
      <c r="B937" s="24"/>
      <c r="C937" s="24"/>
      <c r="D937" s="24"/>
      <c r="E937" s="24"/>
    </row>
    <row r="938">
      <c r="A938" s="24"/>
      <c r="B938" s="24"/>
      <c r="C938" s="24"/>
      <c r="D938" s="24"/>
      <c r="E938" s="24"/>
    </row>
    <row r="939">
      <c r="A939" s="24"/>
      <c r="B939" s="24"/>
      <c r="C939" s="24"/>
      <c r="D939" s="24"/>
      <c r="E939" s="24"/>
    </row>
    <row r="940">
      <c r="A940" s="24"/>
      <c r="B940" s="24"/>
      <c r="C940" s="24"/>
      <c r="D940" s="24"/>
      <c r="E940" s="24"/>
    </row>
    <row r="941">
      <c r="A941" s="24"/>
      <c r="B941" s="24"/>
      <c r="C941" s="24"/>
      <c r="D941" s="24"/>
      <c r="E941" s="24"/>
    </row>
    <row r="942">
      <c r="A942" s="24"/>
      <c r="B942" s="24"/>
      <c r="C942" s="24"/>
      <c r="D942" s="24"/>
      <c r="E942" s="24"/>
    </row>
    <row r="943">
      <c r="A943" s="24"/>
      <c r="B943" s="24"/>
      <c r="C943" s="24"/>
      <c r="D943" s="24"/>
      <c r="E943" s="24"/>
    </row>
    <row r="944">
      <c r="A944" s="24"/>
      <c r="B944" s="24"/>
      <c r="C944" s="24"/>
      <c r="D944" s="24"/>
      <c r="E944" s="24"/>
    </row>
    <row r="945">
      <c r="A945" s="24"/>
      <c r="B945" s="24"/>
      <c r="C945" s="24"/>
      <c r="D945" s="24"/>
      <c r="E945" s="24"/>
    </row>
    <row r="946">
      <c r="A946" s="24"/>
      <c r="B946" s="24"/>
      <c r="C946" s="24"/>
      <c r="D946" s="24"/>
      <c r="E946" s="24"/>
    </row>
    <row r="947">
      <c r="A947" s="24"/>
      <c r="B947" s="24"/>
      <c r="C947" s="24"/>
      <c r="D947" s="24"/>
      <c r="E947" s="24"/>
    </row>
    <row r="948">
      <c r="A948" s="24"/>
      <c r="B948" s="24"/>
      <c r="C948" s="24"/>
      <c r="D948" s="24"/>
      <c r="E948" s="24"/>
    </row>
    <row r="949">
      <c r="A949" s="24"/>
      <c r="B949" s="24"/>
      <c r="C949" s="24"/>
      <c r="D949" s="24"/>
      <c r="E949" s="24"/>
    </row>
    <row r="950">
      <c r="A950" s="24"/>
      <c r="B950" s="24"/>
      <c r="C950" s="24"/>
      <c r="D950" s="24"/>
      <c r="E950" s="24"/>
    </row>
    <row r="951">
      <c r="A951" s="24"/>
      <c r="B951" s="24"/>
      <c r="C951" s="24"/>
      <c r="D951" s="24"/>
      <c r="E951" s="24"/>
    </row>
    <row r="952">
      <c r="A952" s="24"/>
      <c r="B952" s="24"/>
      <c r="C952" s="24"/>
      <c r="D952" s="24"/>
      <c r="E952" s="24"/>
    </row>
    <row r="953">
      <c r="A953" s="24"/>
      <c r="B953" s="24"/>
      <c r="C953" s="24"/>
      <c r="D953" s="24"/>
      <c r="E953" s="24"/>
    </row>
    <row r="954">
      <c r="A954" s="24"/>
      <c r="B954" s="24"/>
      <c r="C954" s="24"/>
      <c r="D954" s="24"/>
      <c r="E954" s="24"/>
    </row>
    <row r="955">
      <c r="A955" s="24"/>
      <c r="B955" s="24"/>
      <c r="C955" s="24"/>
      <c r="D955" s="24"/>
      <c r="E955" s="24"/>
    </row>
    <row r="956">
      <c r="A956" s="24"/>
      <c r="B956" s="24"/>
      <c r="C956" s="24"/>
      <c r="D956" s="24"/>
      <c r="E956" s="24"/>
    </row>
    <row r="957">
      <c r="A957" s="24"/>
      <c r="B957" s="24"/>
      <c r="C957" s="24"/>
      <c r="D957" s="24"/>
      <c r="E957" s="24"/>
    </row>
    <row r="958">
      <c r="A958" s="24"/>
      <c r="B958" s="24"/>
      <c r="C958" s="24"/>
      <c r="D958" s="24"/>
      <c r="E958" s="24"/>
    </row>
    <row r="959">
      <c r="A959" s="24"/>
      <c r="B959" s="24"/>
      <c r="C959" s="24"/>
      <c r="D959" s="24"/>
      <c r="E959" s="24"/>
    </row>
    <row r="960">
      <c r="A960" s="24"/>
      <c r="B960" s="24"/>
      <c r="C960" s="24"/>
      <c r="D960" s="24"/>
      <c r="E960" s="24"/>
    </row>
    <row r="961">
      <c r="A961" s="24"/>
      <c r="B961" s="24"/>
      <c r="C961" s="24"/>
      <c r="D961" s="24"/>
      <c r="E961" s="24"/>
    </row>
    <row r="962">
      <c r="A962" s="24"/>
      <c r="B962" s="24"/>
      <c r="C962" s="24"/>
      <c r="D962" s="24"/>
      <c r="E962" s="24"/>
    </row>
    <row r="963">
      <c r="A963" s="24"/>
      <c r="B963" s="24"/>
      <c r="C963" s="24"/>
      <c r="D963" s="24"/>
      <c r="E963" s="24"/>
    </row>
    <row r="964">
      <c r="A964" s="24"/>
      <c r="B964" s="24"/>
      <c r="C964" s="24"/>
      <c r="D964" s="24"/>
      <c r="E964" s="24"/>
    </row>
    <row r="965">
      <c r="A965" s="24"/>
      <c r="B965" s="24"/>
      <c r="C965" s="24"/>
      <c r="D965" s="24"/>
      <c r="E965" s="24"/>
    </row>
    <row r="966">
      <c r="A966" s="24"/>
      <c r="B966" s="24"/>
      <c r="C966" s="24"/>
      <c r="D966" s="24"/>
      <c r="E966" s="24"/>
    </row>
    <row r="967">
      <c r="A967" s="24"/>
      <c r="B967" s="24"/>
      <c r="C967" s="24"/>
      <c r="D967" s="24"/>
      <c r="E967" s="24"/>
    </row>
    <row r="968">
      <c r="A968" s="24"/>
      <c r="B968" s="24"/>
      <c r="C968" s="24"/>
      <c r="D968" s="24"/>
      <c r="E968" s="24"/>
    </row>
    <row r="969">
      <c r="A969" s="24"/>
      <c r="B969" s="24"/>
      <c r="C969" s="24"/>
      <c r="D969" s="24"/>
      <c r="E969" s="24"/>
    </row>
    <row r="970">
      <c r="A970" s="24"/>
      <c r="B970" s="24"/>
      <c r="C970" s="24"/>
      <c r="D970" s="24"/>
      <c r="E970" s="24"/>
    </row>
    <row r="971">
      <c r="A971" s="24"/>
      <c r="B971" s="24"/>
      <c r="C971" s="24"/>
      <c r="D971" s="24"/>
      <c r="E971" s="24"/>
    </row>
    <row r="972">
      <c r="A972" s="24"/>
      <c r="B972" s="24"/>
      <c r="C972" s="24"/>
      <c r="D972" s="24"/>
      <c r="E972" s="24"/>
    </row>
    <row r="973">
      <c r="A973" s="24"/>
      <c r="B973" s="24"/>
      <c r="C973" s="24"/>
      <c r="D973" s="24"/>
      <c r="E973" s="24"/>
    </row>
    <row r="974">
      <c r="A974" s="24"/>
      <c r="B974" s="24"/>
      <c r="C974" s="24"/>
      <c r="D974" s="24"/>
      <c r="E974" s="24"/>
    </row>
    <row r="975">
      <c r="A975" s="24"/>
      <c r="B975" s="24"/>
      <c r="C975" s="24"/>
      <c r="D975" s="24"/>
      <c r="E975" s="24"/>
    </row>
    <row r="976">
      <c r="A976" s="24"/>
      <c r="B976" s="24"/>
      <c r="C976" s="24"/>
      <c r="D976" s="24"/>
      <c r="E976" s="24"/>
    </row>
    <row r="977">
      <c r="A977" s="24"/>
      <c r="B977" s="24"/>
      <c r="C977" s="24"/>
      <c r="D977" s="24"/>
      <c r="E977" s="24"/>
    </row>
    <row r="978">
      <c r="A978" s="24"/>
      <c r="B978" s="24"/>
      <c r="C978" s="24"/>
      <c r="D978" s="24"/>
      <c r="E978" s="24"/>
    </row>
    <row r="979">
      <c r="A979" s="24"/>
      <c r="B979" s="24"/>
      <c r="C979" s="24"/>
      <c r="D979" s="24"/>
      <c r="E979" s="24"/>
    </row>
    <row r="980">
      <c r="A980" s="24"/>
      <c r="B980" s="24"/>
      <c r="C980" s="24"/>
      <c r="D980" s="24"/>
      <c r="E980" s="24"/>
    </row>
    <row r="981">
      <c r="A981" s="24"/>
      <c r="B981" s="24"/>
      <c r="C981" s="24"/>
      <c r="D981" s="24"/>
      <c r="E981" s="24"/>
    </row>
    <row r="982">
      <c r="A982" s="24"/>
      <c r="B982" s="24"/>
      <c r="C982" s="24"/>
      <c r="D982" s="24"/>
      <c r="E982" s="24"/>
    </row>
    <row r="983">
      <c r="A983" s="24"/>
      <c r="B983" s="24"/>
      <c r="C983" s="24"/>
      <c r="D983" s="24"/>
      <c r="E983" s="24"/>
    </row>
    <row r="984">
      <c r="A984" s="24"/>
      <c r="B984" s="24"/>
      <c r="C984" s="24"/>
      <c r="D984" s="24"/>
      <c r="E984" s="24"/>
    </row>
    <row r="985">
      <c r="A985" s="24"/>
      <c r="B985" s="24"/>
      <c r="C985" s="24"/>
      <c r="D985" s="24"/>
      <c r="E985" s="24"/>
    </row>
    <row r="986">
      <c r="A986" s="24"/>
      <c r="B986" s="24"/>
      <c r="C986" s="24"/>
      <c r="D986" s="24"/>
      <c r="E986" s="24"/>
    </row>
    <row r="987">
      <c r="A987" s="24"/>
      <c r="B987" s="24"/>
      <c r="C987" s="24"/>
      <c r="D987" s="24"/>
      <c r="E987" s="24"/>
    </row>
    <row r="988">
      <c r="A988" s="24"/>
      <c r="B988" s="24"/>
      <c r="C988" s="24"/>
      <c r="D988" s="24"/>
      <c r="E988" s="24"/>
    </row>
    <row r="989">
      <c r="A989" s="24"/>
      <c r="B989" s="24"/>
      <c r="C989" s="24"/>
      <c r="D989" s="24"/>
      <c r="E989" s="24"/>
    </row>
    <row r="990">
      <c r="A990" s="24"/>
      <c r="B990" s="24"/>
      <c r="C990" s="24"/>
      <c r="D990" s="24"/>
      <c r="E990" s="24"/>
    </row>
    <row r="991">
      <c r="A991" s="24"/>
      <c r="B991" s="24"/>
      <c r="C991" s="24"/>
      <c r="D991" s="24"/>
      <c r="E991" s="24"/>
    </row>
    <row r="992">
      <c r="A992" s="24"/>
      <c r="B992" s="24"/>
      <c r="C992" s="24"/>
      <c r="D992" s="24"/>
      <c r="E992" s="24"/>
    </row>
    <row r="993">
      <c r="A993" s="24"/>
      <c r="B993" s="24"/>
      <c r="C993" s="24"/>
      <c r="D993" s="24"/>
      <c r="E993" s="24"/>
    </row>
    <row r="994">
      <c r="A994" s="24"/>
      <c r="B994" s="24"/>
      <c r="C994" s="24"/>
      <c r="D994" s="24"/>
      <c r="E994" s="24"/>
    </row>
    <row r="995">
      <c r="A995" s="24"/>
      <c r="B995" s="24"/>
      <c r="C995" s="24"/>
      <c r="D995" s="24"/>
      <c r="E995" s="24"/>
    </row>
    <row r="996">
      <c r="A996" s="24"/>
      <c r="B996" s="24"/>
      <c r="C996" s="24"/>
      <c r="D996" s="24"/>
      <c r="E996" s="24"/>
    </row>
    <row r="997">
      <c r="A997" s="24"/>
      <c r="B997" s="24"/>
      <c r="C997" s="24"/>
      <c r="D997" s="24"/>
      <c r="E997" s="24"/>
    </row>
    <row r="998">
      <c r="A998" s="24"/>
      <c r="B998" s="24"/>
      <c r="C998" s="24"/>
      <c r="D998" s="24"/>
      <c r="E998" s="24"/>
    </row>
    <row r="999">
      <c r="A999" s="24"/>
      <c r="B999" s="24"/>
      <c r="C999" s="24"/>
      <c r="D999" s="24"/>
      <c r="E999" s="24"/>
    </row>
    <row r="1000">
      <c r="A1000" s="24"/>
      <c r="B1000" s="24"/>
      <c r="C1000" s="24"/>
      <c r="D1000" s="24"/>
      <c r="E1000" s="24"/>
    </row>
    <row r="1001">
      <c r="A1001" s="24"/>
      <c r="B1001" s="24"/>
      <c r="C1001" s="24"/>
      <c r="D1001" s="24"/>
      <c r="E1001" s="24"/>
    </row>
    <row r="1002">
      <c r="A1002" s="24"/>
      <c r="B1002" s="24"/>
      <c r="C1002" s="24"/>
      <c r="D1002" s="24"/>
      <c r="E1002" s="24"/>
    </row>
    <row r="1003">
      <c r="A1003" s="24"/>
      <c r="B1003" s="24"/>
      <c r="C1003" s="24"/>
      <c r="D1003" s="24"/>
      <c r="E1003" s="24"/>
    </row>
    <row r="1004">
      <c r="A1004" s="24"/>
      <c r="B1004" s="24"/>
      <c r="C1004" s="24"/>
      <c r="D1004" s="24"/>
      <c r="E1004" s="24"/>
    </row>
    <row r="1005">
      <c r="A1005" s="24"/>
      <c r="B1005" s="24"/>
      <c r="C1005" s="24"/>
      <c r="D1005" s="24"/>
      <c r="E1005" s="24"/>
    </row>
    <row r="1006">
      <c r="A1006" s="24"/>
      <c r="B1006" s="24"/>
      <c r="C1006" s="24"/>
      <c r="D1006" s="24"/>
      <c r="E1006" s="24"/>
    </row>
    <row r="1007">
      <c r="A1007" s="24"/>
      <c r="B1007" s="24"/>
      <c r="C1007" s="24"/>
      <c r="D1007" s="24"/>
      <c r="E1007" s="24"/>
    </row>
    <row r="1008">
      <c r="A1008" s="24"/>
      <c r="B1008" s="24"/>
      <c r="C1008" s="24"/>
      <c r="D1008" s="24"/>
      <c r="E1008" s="24"/>
    </row>
    <row r="1009">
      <c r="A1009" s="24"/>
      <c r="B1009" s="24"/>
      <c r="C1009" s="24"/>
      <c r="D1009" s="24"/>
      <c r="E1009" s="24"/>
    </row>
    <row r="1010">
      <c r="A1010" s="24"/>
      <c r="B1010" s="24"/>
      <c r="C1010" s="24"/>
      <c r="D1010" s="24"/>
      <c r="E1010" s="24"/>
    </row>
    <row r="1011">
      <c r="A1011" s="24"/>
      <c r="B1011" s="24"/>
      <c r="C1011" s="24"/>
      <c r="D1011" s="24"/>
      <c r="E1011" s="24"/>
    </row>
    <row r="1012">
      <c r="A1012" s="24"/>
      <c r="B1012" s="24"/>
      <c r="C1012" s="24"/>
      <c r="D1012" s="24"/>
      <c r="E1012" s="24"/>
    </row>
    <row r="1013">
      <c r="A1013" s="24"/>
      <c r="B1013" s="24"/>
      <c r="C1013" s="24"/>
      <c r="D1013" s="24"/>
      <c r="E1013" s="24"/>
    </row>
    <row r="1014">
      <c r="A1014" s="24"/>
      <c r="B1014" s="24"/>
      <c r="C1014" s="24"/>
      <c r="D1014" s="24"/>
      <c r="E1014" s="24"/>
    </row>
    <row r="1015">
      <c r="A1015" s="24"/>
      <c r="B1015" s="24"/>
      <c r="C1015" s="24"/>
      <c r="D1015" s="24"/>
      <c r="E1015" s="24"/>
    </row>
    <row r="1016">
      <c r="A1016" s="24"/>
      <c r="B1016" s="24"/>
      <c r="C1016" s="24"/>
      <c r="D1016" s="24"/>
      <c r="E1016" s="24"/>
    </row>
    <row r="1017">
      <c r="A1017" s="24"/>
      <c r="B1017" s="24"/>
      <c r="C1017" s="24"/>
      <c r="D1017" s="24"/>
      <c r="E1017" s="24"/>
    </row>
    <row r="1018">
      <c r="A1018" s="24"/>
      <c r="B1018" s="24"/>
      <c r="C1018" s="24"/>
      <c r="D1018" s="24"/>
      <c r="E1018" s="24"/>
    </row>
    <row r="1019">
      <c r="A1019" s="24"/>
      <c r="B1019" s="24"/>
      <c r="C1019" s="24"/>
      <c r="D1019" s="24"/>
      <c r="E1019" s="24"/>
    </row>
    <row r="1020">
      <c r="A1020" s="24"/>
      <c r="B1020" s="24"/>
      <c r="C1020" s="24"/>
      <c r="D1020" s="24"/>
      <c r="E1020" s="24"/>
    </row>
    <row r="1021">
      <c r="A1021" s="24"/>
      <c r="B1021" s="24"/>
      <c r="C1021" s="24"/>
      <c r="D1021" s="24"/>
      <c r="E1021" s="24"/>
    </row>
    <row r="1022">
      <c r="A1022" s="24"/>
      <c r="B1022" s="24"/>
      <c r="C1022" s="24"/>
      <c r="D1022" s="24"/>
      <c r="E1022" s="24"/>
    </row>
    <row r="1023">
      <c r="A1023" s="24"/>
      <c r="B1023" s="24"/>
      <c r="C1023" s="24"/>
      <c r="D1023" s="24"/>
      <c r="E1023" s="24"/>
    </row>
    <row r="1024">
      <c r="A1024" s="24"/>
      <c r="B1024" s="24"/>
      <c r="C1024" s="24"/>
      <c r="D1024" s="24"/>
      <c r="E1024" s="24"/>
    </row>
    <row r="1025">
      <c r="A1025" s="24"/>
      <c r="B1025" s="24"/>
      <c r="C1025" s="24"/>
      <c r="D1025" s="24"/>
      <c r="E1025" s="24"/>
    </row>
    <row r="1026">
      <c r="A1026" s="24"/>
      <c r="B1026" s="24"/>
      <c r="C1026" s="24"/>
      <c r="D1026" s="24"/>
      <c r="E1026" s="24"/>
    </row>
    <row r="1027">
      <c r="A1027" s="24"/>
      <c r="B1027" s="24"/>
      <c r="C1027" s="24"/>
      <c r="D1027" s="24"/>
      <c r="E1027" s="24"/>
    </row>
    <row r="1028">
      <c r="A1028" s="24"/>
      <c r="B1028" s="24"/>
      <c r="C1028" s="24"/>
      <c r="D1028" s="24"/>
      <c r="E1028" s="24"/>
    </row>
    <row r="1029">
      <c r="A1029" s="24"/>
      <c r="B1029" s="24"/>
      <c r="C1029" s="24"/>
      <c r="D1029" s="24"/>
      <c r="E1029" s="24"/>
    </row>
    <row r="1030">
      <c r="A1030" s="24"/>
      <c r="B1030" s="24"/>
      <c r="C1030" s="24"/>
      <c r="D1030" s="24"/>
      <c r="E1030" s="24"/>
    </row>
    <row r="1031">
      <c r="A1031" s="24"/>
      <c r="B1031" s="24"/>
      <c r="C1031" s="24"/>
      <c r="D1031" s="24"/>
      <c r="E1031" s="24"/>
    </row>
    <row r="1032">
      <c r="A1032" s="24"/>
      <c r="B1032" s="24"/>
      <c r="C1032" s="24"/>
      <c r="D1032" s="24"/>
      <c r="E1032" s="24"/>
    </row>
    <row r="1033">
      <c r="A1033" s="24"/>
      <c r="B1033" s="24"/>
      <c r="C1033" s="24"/>
      <c r="D1033" s="24"/>
      <c r="E1033" s="24"/>
    </row>
    <row r="1034">
      <c r="A1034" s="24"/>
      <c r="B1034" s="24"/>
      <c r="C1034" s="24"/>
      <c r="D1034" s="24"/>
      <c r="E1034" s="24"/>
    </row>
    <row r="1035">
      <c r="A1035" s="24"/>
      <c r="B1035" s="24"/>
      <c r="C1035" s="24"/>
      <c r="D1035" s="24"/>
      <c r="E1035" s="24"/>
    </row>
    <row r="1036">
      <c r="A1036" s="24"/>
      <c r="B1036" s="24"/>
      <c r="C1036" s="24"/>
      <c r="D1036" s="24"/>
      <c r="E1036" s="24"/>
    </row>
    <row r="1037">
      <c r="A1037" s="24"/>
      <c r="B1037" s="24"/>
      <c r="C1037" s="24"/>
      <c r="D1037" s="24"/>
      <c r="E1037" s="24"/>
    </row>
    <row r="1038">
      <c r="A1038" s="24"/>
      <c r="B1038" s="24"/>
      <c r="C1038" s="24"/>
      <c r="D1038" s="24"/>
      <c r="E1038" s="24"/>
    </row>
    <row r="1039">
      <c r="A1039" s="24"/>
      <c r="B1039" s="24"/>
      <c r="C1039" s="24"/>
      <c r="D1039" s="24"/>
      <c r="E1039" s="24"/>
    </row>
    <row r="1040">
      <c r="A1040" s="24"/>
      <c r="B1040" s="24"/>
      <c r="C1040" s="24"/>
      <c r="D1040" s="24"/>
      <c r="E1040" s="24"/>
    </row>
    <row r="1041">
      <c r="A1041" s="24"/>
      <c r="B1041" s="24"/>
      <c r="C1041" s="24"/>
      <c r="D1041" s="24"/>
      <c r="E1041" s="24"/>
    </row>
    <row r="1042">
      <c r="A1042" s="24"/>
      <c r="B1042" s="24"/>
      <c r="C1042" s="24"/>
      <c r="D1042" s="24"/>
      <c r="E1042" s="24"/>
    </row>
    <row r="1043">
      <c r="A1043" s="24"/>
      <c r="B1043" s="24"/>
      <c r="C1043" s="24"/>
      <c r="D1043" s="24"/>
      <c r="E1043" s="24"/>
    </row>
    <row r="1044">
      <c r="A1044" s="24"/>
      <c r="B1044" s="24"/>
      <c r="C1044" s="24"/>
      <c r="D1044" s="24"/>
      <c r="E1044" s="24"/>
    </row>
    <row r="1045">
      <c r="A1045" s="24"/>
      <c r="B1045" s="24"/>
      <c r="C1045" s="24"/>
      <c r="D1045" s="24"/>
      <c r="E1045" s="24"/>
    </row>
    <row r="1046">
      <c r="A1046" s="24"/>
      <c r="B1046" s="24"/>
      <c r="C1046" s="24"/>
      <c r="D1046" s="24"/>
      <c r="E1046" s="24"/>
    </row>
    <row r="1047">
      <c r="A1047" s="24"/>
      <c r="B1047" s="24"/>
      <c r="C1047" s="24"/>
      <c r="D1047" s="24"/>
      <c r="E1047" s="24"/>
    </row>
    <row r="1048">
      <c r="A1048" s="24"/>
      <c r="B1048" s="24"/>
      <c r="C1048" s="24"/>
      <c r="D1048" s="24"/>
      <c r="E1048" s="24"/>
    </row>
    <row r="1049">
      <c r="A1049" s="24"/>
      <c r="B1049" s="24"/>
      <c r="C1049" s="24"/>
      <c r="D1049" s="24"/>
      <c r="E1049" s="24"/>
    </row>
    <row r="1050">
      <c r="A1050" s="24"/>
      <c r="B1050" s="24"/>
      <c r="C1050" s="24"/>
      <c r="D1050" s="24"/>
      <c r="E1050" s="24"/>
    </row>
    <row r="1051">
      <c r="A1051" s="24"/>
      <c r="B1051" s="24"/>
      <c r="C1051" s="24"/>
      <c r="D1051" s="24"/>
      <c r="E1051" s="24"/>
    </row>
    <row r="1052">
      <c r="A1052" s="24"/>
      <c r="B1052" s="24"/>
      <c r="C1052" s="24"/>
      <c r="D1052" s="24"/>
      <c r="E1052" s="24"/>
    </row>
    <row r="1053">
      <c r="A1053" s="24"/>
      <c r="B1053" s="24"/>
      <c r="C1053" s="24"/>
      <c r="D1053" s="24"/>
      <c r="E1053" s="24"/>
    </row>
    <row r="1054">
      <c r="A1054" s="24"/>
      <c r="B1054" s="24"/>
      <c r="C1054" s="24"/>
      <c r="D1054" s="24"/>
      <c r="E1054" s="24"/>
    </row>
    <row r="1055">
      <c r="A1055" s="24"/>
      <c r="B1055" s="24"/>
      <c r="C1055" s="24"/>
      <c r="D1055" s="24"/>
      <c r="E1055" s="24"/>
    </row>
    <row r="1056">
      <c r="A1056" s="24"/>
      <c r="B1056" s="24"/>
      <c r="C1056" s="24"/>
      <c r="D1056" s="24"/>
      <c r="E1056" s="24"/>
    </row>
    <row r="1057">
      <c r="A1057" s="24"/>
      <c r="B1057" s="24"/>
      <c r="C1057" s="24"/>
      <c r="D1057" s="24"/>
      <c r="E1057" s="24"/>
    </row>
    <row r="1058">
      <c r="A1058" s="24"/>
      <c r="B1058" s="24"/>
      <c r="C1058" s="24"/>
      <c r="D1058" s="24"/>
      <c r="E1058" s="24"/>
    </row>
    <row r="1059">
      <c r="A1059" s="24"/>
      <c r="B1059" s="24"/>
      <c r="C1059" s="24"/>
      <c r="D1059" s="24"/>
      <c r="E1059" s="24"/>
    </row>
    <row r="1060">
      <c r="A1060" s="24"/>
      <c r="B1060" s="24"/>
      <c r="C1060" s="24"/>
      <c r="D1060" s="24"/>
      <c r="E1060" s="24"/>
    </row>
    <row r="1061">
      <c r="A1061" s="24"/>
      <c r="B1061" s="24"/>
      <c r="C1061" s="24"/>
      <c r="D1061" s="24"/>
      <c r="E1061" s="24"/>
    </row>
    <row r="1062">
      <c r="A1062" s="24"/>
      <c r="B1062" s="24"/>
      <c r="C1062" s="24"/>
      <c r="D1062" s="24"/>
      <c r="E1062" s="24"/>
    </row>
    <row r="1063">
      <c r="A1063" s="24"/>
      <c r="B1063" s="24"/>
      <c r="C1063" s="24"/>
      <c r="D1063" s="24"/>
      <c r="E1063" s="24"/>
    </row>
    <row r="1064">
      <c r="A1064" s="24"/>
      <c r="B1064" s="24"/>
      <c r="C1064" s="24"/>
      <c r="D1064" s="24"/>
      <c r="E1064" s="24"/>
    </row>
    <row r="1065">
      <c r="A1065" s="24"/>
      <c r="B1065" s="24"/>
      <c r="C1065" s="24"/>
      <c r="D1065" s="24"/>
      <c r="E1065" s="24"/>
    </row>
    <row r="1066">
      <c r="A1066" s="24"/>
      <c r="B1066" s="24"/>
      <c r="C1066" s="24"/>
      <c r="D1066" s="24"/>
      <c r="E1066" s="24"/>
    </row>
    <row r="1067">
      <c r="A1067" s="24"/>
      <c r="B1067" s="24"/>
      <c r="C1067" s="24"/>
      <c r="D1067" s="24"/>
      <c r="E1067" s="24"/>
    </row>
    <row r="1068">
      <c r="A1068" s="24"/>
      <c r="B1068" s="24"/>
      <c r="C1068" s="24"/>
      <c r="D1068" s="24"/>
      <c r="E1068" s="24"/>
    </row>
    <row r="1069">
      <c r="A1069" s="24"/>
      <c r="B1069" s="24"/>
      <c r="C1069" s="24"/>
      <c r="D1069" s="24"/>
      <c r="E1069" s="24"/>
    </row>
    <row r="1070">
      <c r="A1070" s="24"/>
      <c r="B1070" s="24"/>
      <c r="C1070" s="24"/>
      <c r="D1070" s="24"/>
      <c r="E1070" s="24"/>
    </row>
    <row r="1071">
      <c r="A1071" s="24"/>
      <c r="B1071" s="24"/>
      <c r="C1071" s="24"/>
      <c r="D1071" s="24"/>
      <c r="E1071" s="24"/>
    </row>
    <row r="1072">
      <c r="A1072" s="24"/>
      <c r="B1072" s="24"/>
      <c r="C1072" s="24"/>
      <c r="D1072" s="24"/>
      <c r="E1072" s="24"/>
    </row>
    <row r="1073">
      <c r="A1073" s="24"/>
      <c r="B1073" s="24"/>
      <c r="C1073" s="24"/>
      <c r="D1073" s="24"/>
      <c r="E1073" s="24"/>
    </row>
    <row r="1074">
      <c r="A1074" s="24"/>
      <c r="B1074" s="24"/>
      <c r="C1074" s="24"/>
      <c r="D1074" s="24"/>
      <c r="E1074" s="24"/>
    </row>
    <row r="1075">
      <c r="A1075" s="24"/>
      <c r="B1075" s="24"/>
      <c r="C1075" s="24"/>
      <c r="D1075" s="24"/>
      <c r="E1075" s="24"/>
    </row>
    <row r="1076">
      <c r="A1076" s="24"/>
      <c r="B1076" s="24"/>
      <c r="C1076" s="24"/>
      <c r="D1076" s="24"/>
      <c r="E1076" s="24"/>
    </row>
    <row r="1077">
      <c r="A1077" s="24"/>
      <c r="B1077" s="24"/>
      <c r="C1077" s="24"/>
      <c r="D1077" s="24"/>
      <c r="E1077" s="24"/>
    </row>
    <row r="1078">
      <c r="A1078" s="24"/>
      <c r="B1078" s="24"/>
      <c r="C1078" s="24"/>
      <c r="D1078" s="24"/>
      <c r="E1078" s="24"/>
    </row>
    <row r="1079">
      <c r="A1079" s="24"/>
      <c r="B1079" s="24"/>
      <c r="C1079" s="24"/>
      <c r="D1079" s="24"/>
      <c r="E1079" s="24"/>
    </row>
    <row r="1080">
      <c r="A1080" s="24"/>
      <c r="B1080" s="24"/>
      <c r="C1080" s="24"/>
      <c r="D1080" s="24"/>
      <c r="E1080" s="24"/>
    </row>
    <row r="1081">
      <c r="A1081" s="24"/>
      <c r="B1081" s="24"/>
      <c r="C1081" s="24"/>
      <c r="D1081" s="24"/>
      <c r="E1081" s="24"/>
    </row>
    <row r="1082">
      <c r="A1082" s="24"/>
      <c r="B1082" s="24"/>
      <c r="C1082" s="24"/>
      <c r="D1082" s="24"/>
      <c r="E1082" s="24"/>
    </row>
    <row r="1083">
      <c r="A1083" s="24"/>
      <c r="B1083" s="24"/>
      <c r="C1083" s="24"/>
      <c r="D1083" s="24"/>
      <c r="E1083" s="24"/>
    </row>
    <row r="1084">
      <c r="A1084" s="24"/>
      <c r="B1084" s="24"/>
      <c r="C1084" s="24"/>
      <c r="D1084" s="24"/>
      <c r="E1084" s="24"/>
    </row>
    <row r="1085">
      <c r="A1085" s="24"/>
      <c r="B1085" s="24"/>
      <c r="C1085" s="24"/>
      <c r="D1085" s="24"/>
      <c r="E1085" s="24"/>
    </row>
    <row r="1086">
      <c r="A1086" s="24"/>
      <c r="B1086" s="24"/>
      <c r="C1086" s="24"/>
      <c r="D1086" s="24"/>
      <c r="E1086" s="24"/>
    </row>
    <row r="1087">
      <c r="A1087" s="24"/>
      <c r="B1087" s="24"/>
      <c r="C1087" s="24"/>
      <c r="D1087" s="24"/>
      <c r="E1087" s="24"/>
    </row>
    <row r="1088">
      <c r="A1088" s="24"/>
      <c r="B1088" s="24"/>
      <c r="C1088" s="24"/>
      <c r="D1088" s="24"/>
      <c r="E1088" s="24"/>
    </row>
    <row r="1089">
      <c r="A1089" s="24"/>
      <c r="B1089" s="24"/>
      <c r="C1089" s="24"/>
      <c r="D1089" s="24"/>
      <c r="E1089" s="24"/>
    </row>
    <row r="1090">
      <c r="A1090" s="24"/>
      <c r="B1090" s="24"/>
      <c r="C1090" s="24"/>
      <c r="D1090" s="24"/>
      <c r="E1090" s="24"/>
    </row>
    <row r="1091">
      <c r="A1091" s="24"/>
      <c r="B1091" s="24"/>
      <c r="C1091" s="24"/>
      <c r="D1091" s="24"/>
      <c r="E1091" s="24"/>
    </row>
    <row r="1092">
      <c r="A1092" s="24"/>
      <c r="B1092" s="24"/>
      <c r="C1092" s="24"/>
      <c r="D1092" s="24"/>
      <c r="E1092" s="24"/>
    </row>
    <row r="1093">
      <c r="A1093" s="24"/>
      <c r="B1093" s="24"/>
      <c r="C1093" s="24"/>
      <c r="D1093" s="24"/>
      <c r="E1093" s="24"/>
    </row>
    <row r="1094">
      <c r="A1094" s="24"/>
      <c r="B1094" s="24"/>
      <c r="C1094" s="24"/>
      <c r="D1094" s="24"/>
      <c r="E1094" s="24"/>
    </row>
    <row r="1095">
      <c r="A1095" s="24"/>
      <c r="B1095" s="24"/>
      <c r="C1095" s="24"/>
      <c r="D1095" s="24"/>
      <c r="E1095" s="24"/>
    </row>
    <row r="1096">
      <c r="A1096" s="24"/>
      <c r="B1096" s="24"/>
      <c r="C1096" s="24"/>
      <c r="D1096" s="24"/>
      <c r="E1096" s="24"/>
    </row>
    <row r="1097">
      <c r="A1097" s="24"/>
      <c r="B1097" s="24"/>
      <c r="C1097" s="24"/>
      <c r="D1097" s="24"/>
      <c r="E1097" s="24"/>
    </row>
    <row r="1098">
      <c r="A1098" s="24"/>
      <c r="B1098" s="24"/>
      <c r="C1098" s="24"/>
      <c r="D1098" s="24"/>
      <c r="E1098" s="24"/>
    </row>
    <row r="1099">
      <c r="A1099" s="24"/>
      <c r="B1099" s="24"/>
      <c r="C1099" s="24"/>
      <c r="D1099" s="24"/>
      <c r="E1099" s="24"/>
    </row>
    <row r="1100">
      <c r="A1100" s="24"/>
      <c r="B1100" s="24"/>
      <c r="C1100" s="24"/>
      <c r="D1100" s="24"/>
      <c r="E11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9" max="19" width="13.75"/>
    <col customWidth="1" min="20" max="20" width="13.13"/>
    <col customWidth="1" min="21" max="21" width="10.5"/>
  </cols>
  <sheetData>
    <row r="1">
      <c r="A1" s="24" t="s">
        <v>56</v>
      </c>
      <c r="B1" s="24" t="s">
        <v>57</v>
      </c>
      <c r="C1" s="25" t="s">
        <v>58</v>
      </c>
      <c r="D1" s="26" t="s">
        <v>297</v>
      </c>
      <c r="E1" s="24" t="s">
        <v>298</v>
      </c>
      <c r="F1" s="26" t="s">
        <v>299</v>
      </c>
      <c r="G1" s="35" t="s">
        <v>300</v>
      </c>
      <c r="H1" s="36" t="s">
        <v>301</v>
      </c>
      <c r="I1" s="26" t="s">
        <v>302</v>
      </c>
      <c r="J1" s="26" t="s">
        <v>303</v>
      </c>
      <c r="K1" s="26" t="s">
        <v>300</v>
      </c>
      <c r="L1" s="37" t="s">
        <v>304</v>
      </c>
      <c r="M1" s="36" t="s">
        <v>305</v>
      </c>
      <c r="N1" s="26" t="s">
        <v>306</v>
      </c>
      <c r="O1" s="26" t="s">
        <v>307</v>
      </c>
      <c r="P1" s="24" t="s">
        <v>304</v>
      </c>
      <c r="Q1" s="38" t="s">
        <v>298</v>
      </c>
      <c r="R1" s="36" t="s">
        <v>308</v>
      </c>
      <c r="S1" s="39" t="s">
        <v>309</v>
      </c>
      <c r="T1" s="39" t="s">
        <v>310</v>
      </c>
      <c r="U1" s="40" t="s">
        <v>311</v>
      </c>
      <c r="V1" s="26" t="s">
        <v>312</v>
      </c>
      <c r="W1" s="24"/>
      <c r="X1" s="24"/>
      <c r="Y1" s="24"/>
      <c r="Z1" s="24"/>
      <c r="AA1" s="24"/>
      <c r="AB1" s="24"/>
    </row>
    <row r="2">
      <c r="A2" s="24" t="s">
        <v>78</v>
      </c>
      <c r="B2" s="28">
        <v>0.0</v>
      </c>
      <c r="C2" s="25" t="s">
        <v>79</v>
      </c>
      <c r="D2" s="28">
        <v>1.0</v>
      </c>
      <c r="E2" s="24" t="s">
        <v>313</v>
      </c>
      <c r="F2" s="24"/>
      <c r="G2" s="35" t="s">
        <v>314</v>
      </c>
      <c r="H2" s="28">
        <v>1.0</v>
      </c>
      <c r="I2" s="24"/>
      <c r="J2" s="28">
        <v>1.0</v>
      </c>
      <c r="K2" s="24" t="s">
        <v>314</v>
      </c>
      <c r="L2" s="38" t="s">
        <v>315</v>
      </c>
      <c r="M2" s="24" t="s">
        <v>316</v>
      </c>
      <c r="N2" s="24"/>
      <c r="O2" s="24" t="s">
        <v>80</v>
      </c>
      <c r="P2" s="24" t="s">
        <v>315</v>
      </c>
      <c r="Q2" s="38" t="s">
        <v>313</v>
      </c>
      <c r="R2" s="24" t="s">
        <v>93</v>
      </c>
      <c r="S2" s="28" t="str">
        <f t="shared" ref="S2:S201" si="1">IF(ISBLANK(H2), "x", IF(H2=1, "y","n"))</f>
        <v>y</v>
      </c>
      <c r="T2" s="28" t="str">
        <f t="shared" ref="T2:T201" si="2">M2</f>
        <v>y</v>
      </c>
      <c r="U2" s="28" t="str">
        <f t="shared" ref="U2:U201" si="3">IF(OR(ISBLANK(L2), ISBLANK(Q2)), "x", IF(R2="yes", "y", "n"))</f>
        <v>y</v>
      </c>
      <c r="V2" s="24">
        <f t="shared" ref="V2:V201" si="4">COUNTIF(S2:U2, "y")</f>
        <v>3</v>
      </c>
      <c r="W2" s="24"/>
      <c r="X2" s="24">
        <f>SUM(V2:V201)/600</f>
        <v>0.8366666667</v>
      </c>
      <c r="Y2" s="24"/>
      <c r="Z2" s="24"/>
      <c r="AA2" s="24"/>
      <c r="AB2" s="24"/>
    </row>
    <row r="3">
      <c r="A3" s="24" t="s">
        <v>78</v>
      </c>
      <c r="B3" s="28">
        <v>1.0</v>
      </c>
      <c r="C3" s="25" t="s">
        <v>81</v>
      </c>
      <c r="D3" s="28">
        <v>1.0</v>
      </c>
      <c r="E3" s="24" t="s">
        <v>317</v>
      </c>
      <c r="F3" s="24"/>
      <c r="G3" s="35" t="s">
        <v>318</v>
      </c>
      <c r="H3" s="28">
        <v>1.0</v>
      </c>
      <c r="I3" s="24"/>
      <c r="J3" s="28">
        <v>1.0</v>
      </c>
      <c r="K3" s="24" t="s">
        <v>318</v>
      </c>
      <c r="L3" s="38" t="s">
        <v>317</v>
      </c>
      <c r="M3" s="24" t="s">
        <v>316</v>
      </c>
      <c r="N3" s="24"/>
      <c r="O3" s="24" t="s">
        <v>80</v>
      </c>
      <c r="P3" s="24" t="s">
        <v>317</v>
      </c>
      <c r="Q3" s="38" t="s">
        <v>317</v>
      </c>
      <c r="R3" s="24" t="s">
        <v>93</v>
      </c>
      <c r="S3" s="28" t="str">
        <f t="shared" si="1"/>
        <v>y</v>
      </c>
      <c r="T3" s="28" t="str">
        <f t="shared" si="2"/>
        <v>y</v>
      </c>
      <c r="U3" s="28" t="str">
        <f t="shared" si="3"/>
        <v>y</v>
      </c>
      <c r="V3" s="24">
        <f t="shared" si="4"/>
        <v>3</v>
      </c>
      <c r="W3" s="24"/>
      <c r="X3" s="24">
        <f>SUM(V2:V201)</f>
        <v>502</v>
      </c>
      <c r="Y3" s="24"/>
      <c r="Z3" s="24"/>
      <c r="AA3" s="24"/>
      <c r="AB3" s="24"/>
    </row>
    <row r="4">
      <c r="A4" s="24" t="s">
        <v>78</v>
      </c>
      <c r="B4" s="28">
        <v>2.0</v>
      </c>
      <c r="C4" s="25" t="s">
        <v>82</v>
      </c>
      <c r="D4" s="28">
        <v>0.0</v>
      </c>
      <c r="E4" s="24"/>
      <c r="F4" s="24" t="s">
        <v>319</v>
      </c>
      <c r="G4" s="35" t="s">
        <v>320</v>
      </c>
      <c r="H4" s="24"/>
      <c r="I4" s="24"/>
      <c r="J4" s="28">
        <v>1.0</v>
      </c>
      <c r="K4" s="24" t="s">
        <v>320</v>
      </c>
      <c r="L4" s="38" t="s">
        <v>321</v>
      </c>
      <c r="M4" s="24" t="s">
        <v>316</v>
      </c>
      <c r="N4" s="24"/>
      <c r="O4" s="24" t="s">
        <v>83</v>
      </c>
      <c r="P4" s="25" t="s">
        <v>321</v>
      </c>
      <c r="Q4" s="41"/>
      <c r="R4" s="24" t="s">
        <v>231</v>
      </c>
      <c r="S4" s="28" t="str">
        <f t="shared" si="1"/>
        <v>x</v>
      </c>
      <c r="T4" s="28" t="str">
        <f t="shared" si="2"/>
        <v>y</v>
      </c>
      <c r="U4" s="28" t="str">
        <f t="shared" si="3"/>
        <v>x</v>
      </c>
      <c r="V4" s="24">
        <f t="shared" si="4"/>
        <v>1</v>
      </c>
      <c r="W4" s="24"/>
      <c r="X4" s="24"/>
      <c r="Y4" s="24"/>
      <c r="Z4" s="24"/>
      <c r="AB4" s="24"/>
    </row>
    <row r="5">
      <c r="A5" s="24" t="s">
        <v>78</v>
      </c>
      <c r="B5" s="28">
        <v>3.0</v>
      </c>
      <c r="C5" s="25" t="s">
        <v>84</v>
      </c>
      <c r="D5" s="28">
        <v>1.0</v>
      </c>
      <c r="E5" s="25" t="s">
        <v>322</v>
      </c>
      <c r="F5" s="24"/>
      <c r="G5" s="35" t="s">
        <v>323</v>
      </c>
      <c r="H5" s="28">
        <v>1.0</v>
      </c>
      <c r="I5" s="24"/>
      <c r="J5" s="28">
        <v>1.0</v>
      </c>
      <c r="K5" s="24" t="s">
        <v>323</v>
      </c>
      <c r="L5" s="38" t="s">
        <v>324</v>
      </c>
      <c r="M5" s="24" t="s">
        <v>316</v>
      </c>
      <c r="N5" s="24"/>
      <c r="O5" s="24" t="s">
        <v>80</v>
      </c>
      <c r="P5" s="42" t="s">
        <v>324</v>
      </c>
      <c r="Q5" s="43" t="s">
        <v>322</v>
      </c>
      <c r="R5" s="24" t="s">
        <v>93</v>
      </c>
      <c r="S5" s="28" t="str">
        <f t="shared" si="1"/>
        <v>y</v>
      </c>
      <c r="T5" s="28" t="str">
        <f t="shared" si="2"/>
        <v>y</v>
      </c>
      <c r="U5" s="28" t="str">
        <f t="shared" si="3"/>
        <v>y</v>
      </c>
      <c r="V5" s="24">
        <f t="shared" si="4"/>
        <v>3</v>
      </c>
      <c r="W5" s="24"/>
      <c r="X5" s="24"/>
      <c r="Y5" s="24"/>
      <c r="Z5" s="24"/>
      <c r="AA5" s="24"/>
      <c r="AB5" s="24"/>
    </row>
    <row r="6">
      <c r="A6" s="24" t="s">
        <v>78</v>
      </c>
      <c r="B6" s="28">
        <v>4.0</v>
      </c>
      <c r="C6" s="25" t="s">
        <v>85</v>
      </c>
      <c r="D6" s="28">
        <v>1.0</v>
      </c>
      <c r="E6" s="25" t="s">
        <v>325</v>
      </c>
      <c r="F6" s="24"/>
      <c r="G6" s="35" t="s">
        <v>326</v>
      </c>
      <c r="H6" s="28">
        <v>1.0</v>
      </c>
      <c r="I6" s="24"/>
      <c r="J6" s="28">
        <v>1.0</v>
      </c>
      <c r="K6" s="24" t="s">
        <v>326</v>
      </c>
      <c r="L6" s="38" t="s">
        <v>327</v>
      </c>
      <c r="M6" s="24" t="s">
        <v>316</v>
      </c>
      <c r="N6" s="24"/>
      <c r="O6" s="24" t="s">
        <v>80</v>
      </c>
      <c r="P6" s="42" t="s">
        <v>327</v>
      </c>
      <c r="Q6" s="43" t="s">
        <v>325</v>
      </c>
      <c r="R6" s="24" t="s">
        <v>93</v>
      </c>
      <c r="S6" s="28" t="str">
        <f t="shared" si="1"/>
        <v>y</v>
      </c>
      <c r="T6" s="28" t="str">
        <f t="shared" si="2"/>
        <v>y</v>
      </c>
      <c r="U6" s="28" t="str">
        <f t="shared" si="3"/>
        <v>y</v>
      </c>
      <c r="V6" s="24">
        <f t="shared" si="4"/>
        <v>3</v>
      </c>
      <c r="W6" s="24"/>
      <c r="X6" s="24"/>
      <c r="Y6" s="24"/>
      <c r="Z6" s="24"/>
      <c r="AA6" s="24"/>
      <c r="AB6" s="24"/>
    </row>
    <row r="7">
      <c r="A7" s="24" t="s">
        <v>78</v>
      </c>
      <c r="B7" s="28">
        <v>5.0</v>
      </c>
      <c r="C7" s="25" t="s">
        <v>86</v>
      </c>
      <c r="D7" s="28">
        <v>0.0</v>
      </c>
      <c r="E7" s="24"/>
      <c r="F7" s="24"/>
      <c r="G7" s="35" t="s">
        <v>328</v>
      </c>
      <c r="H7" s="24"/>
      <c r="I7" s="24"/>
      <c r="J7" s="28">
        <v>1.0</v>
      </c>
      <c r="K7" s="24" t="s">
        <v>328</v>
      </c>
      <c r="L7" s="38" t="s">
        <v>329</v>
      </c>
      <c r="M7" s="24" t="s">
        <v>316</v>
      </c>
      <c r="N7" s="24"/>
      <c r="O7" s="24" t="s">
        <v>80</v>
      </c>
      <c r="P7" s="24" t="s">
        <v>329</v>
      </c>
      <c r="Q7" s="44"/>
      <c r="R7" s="24" t="s">
        <v>231</v>
      </c>
      <c r="S7" s="28" t="str">
        <f t="shared" si="1"/>
        <v>x</v>
      </c>
      <c r="T7" s="28" t="str">
        <f t="shared" si="2"/>
        <v>y</v>
      </c>
      <c r="U7" s="28" t="str">
        <f t="shared" si="3"/>
        <v>x</v>
      </c>
      <c r="V7" s="24">
        <f t="shared" si="4"/>
        <v>1</v>
      </c>
      <c r="W7" s="24"/>
      <c r="X7" s="24"/>
      <c r="Y7" s="24"/>
      <c r="Z7" s="24"/>
      <c r="AA7" s="24"/>
      <c r="AB7" s="24"/>
    </row>
    <row r="8">
      <c r="A8" s="24" t="s">
        <v>78</v>
      </c>
      <c r="B8" s="28">
        <v>6.0</v>
      </c>
      <c r="C8" s="25" t="s">
        <v>87</v>
      </c>
      <c r="D8" s="28">
        <v>1.0</v>
      </c>
      <c r="E8" s="24" t="s">
        <v>330</v>
      </c>
      <c r="F8" s="24"/>
      <c r="G8" s="35" t="s">
        <v>331</v>
      </c>
      <c r="H8" s="28">
        <v>1.0</v>
      </c>
      <c r="I8" s="24"/>
      <c r="J8" s="28">
        <v>1.0</v>
      </c>
      <c r="K8" s="24" t="s">
        <v>331</v>
      </c>
      <c r="L8" s="38" t="s">
        <v>332</v>
      </c>
      <c r="M8" s="24" t="s">
        <v>316</v>
      </c>
      <c r="N8" s="24"/>
      <c r="O8" s="24" t="s">
        <v>80</v>
      </c>
      <c r="P8" s="24" t="s">
        <v>332</v>
      </c>
      <c r="Q8" s="38" t="s">
        <v>330</v>
      </c>
      <c r="R8" s="24" t="s">
        <v>93</v>
      </c>
      <c r="S8" s="28" t="str">
        <f t="shared" si="1"/>
        <v>y</v>
      </c>
      <c r="T8" s="28" t="str">
        <f t="shared" si="2"/>
        <v>y</v>
      </c>
      <c r="U8" s="28" t="str">
        <f t="shared" si="3"/>
        <v>y</v>
      </c>
      <c r="V8" s="24">
        <f t="shared" si="4"/>
        <v>3</v>
      </c>
      <c r="W8" s="24"/>
      <c r="X8" s="24"/>
      <c r="Y8" s="24"/>
      <c r="Z8" s="24"/>
      <c r="AA8" s="24"/>
      <c r="AB8" s="24"/>
    </row>
    <row r="9">
      <c r="A9" s="24" t="s">
        <v>78</v>
      </c>
      <c r="B9" s="28">
        <v>7.0</v>
      </c>
      <c r="C9" s="25" t="s">
        <v>88</v>
      </c>
      <c r="D9" s="28">
        <v>1.0</v>
      </c>
      <c r="E9" s="24" t="s">
        <v>333</v>
      </c>
      <c r="F9" s="24"/>
      <c r="G9" s="35" t="s">
        <v>334</v>
      </c>
      <c r="H9" s="28">
        <v>1.0</v>
      </c>
      <c r="I9" s="24"/>
      <c r="J9" s="28">
        <v>1.0</v>
      </c>
      <c r="K9" s="24" t="s">
        <v>334</v>
      </c>
      <c r="L9" s="38" t="s">
        <v>335</v>
      </c>
      <c r="M9" s="24" t="s">
        <v>316</v>
      </c>
      <c r="N9" s="24"/>
      <c r="O9" s="24" t="s">
        <v>80</v>
      </c>
      <c r="P9" s="24" t="s">
        <v>335</v>
      </c>
      <c r="Q9" s="38" t="s">
        <v>333</v>
      </c>
      <c r="R9" s="24" t="s">
        <v>93</v>
      </c>
      <c r="S9" s="28" t="str">
        <f t="shared" si="1"/>
        <v>y</v>
      </c>
      <c r="T9" s="28" t="str">
        <f t="shared" si="2"/>
        <v>y</v>
      </c>
      <c r="U9" s="28" t="str">
        <f t="shared" si="3"/>
        <v>y</v>
      </c>
      <c r="V9" s="24">
        <f t="shared" si="4"/>
        <v>3</v>
      </c>
      <c r="W9" s="24"/>
      <c r="X9" s="24"/>
      <c r="Y9" s="24"/>
      <c r="Z9" s="24"/>
      <c r="AA9" s="24"/>
      <c r="AB9" s="24"/>
    </row>
    <row r="10">
      <c r="A10" s="24" t="s">
        <v>78</v>
      </c>
      <c r="B10" s="28">
        <v>8.0</v>
      </c>
      <c r="C10" s="25" t="s">
        <v>89</v>
      </c>
      <c r="D10" s="28">
        <v>1.0</v>
      </c>
      <c r="E10" s="24" t="s">
        <v>336</v>
      </c>
      <c r="F10" s="24"/>
      <c r="G10" s="35" t="s">
        <v>337</v>
      </c>
      <c r="H10" s="28">
        <v>1.0</v>
      </c>
      <c r="I10" s="24"/>
      <c r="J10" s="28">
        <v>1.0</v>
      </c>
      <c r="K10" s="24" t="s">
        <v>337</v>
      </c>
      <c r="L10" s="38" t="s">
        <v>336</v>
      </c>
      <c r="M10" s="24" t="s">
        <v>316</v>
      </c>
      <c r="N10" s="24"/>
      <c r="O10" s="24" t="s">
        <v>80</v>
      </c>
      <c r="P10" s="24" t="s">
        <v>336</v>
      </c>
      <c r="Q10" s="38" t="s">
        <v>336</v>
      </c>
      <c r="R10" s="24" t="s">
        <v>93</v>
      </c>
      <c r="S10" s="28" t="str">
        <f t="shared" si="1"/>
        <v>y</v>
      </c>
      <c r="T10" s="28" t="str">
        <f t="shared" si="2"/>
        <v>y</v>
      </c>
      <c r="U10" s="28" t="str">
        <f t="shared" si="3"/>
        <v>y</v>
      </c>
      <c r="V10" s="24">
        <f t="shared" si="4"/>
        <v>3</v>
      </c>
      <c r="W10" s="24"/>
      <c r="X10" s="24"/>
      <c r="Y10" s="24"/>
      <c r="Z10" s="24"/>
      <c r="AA10" s="24"/>
      <c r="AB10" s="24"/>
    </row>
    <row r="11">
      <c r="A11" s="24" t="s">
        <v>78</v>
      </c>
      <c r="B11" s="28">
        <v>9.0</v>
      </c>
      <c r="C11" s="25" t="s">
        <v>90</v>
      </c>
      <c r="D11" s="28">
        <v>0.0</v>
      </c>
      <c r="E11" s="24"/>
      <c r="F11" s="24" t="s">
        <v>338</v>
      </c>
      <c r="G11" s="35" t="s">
        <v>339</v>
      </c>
      <c r="H11" s="24"/>
      <c r="I11" s="24"/>
      <c r="J11" s="28">
        <v>1.0</v>
      </c>
      <c r="K11" s="24" t="s">
        <v>339</v>
      </c>
      <c r="L11" s="38" t="s">
        <v>340</v>
      </c>
      <c r="M11" s="24" t="s">
        <v>316</v>
      </c>
      <c r="N11" s="24"/>
      <c r="O11" s="24" t="s">
        <v>80</v>
      </c>
      <c r="P11" s="25" t="s">
        <v>340</v>
      </c>
      <c r="Q11" s="44"/>
      <c r="R11" s="24" t="s">
        <v>231</v>
      </c>
      <c r="S11" s="28" t="str">
        <f t="shared" si="1"/>
        <v>x</v>
      </c>
      <c r="T11" s="28" t="str">
        <f t="shared" si="2"/>
        <v>y</v>
      </c>
      <c r="U11" s="28" t="str">
        <f t="shared" si="3"/>
        <v>x</v>
      </c>
      <c r="V11" s="24">
        <f t="shared" si="4"/>
        <v>1</v>
      </c>
      <c r="W11" s="24"/>
      <c r="X11" s="24"/>
      <c r="Y11" s="24"/>
      <c r="Z11" s="24"/>
      <c r="AA11" s="24"/>
      <c r="AB11" s="24"/>
    </row>
    <row r="12">
      <c r="A12" s="24" t="s">
        <v>78</v>
      </c>
      <c r="B12" s="28">
        <v>10.0</v>
      </c>
      <c r="C12" s="25" t="s">
        <v>91</v>
      </c>
      <c r="D12" s="28">
        <v>0.0</v>
      </c>
      <c r="E12" s="24"/>
      <c r="F12" s="24" t="s">
        <v>341</v>
      </c>
      <c r="G12" s="35" t="s">
        <v>342</v>
      </c>
      <c r="H12" s="24"/>
      <c r="I12" s="24"/>
      <c r="J12" s="28">
        <v>1.0</v>
      </c>
      <c r="K12" s="24" t="s">
        <v>342</v>
      </c>
      <c r="L12" s="38" t="s">
        <v>343</v>
      </c>
      <c r="M12" s="24" t="s">
        <v>316</v>
      </c>
      <c r="N12" s="24"/>
      <c r="O12" s="24" t="s">
        <v>80</v>
      </c>
      <c r="P12" s="24" t="s">
        <v>343</v>
      </c>
      <c r="Q12" s="44"/>
      <c r="R12" s="24" t="s">
        <v>231</v>
      </c>
      <c r="S12" s="28" t="str">
        <f t="shared" si="1"/>
        <v>x</v>
      </c>
      <c r="T12" s="28" t="str">
        <f t="shared" si="2"/>
        <v>y</v>
      </c>
      <c r="U12" s="28" t="str">
        <f t="shared" si="3"/>
        <v>x</v>
      </c>
      <c r="V12" s="24">
        <f t="shared" si="4"/>
        <v>1</v>
      </c>
      <c r="W12" s="24"/>
      <c r="X12" s="24"/>
      <c r="Y12" s="24"/>
      <c r="Z12" s="24"/>
      <c r="AA12" s="24"/>
      <c r="AB12" s="24"/>
    </row>
    <row r="13">
      <c r="A13" s="24" t="s">
        <v>78</v>
      </c>
      <c r="B13" s="28">
        <v>11.0</v>
      </c>
      <c r="C13" s="25" t="s">
        <v>92</v>
      </c>
      <c r="D13" s="28">
        <v>0.0</v>
      </c>
      <c r="E13" s="24"/>
      <c r="F13" s="24"/>
      <c r="G13" s="35" t="s">
        <v>344</v>
      </c>
      <c r="H13" s="24"/>
      <c r="I13" s="24"/>
      <c r="J13" s="28">
        <v>1.0</v>
      </c>
      <c r="K13" s="24" t="s">
        <v>344</v>
      </c>
      <c r="L13" s="38" t="s">
        <v>345</v>
      </c>
      <c r="M13" s="24" t="s">
        <v>346</v>
      </c>
      <c r="N13" s="24"/>
      <c r="O13" s="24" t="s">
        <v>93</v>
      </c>
      <c r="P13" s="24" t="s">
        <v>345</v>
      </c>
      <c r="Q13" s="44"/>
      <c r="R13" s="24" t="s">
        <v>231</v>
      </c>
      <c r="S13" s="28" t="str">
        <f t="shared" si="1"/>
        <v>x</v>
      </c>
      <c r="T13" s="28" t="str">
        <f t="shared" si="2"/>
        <v>n</v>
      </c>
      <c r="U13" s="28" t="str">
        <f t="shared" si="3"/>
        <v>x</v>
      </c>
      <c r="V13" s="24">
        <f t="shared" si="4"/>
        <v>0</v>
      </c>
      <c r="W13" s="24"/>
      <c r="X13" s="24"/>
      <c r="Y13" s="24"/>
      <c r="Z13" s="24"/>
      <c r="AA13" s="24"/>
      <c r="AB13" s="24"/>
    </row>
    <row r="14">
      <c r="A14" s="24" t="s">
        <v>78</v>
      </c>
      <c r="B14" s="28">
        <v>12.0</v>
      </c>
      <c r="C14" s="25" t="s">
        <v>94</v>
      </c>
      <c r="D14" s="28">
        <v>1.0</v>
      </c>
      <c r="E14" s="24" t="s">
        <v>347</v>
      </c>
      <c r="F14" s="24"/>
      <c r="G14" s="35" t="s">
        <v>348</v>
      </c>
      <c r="H14" s="28">
        <v>1.0</v>
      </c>
      <c r="I14" s="24"/>
      <c r="J14" s="28">
        <v>1.0</v>
      </c>
      <c r="K14" s="24" t="s">
        <v>348</v>
      </c>
      <c r="L14" s="38" t="s">
        <v>349</v>
      </c>
      <c r="M14" s="24" t="s">
        <v>316</v>
      </c>
      <c r="N14" s="24"/>
      <c r="O14" s="24" t="s">
        <v>80</v>
      </c>
      <c r="P14" s="24" t="s">
        <v>349</v>
      </c>
      <c r="Q14" s="38" t="s">
        <v>347</v>
      </c>
      <c r="R14" s="24" t="s">
        <v>93</v>
      </c>
      <c r="S14" s="28" t="str">
        <f t="shared" si="1"/>
        <v>y</v>
      </c>
      <c r="T14" s="28" t="str">
        <f t="shared" si="2"/>
        <v>y</v>
      </c>
      <c r="U14" s="28" t="str">
        <f t="shared" si="3"/>
        <v>y</v>
      </c>
      <c r="V14" s="24">
        <f t="shared" si="4"/>
        <v>3</v>
      </c>
      <c r="W14" s="24"/>
      <c r="X14" s="24"/>
      <c r="Y14" s="24"/>
      <c r="Z14" s="24"/>
      <c r="AA14" s="24"/>
      <c r="AB14" s="24"/>
    </row>
    <row r="15">
      <c r="A15" s="24" t="s">
        <v>78</v>
      </c>
      <c r="B15" s="28">
        <v>13.0</v>
      </c>
      <c r="C15" s="25" t="s">
        <v>95</v>
      </c>
      <c r="D15" s="28">
        <v>1.0</v>
      </c>
      <c r="E15" s="24" t="s">
        <v>350</v>
      </c>
      <c r="F15" s="24"/>
      <c r="G15" s="35" t="s">
        <v>351</v>
      </c>
      <c r="H15" s="28">
        <v>1.0</v>
      </c>
      <c r="I15" s="24"/>
      <c r="J15" s="28">
        <v>1.0</v>
      </c>
      <c r="K15" s="24" t="s">
        <v>351</v>
      </c>
      <c r="L15" s="38" t="s">
        <v>352</v>
      </c>
      <c r="M15" s="24" t="s">
        <v>316</v>
      </c>
      <c r="N15" s="24"/>
      <c r="O15" s="24" t="s">
        <v>80</v>
      </c>
      <c r="P15" s="24" t="s">
        <v>352</v>
      </c>
      <c r="Q15" s="38" t="s">
        <v>350</v>
      </c>
      <c r="R15" s="24" t="s">
        <v>93</v>
      </c>
      <c r="S15" s="28" t="str">
        <f t="shared" si="1"/>
        <v>y</v>
      </c>
      <c r="T15" s="28" t="str">
        <f t="shared" si="2"/>
        <v>y</v>
      </c>
      <c r="U15" s="28" t="str">
        <f t="shared" si="3"/>
        <v>y</v>
      </c>
      <c r="V15" s="24">
        <f t="shared" si="4"/>
        <v>3</v>
      </c>
      <c r="W15" s="24"/>
      <c r="X15" s="24"/>
      <c r="Y15" s="24"/>
      <c r="Z15" s="24"/>
      <c r="AA15" s="24"/>
      <c r="AB15" s="24"/>
    </row>
    <row r="16">
      <c r="A16" s="24" t="s">
        <v>78</v>
      </c>
      <c r="B16" s="28">
        <v>14.0</v>
      </c>
      <c r="C16" s="25" t="s">
        <v>96</v>
      </c>
      <c r="D16" s="28">
        <v>1.0</v>
      </c>
      <c r="E16" s="24" t="s">
        <v>353</v>
      </c>
      <c r="F16" s="24" t="s">
        <v>354</v>
      </c>
      <c r="G16" s="35" t="s">
        <v>355</v>
      </c>
      <c r="H16" s="28">
        <v>1.0</v>
      </c>
      <c r="I16" s="24"/>
      <c r="J16" s="28">
        <v>1.0</v>
      </c>
      <c r="K16" s="24" t="s">
        <v>355</v>
      </c>
      <c r="L16" s="38" t="s">
        <v>356</v>
      </c>
      <c r="M16" s="24" t="s">
        <v>316</v>
      </c>
      <c r="N16" s="24"/>
      <c r="O16" s="24" t="s">
        <v>80</v>
      </c>
      <c r="P16" s="24" t="s">
        <v>356</v>
      </c>
      <c r="Q16" s="38" t="s">
        <v>353</v>
      </c>
      <c r="R16" s="24" t="s">
        <v>93</v>
      </c>
      <c r="S16" s="28" t="str">
        <f t="shared" si="1"/>
        <v>y</v>
      </c>
      <c r="T16" s="28" t="str">
        <f t="shared" si="2"/>
        <v>y</v>
      </c>
      <c r="U16" s="28" t="str">
        <f t="shared" si="3"/>
        <v>y</v>
      </c>
      <c r="V16" s="24">
        <f t="shared" si="4"/>
        <v>3</v>
      </c>
      <c r="W16" s="24"/>
      <c r="X16" s="24"/>
      <c r="Y16" s="24"/>
      <c r="Z16" s="24"/>
      <c r="AA16" s="24"/>
      <c r="AB16" s="24"/>
    </row>
    <row r="17">
      <c r="A17" s="24" t="s">
        <v>78</v>
      </c>
      <c r="B17" s="28">
        <v>15.0</v>
      </c>
      <c r="C17" s="25" t="s">
        <v>97</v>
      </c>
      <c r="D17" s="28">
        <v>1.0</v>
      </c>
      <c r="E17" s="24" t="s">
        <v>357</v>
      </c>
      <c r="F17" s="24"/>
      <c r="G17" s="35" t="s">
        <v>358</v>
      </c>
      <c r="H17" s="28">
        <v>1.0</v>
      </c>
      <c r="I17" s="24"/>
      <c r="J17" s="28">
        <v>1.0</v>
      </c>
      <c r="K17" s="24" t="s">
        <v>358</v>
      </c>
      <c r="L17" s="38" t="s">
        <v>359</v>
      </c>
      <c r="M17" s="24" t="s">
        <v>316</v>
      </c>
      <c r="N17" s="24"/>
      <c r="O17" s="24" t="s">
        <v>80</v>
      </c>
      <c r="P17" s="24" t="s">
        <v>359</v>
      </c>
      <c r="Q17" s="45" t="s">
        <v>357</v>
      </c>
      <c r="R17" s="24" t="s">
        <v>93</v>
      </c>
      <c r="S17" s="28" t="str">
        <f t="shared" si="1"/>
        <v>y</v>
      </c>
      <c r="T17" s="28" t="str">
        <f t="shared" si="2"/>
        <v>y</v>
      </c>
      <c r="U17" s="28" t="str">
        <f t="shared" si="3"/>
        <v>y</v>
      </c>
      <c r="V17" s="24">
        <f t="shared" si="4"/>
        <v>3</v>
      </c>
      <c r="W17" s="24"/>
      <c r="X17" s="24"/>
      <c r="Y17" s="24"/>
      <c r="Z17" s="24"/>
      <c r="AA17" s="24"/>
      <c r="AB17" s="24"/>
    </row>
    <row r="18">
      <c r="A18" s="24" t="s">
        <v>78</v>
      </c>
      <c r="B18" s="28">
        <v>16.0</v>
      </c>
      <c r="C18" s="25" t="s">
        <v>98</v>
      </c>
      <c r="D18" s="28">
        <v>1.0</v>
      </c>
      <c r="E18" s="25" t="s">
        <v>360</v>
      </c>
      <c r="F18" s="24"/>
      <c r="G18" s="35" t="s">
        <v>361</v>
      </c>
      <c r="H18" s="28">
        <v>1.0</v>
      </c>
      <c r="I18" s="24"/>
      <c r="J18" s="28">
        <v>1.0</v>
      </c>
      <c r="K18" s="24" t="s">
        <v>361</v>
      </c>
      <c r="L18" s="38" t="s">
        <v>362</v>
      </c>
      <c r="M18" s="24" t="s">
        <v>316</v>
      </c>
      <c r="N18" s="24"/>
      <c r="O18" s="24" t="s">
        <v>93</v>
      </c>
      <c r="P18" s="42" t="s">
        <v>362</v>
      </c>
      <c r="Q18" s="43" t="s">
        <v>360</v>
      </c>
      <c r="R18" s="24" t="s">
        <v>93</v>
      </c>
      <c r="S18" s="28" t="str">
        <f t="shared" si="1"/>
        <v>y</v>
      </c>
      <c r="T18" s="28" t="str">
        <f t="shared" si="2"/>
        <v>y</v>
      </c>
      <c r="U18" s="28" t="str">
        <f t="shared" si="3"/>
        <v>y</v>
      </c>
      <c r="V18" s="24">
        <f t="shared" si="4"/>
        <v>3</v>
      </c>
      <c r="W18" s="24"/>
      <c r="X18" s="24"/>
      <c r="Y18" s="24"/>
      <c r="Z18" s="24"/>
      <c r="AA18" s="24"/>
      <c r="AB18" s="24"/>
    </row>
    <row r="19">
      <c r="A19" s="24" t="s">
        <v>78</v>
      </c>
      <c r="B19" s="28">
        <v>17.0</v>
      </c>
      <c r="C19" s="25" t="s">
        <v>99</v>
      </c>
      <c r="D19" s="28">
        <v>1.0</v>
      </c>
      <c r="E19" s="24" t="s">
        <v>363</v>
      </c>
      <c r="F19" s="24"/>
      <c r="G19" s="35" t="s">
        <v>364</v>
      </c>
      <c r="H19" s="28">
        <v>1.0</v>
      </c>
      <c r="I19" s="24"/>
      <c r="J19" s="28">
        <v>1.0</v>
      </c>
      <c r="K19" s="24" t="s">
        <v>364</v>
      </c>
      <c r="L19" s="38" t="s">
        <v>365</v>
      </c>
      <c r="M19" s="24" t="s">
        <v>316</v>
      </c>
      <c r="N19" s="24"/>
      <c r="O19" s="24" t="s">
        <v>93</v>
      </c>
      <c r="P19" s="24" t="s">
        <v>365</v>
      </c>
      <c r="Q19" s="38" t="s">
        <v>363</v>
      </c>
      <c r="R19" s="24" t="s">
        <v>93</v>
      </c>
      <c r="S19" s="28" t="str">
        <f t="shared" si="1"/>
        <v>y</v>
      </c>
      <c r="T19" s="28" t="str">
        <f t="shared" si="2"/>
        <v>y</v>
      </c>
      <c r="U19" s="28" t="str">
        <f t="shared" si="3"/>
        <v>y</v>
      </c>
      <c r="V19" s="24">
        <f t="shared" si="4"/>
        <v>3</v>
      </c>
      <c r="W19" s="24"/>
      <c r="X19" s="24"/>
      <c r="Y19" s="24"/>
      <c r="Z19" s="24"/>
      <c r="AA19" s="24"/>
      <c r="AB19" s="24"/>
    </row>
    <row r="20">
      <c r="A20" s="24" t="s">
        <v>78</v>
      </c>
      <c r="B20" s="28">
        <v>18.0</v>
      </c>
      <c r="C20" s="25" t="s">
        <v>100</v>
      </c>
      <c r="D20" s="28">
        <v>1.0</v>
      </c>
      <c r="E20" s="24" t="s">
        <v>366</v>
      </c>
      <c r="F20" s="24"/>
      <c r="G20" s="35" t="s">
        <v>367</v>
      </c>
      <c r="H20" s="28">
        <v>1.0</v>
      </c>
      <c r="I20" s="24"/>
      <c r="J20" s="28">
        <v>1.0</v>
      </c>
      <c r="K20" s="24" t="s">
        <v>367</v>
      </c>
      <c r="L20" s="38" t="s">
        <v>368</v>
      </c>
      <c r="M20" s="24" t="s">
        <v>316</v>
      </c>
      <c r="N20" s="24"/>
      <c r="O20" s="24" t="s">
        <v>80</v>
      </c>
      <c r="P20" s="24" t="s">
        <v>368</v>
      </c>
      <c r="Q20" s="45" t="s">
        <v>366</v>
      </c>
      <c r="R20" s="24" t="s">
        <v>93</v>
      </c>
      <c r="S20" s="28" t="str">
        <f t="shared" si="1"/>
        <v>y</v>
      </c>
      <c r="T20" s="28" t="str">
        <f t="shared" si="2"/>
        <v>y</v>
      </c>
      <c r="U20" s="28" t="str">
        <f t="shared" si="3"/>
        <v>y</v>
      </c>
      <c r="V20" s="24">
        <f t="shared" si="4"/>
        <v>3</v>
      </c>
      <c r="W20" s="24"/>
      <c r="X20" s="24"/>
      <c r="Y20" s="24"/>
      <c r="Z20" s="24"/>
      <c r="AA20" s="24"/>
      <c r="AB20" s="24"/>
    </row>
    <row r="21">
      <c r="A21" s="24" t="s">
        <v>78</v>
      </c>
      <c r="B21" s="28">
        <v>19.0</v>
      </c>
      <c r="C21" s="25" t="s">
        <v>101</v>
      </c>
      <c r="D21" s="28">
        <v>1.0</v>
      </c>
      <c r="E21" s="25" t="s">
        <v>369</v>
      </c>
      <c r="F21" s="24"/>
      <c r="G21" s="35" t="s">
        <v>370</v>
      </c>
      <c r="H21" s="28">
        <v>1.0</v>
      </c>
      <c r="I21" s="24"/>
      <c r="J21" s="28">
        <v>1.0</v>
      </c>
      <c r="K21" s="24" t="s">
        <v>370</v>
      </c>
      <c r="L21" s="38" t="s">
        <v>371</v>
      </c>
      <c r="M21" s="24" t="s">
        <v>316</v>
      </c>
      <c r="N21" s="24"/>
      <c r="O21" s="24" t="s">
        <v>80</v>
      </c>
      <c r="P21" s="42" t="s">
        <v>371</v>
      </c>
      <c r="Q21" s="43" t="s">
        <v>369</v>
      </c>
      <c r="R21" s="24" t="s">
        <v>93</v>
      </c>
      <c r="S21" s="28" t="str">
        <f t="shared" si="1"/>
        <v>y</v>
      </c>
      <c r="T21" s="28" t="str">
        <f t="shared" si="2"/>
        <v>y</v>
      </c>
      <c r="U21" s="28" t="str">
        <f t="shared" si="3"/>
        <v>y</v>
      </c>
      <c r="V21" s="24">
        <f t="shared" si="4"/>
        <v>3</v>
      </c>
      <c r="W21" s="24"/>
      <c r="X21" s="24"/>
      <c r="Y21" s="24"/>
      <c r="Z21" s="24"/>
      <c r="AA21" s="24"/>
      <c r="AB21" s="24"/>
    </row>
    <row r="22">
      <c r="A22" s="24" t="s">
        <v>78</v>
      </c>
      <c r="B22" s="28">
        <v>20.0</v>
      </c>
      <c r="C22" s="25" t="s">
        <v>102</v>
      </c>
      <c r="D22" s="28">
        <v>1.0</v>
      </c>
      <c r="E22" s="25" t="s">
        <v>372</v>
      </c>
      <c r="F22" s="24"/>
      <c r="G22" s="35" t="s">
        <v>373</v>
      </c>
      <c r="H22" s="28">
        <v>1.0</v>
      </c>
      <c r="I22" s="24"/>
      <c r="J22" s="28">
        <v>1.0</v>
      </c>
      <c r="K22" s="24" t="s">
        <v>373</v>
      </c>
      <c r="L22" s="38" t="s">
        <v>374</v>
      </c>
      <c r="M22" s="24" t="s">
        <v>316</v>
      </c>
      <c r="N22" s="24"/>
      <c r="O22" s="24" t="s">
        <v>93</v>
      </c>
      <c r="P22" s="42" t="s">
        <v>374</v>
      </c>
      <c r="Q22" s="43" t="s">
        <v>372</v>
      </c>
      <c r="R22" s="24" t="s">
        <v>93</v>
      </c>
      <c r="S22" s="28" t="str">
        <f t="shared" si="1"/>
        <v>y</v>
      </c>
      <c r="T22" s="28" t="str">
        <f t="shared" si="2"/>
        <v>y</v>
      </c>
      <c r="U22" s="28" t="str">
        <f t="shared" si="3"/>
        <v>y</v>
      </c>
      <c r="V22" s="24">
        <f t="shared" si="4"/>
        <v>3</v>
      </c>
      <c r="W22" s="24"/>
      <c r="X22" s="24"/>
      <c r="Y22" s="24"/>
      <c r="Z22" s="24"/>
      <c r="AA22" s="24"/>
      <c r="AB22" s="24"/>
    </row>
    <row r="23">
      <c r="A23" s="24" t="s">
        <v>78</v>
      </c>
      <c r="B23" s="28">
        <v>21.0</v>
      </c>
      <c r="C23" s="25" t="s">
        <v>103</v>
      </c>
      <c r="D23" s="28">
        <v>1.0</v>
      </c>
      <c r="E23" s="24" t="s">
        <v>375</v>
      </c>
      <c r="F23" s="24"/>
      <c r="G23" s="35" t="s">
        <v>376</v>
      </c>
      <c r="H23" s="28">
        <v>1.0</v>
      </c>
      <c r="I23" s="24" t="s">
        <v>377</v>
      </c>
      <c r="J23" s="28">
        <v>1.0</v>
      </c>
      <c r="K23" s="24" t="s">
        <v>376</v>
      </c>
      <c r="L23" s="38" t="s">
        <v>378</v>
      </c>
      <c r="M23" s="24" t="s">
        <v>316</v>
      </c>
      <c r="N23" s="24"/>
      <c r="O23" s="24" t="s">
        <v>93</v>
      </c>
      <c r="P23" s="24" t="s">
        <v>378</v>
      </c>
      <c r="Q23" s="38" t="s">
        <v>375</v>
      </c>
      <c r="R23" s="24" t="s">
        <v>93</v>
      </c>
      <c r="S23" s="28" t="str">
        <f t="shared" si="1"/>
        <v>y</v>
      </c>
      <c r="T23" s="28" t="str">
        <f t="shared" si="2"/>
        <v>y</v>
      </c>
      <c r="U23" s="28" t="str">
        <f t="shared" si="3"/>
        <v>y</v>
      </c>
      <c r="V23" s="24">
        <f t="shared" si="4"/>
        <v>3</v>
      </c>
      <c r="W23" s="24"/>
      <c r="X23" s="24"/>
      <c r="Y23" s="24"/>
      <c r="Z23" s="24"/>
      <c r="AA23" s="24"/>
      <c r="AB23" s="24"/>
    </row>
    <row r="24">
      <c r="A24" s="24" t="s">
        <v>78</v>
      </c>
      <c r="B24" s="28">
        <v>22.0</v>
      </c>
      <c r="C24" s="25" t="s">
        <v>104</v>
      </c>
      <c r="D24" s="28">
        <v>0.0</v>
      </c>
      <c r="E24" s="24"/>
      <c r="F24" s="24"/>
      <c r="G24" s="35" t="s">
        <v>379</v>
      </c>
      <c r="H24" s="24"/>
      <c r="I24" s="24"/>
      <c r="J24" s="28">
        <v>1.0</v>
      </c>
      <c r="K24" s="24" t="s">
        <v>379</v>
      </c>
      <c r="L24" s="38" t="s">
        <v>380</v>
      </c>
      <c r="M24" s="24" t="s">
        <v>346</v>
      </c>
      <c r="N24" s="24"/>
      <c r="O24" s="24" t="s">
        <v>93</v>
      </c>
      <c r="P24" s="25" t="s">
        <v>380</v>
      </c>
      <c r="Q24" s="41"/>
      <c r="R24" s="24" t="s">
        <v>231</v>
      </c>
      <c r="S24" s="28" t="str">
        <f t="shared" si="1"/>
        <v>x</v>
      </c>
      <c r="T24" s="28" t="str">
        <f t="shared" si="2"/>
        <v>n</v>
      </c>
      <c r="U24" s="28" t="str">
        <f t="shared" si="3"/>
        <v>x</v>
      </c>
      <c r="V24" s="24">
        <f t="shared" si="4"/>
        <v>0</v>
      </c>
      <c r="W24" s="24"/>
      <c r="X24" s="24"/>
      <c r="Y24" s="24"/>
      <c r="Z24" s="24"/>
      <c r="AA24" s="24"/>
      <c r="AB24" s="24"/>
    </row>
    <row r="25">
      <c r="A25" s="24" t="s">
        <v>78</v>
      </c>
      <c r="B25" s="28">
        <v>23.0</v>
      </c>
      <c r="C25" s="25" t="s">
        <v>105</v>
      </c>
      <c r="D25" s="28">
        <v>1.0</v>
      </c>
      <c r="E25" s="25" t="s">
        <v>381</v>
      </c>
      <c r="F25" s="24"/>
      <c r="G25" s="35" t="s">
        <v>382</v>
      </c>
      <c r="H25" s="28">
        <v>1.0</v>
      </c>
      <c r="I25" s="24"/>
      <c r="J25" s="28">
        <v>1.0</v>
      </c>
      <c r="K25" s="24" t="s">
        <v>382</v>
      </c>
      <c r="L25" s="38" t="s">
        <v>383</v>
      </c>
      <c r="M25" s="24" t="s">
        <v>316</v>
      </c>
      <c r="N25" s="24"/>
      <c r="O25" s="24" t="s">
        <v>93</v>
      </c>
      <c r="P25" s="42" t="s">
        <v>383</v>
      </c>
      <c r="Q25" s="43" t="s">
        <v>381</v>
      </c>
      <c r="R25" s="24" t="s">
        <v>93</v>
      </c>
      <c r="S25" s="28" t="str">
        <f t="shared" si="1"/>
        <v>y</v>
      </c>
      <c r="T25" s="28" t="str">
        <f t="shared" si="2"/>
        <v>y</v>
      </c>
      <c r="U25" s="28" t="str">
        <f t="shared" si="3"/>
        <v>y</v>
      </c>
      <c r="V25" s="24">
        <f t="shared" si="4"/>
        <v>3</v>
      </c>
      <c r="W25" s="24"/>
      <c r="X25" s="24"/>
      <c r="Y25" s="24"/>
      <c r="Z25" s="24"/>
      <c r="AA25" s="24"/>
      <c r="AB25" s="24"/>
    </row>
    <row r="26">
      <c r="A26" s="24" t="s">
        <v>78</v>
      </c>
      <c r="B26" s="28">
        <v>24.0</v>
      </c>
      <c r="C26" s="25" t="s">
        <v>106</v>
      </c>
      <c r="D26" s="28">
        <v>1.0</v>
      </c>
      <c r="E26" s="24" t="s">
        <v>384</v>
      </c>
      <c r="F26" s="24"/>
      <c r="G26" s="35" t="s">
        <v>385</v>
      </c>
      <c r="H26" s="28">
        <v>1.0</v>
      </c>
      <c r="I26" s="24"/>
      <c r="J26" s="28">
        <v>1.0</v>
      </c>
      <c r="K26" s="24" t="s">
        <v>385</v>
      </c>
      <c r="L26" s="38" t="s">
        <v>386</v>
      </c>
      <c r="M26" s="24" t="s">
        <v>316</v>
      </c>
      <c r="N26" s="24"/>
      <c r="O26" s="24" t="s">
        <v>93</v>
      </c>
      <c r="P26" s="24" t="s">
        <v>386</v>
      </c>
      <c r="Q26" s="45" t="s">
        <v>384</v>
      </c>
      <c r="R26" s="24" t="s">
        <v>93</v>
      </c>
      <c r="S26" s="28" t="str">
        <f t="shared" si="1"/>
        <v>y</v>
      </c>
      <c r="T26" s="28" t="str">
        <f t="shared" si="2"/>
        <v>y</v>
      </c>
      <c r="U26" s="28" t="str">
        <f t="shared" si="3"/>
        <v>y</v>
      </c>
      <c r="V26" s="24">
        <f t="shared" si="4"/>
        <v>3</v>
      </c>
      <c r="W26" s="24"/>
      <c r="X26" s="24"/>
      <c r="Y26" s="24"/>
      <c r="Z26" s="24"/>
      <c r="AA26" s="24"/>
      <c r="AB26" s="24"/>
    </row>
    <row r="27">
      <c r="A27" s="24" t="s">
        <v>78</v>
      </c>
      <c r="B27" s="28">
        <v>25.0</v>
      </c>
      <c r="C27" s="25" t="s">
        <v>107</v>
      </c>
      <c r="D27" s="28">
        <v>1.0</v>
      </c>
      <c r="E27" s="25" t="s">
        <v>387</v>
      </c>
      <c r="F27" s="24"/>
      <c r="G27" s="35" t="s">
        <v>388</v>
      </c>
      <c r="H27" s="28">
        <v>1.0</v>
      </c>
      <c r="I27" s="24"/>
      <c r="J27" s="28">
        <v>1.0</v>
      </c>
      <c r="K27" s="24" t="s">
        <v>388</v>
      </c>
      <c r="L27" s="38" t="s">
        <v>389</v>
      </c>
      <c r="M27" s="24" t="s">
        <v>316</v>
      </c>
      <c r="N27" s="24"/>
      <c r="O27" s="24" t="s">
        <v>80</v>
      </c>
      <c r="P27" s="42" t="s">
        <v>389</v>
      </c>
      <c r="Q27" s="43" t="s">
        <v>387</v>
      </c>
      <c r="R27" s="24" t="s">
        <v>93</v>
      </c>
      <c r="S27" s="28" t="str">
        <f t="shared" si="1"/>
        <v>y</v>
      </c>
      <c r="T27" s="28" t="str">
        <f t="shared" si="2"/>
        <v>y</v>
      </c>
      <c r="U27" s="28" t="str">
        <f t="shared" si="3"/>
        <v>y</v>
      </c>
      <c r="V27" s="24">
        <f t="shared" si="4"/>
        <v>3</v>
      </c>
      <c r="W27" s="24"/>
      <c r="X27" s="24"/>
      <c r="Y27" s="24"/>
      <c r="Z27" s="24"/>
      <c r="AA27" s="24"/>
      <c r="AB27" s="24"/>
    </row>
    <row r="28">
      <c r="A28" s="24" t="s">
        <v>78</v>
      </c>
      <c r="B28" s="28">
        <v>26.0</v>
      </c>
      <c r="C28" s="25" t="s">
        <v>108</v>
      </c>
      <c r="D28" s="28">
        <v>1.0</v>
      </c>
      <c r="E28" s="24" t="s">
        <v>390</v>
      </c>
      <c r="F28" s="24"/>
      <c r="G28" s="35" t="s">
        <v>391</v>
      </c>
      <c r="H28" s="28">
        <v>1.0</v>
      </c>
      <c r="I28" s="24"/>
      <c r="J28" s="28">
        <v>1.0</v>
      </c>
      <c r="K28" s="24" t="s">
        <v>391</v>
      </c>
      <c r="L28" s="38" t="s">
        <v>392</v>
      </c>
      <c r="M28" s="24" t="s">
        <v>316</v>
      </c>
      <c r="N28" s="24"/>
      <c r="O28" s="24" t="s">
        <v>80</v>
      </c>
      <c r="P28" s="24" t="s">
        <v>392</v>
      </c>
      <c r="Q28" s="38" t="s">
        <v>390</v>
      </c>
      <c r="R28" s="24" t="s">
        <v>93</v>
      </c>
      <c r="S28" s="28" t="str">
        <f t="shared" si="1"/>
        <v>y</v>
      </c>
      <c r="T28" s="28" t="str">
        <f t="shared" si="2"/>
        <v>y</v>
      </c>
      <c r="U28" s="28" t="str">
        <f t="shared" si="3"/>
        <v>y</v>
      </c>
      <c r="V28" s="24">
        <f t="shared" si="4"/>
        <v>3</v>
      </c>
      <c r="W28" s="24"/>
      <c r="X28" s="24"/>
      <c r="Y28" s="24"/>
      <c r="Z28" s="24"/>
      <c r="AA28" s="24"/>
      <c r="AB28" s="24"/>
    </row>
    <row r="29">
      <c r="A29" s="24" t="s">
        <v>78</v>
      </c>
      <c r="B29" s="28">
        <v>27.0</v>
      </c>
      <c r="C29" s="25" t="s">
        <v>109</v>
      </c>
      <c r="D29" s="28">
        <v>1.0</v>
      </c>
      <c r="E29" s="24" t="s">
        <v>393</v>
      </c>
      <c r="F29" s="24"/>
      <c r="G29" s="35" t="s">
        <v>394</v>
      </c>
      <c r="H29" s="28">
        <v>1.0</v>
      </c>
      <c r="I29" s="24"/>
      <c r="J29" s="28">
        <v>1.0</v>
      </c>
      <c r="K29" s="24" t="s">
        <v>394</v>
      </c>
      <c r="L29" s="38" t="s">
        <v>395</v>
      </c>
      <c r="M29" s="24" t="s">
        <v>316</v>
      </c>
      <c r="N29" s="24"/>
      <c r="O29" s="24" t="s">
        <v>80</v>
      </c>
      <c r="P29" s="24" t="s">
        <v>395</v>
      </c>
      <c r="Q29" s="38" t="s">
        <v>393</v>
      </c>
      <c r="R29" s="24" t="s">
        <v>93</v>
      </c>
      <c r="S29" s="28" t="str">
        <f t="shared" si="1"/>
        <v>y</v>
      </c>
      <c r="T29" s="28" t="str">
        <f t="shared" si="2"/>
        <v>y</v>
      </c>
      <c r="U29" s="28" t="str">
        <f t="shared" si="3"/>
        <v>y</v>
      </c>
      <c r="V29" s="24">
        <f t="shared" si="4"/>
        <v>3</v>
      </c>
      <c r="W29" s="24"/>
      <c r="X29" s="24"/>
      <c r="Y29" s="24"/>
      <c r="Z29" s="24"/>
      <c r="AA29" s="24"/>
      <c r="AB29" s="24"/>
    </row>
    <row r="30">
      <c r="A30" s="24" t="s">
        <v>78</v>
      </c>
      <c r="B30" s="28">
        <v>28.0</v>
      </c>
      <c r="C30" s="25" t="s">
        <v>110</v>
      </c>
      <c r="D30" s="28">
        <v>1.0</v>
      </c>
      <c r="E30" s="24" t="s">
        <v>396</v>
      </c>
      <c r="F30" s="24"/>
      <c r="G30" s="35" t="s">
        <v>397</v>
      </c>
      <c r="H30" s="28">
        <v>1.0</v>
      </c>
      <c r="I30" s="24"/>
      <c r="J30" s="28">
        <v>1.0</v>
      </c>
      <c r="K30" s="24" t="s">
        <v>397</v>
      </c>
      <c r="L30" s="38" t="s">
        <v>398</v>
      </c>
      <c r="M30" s="24" t="s">
        <v>316</v>
      </c>
      <c r="N30" s="24"/>
      <c r="O30" s="24" t="s">
        <v>93</v>
      </c>
      <c r="P30" s="24" t="s">
        <v>398</v>
      </c>
      <c r="Q30" s="45" t="s">
        <v>396</v>
      </c>
      <c r="R30" s="24" t="s">
        <v>93</v>
      </c>
      <c r="S30" s="28" t="str">
        <f t="shared" si="1"/>
        <v>y</v>
      </c>
      <c r="T30" s="28" t="str">
        <f t="shared" si="2"/>
        <v>y</v>
      </c>
      <c r="U30" s="28" t="str">
        <f t="shared" si="3"/>
        <v>y</v>
      </c>
      <c r="V30" s="24">
        <f t="shared" si="4"/>
        <v>3</v>
      </c>
      <c r="W30" s="24"/>
      <c r="X30" s="24"/>
      <c r="Y30" s="24"/>
      <c r="Z30" s="24"/>
      <c r="AA30" s="24"/>
      <c r="AB30" s="24"/>
    </row>
    <row r="31">
      <c r="A31" s="24" t="s">
        <v>78</v>
      </c>
      <c r="B31" s="28">
        <v>29.0</v>
      </c>
      <c r="C31" s="25" t="s">
        <v>111</v>
      </c>
      <c r="D31" s="28">
        <v>1.0</v>
      </c>
      <c r="E31" s="25" t="s">
        <v>399</v>
      </c>
      <c r="F31" s="24"/>
      <c r="G31" s="35" t="s">
        <v>400</v>
      </c>
      <c r="H31" s="28">
        <v>1.0</v>
      </c>
      <c r="I31" s="24" t="s">
        <v>377</v>
      </c>
      <c r="J31" s="28">
        <v>1.0</v>
      </c>
      <c r="K31" s="24" t="s">
        <v>400</v>
      </c>
      <c r="L31" s="38" t="s">
        <v>401</v>
      </c>
      <c r="M31" s="24" t="s">
        <v>316</v>
      </c>
      <c r="N31" s="24"/>
      <c r="O31" s="24" t="s">
        <v>93</v>
      </c>
      <c r="P31" s="42" t="s">
        <v>401</v>
      </c>
      <c r="Q31" s="43" t="s">
        <v>399</v>
      </c>
      <c r="R31" s="24" t="s">
        <v>93</v>
      </c>
      <c r="S31" s="28" t="str">
        <f t="shared" si="1"/>
        <v>y</v>
      </c>
      <c r="T31" s="28" t="str">
        <f t="shared" si="2"/>
        <v>y</v>
      </c>
      <c r="U31" s="28" t="str">
        <f t="shared" si="3"/>
        <v>y</v>
      </c>
      <c r="V31" s="24">
        <f t="shared" si="4"/>
        <v>3</v>
      </c>
      <c r="W31" s="24"/>
      <c r="X31" s="24"/>
      <c r="Y31" s="24"/>
      <c r="Z31" s="24"/>
      <c r="AA31" s="24"/>
      <c r="AB31" s="24"/>
    </row>
    <row r="32">
      <c r="A32" s="24" t="s">
        <v>78</v>
      </c>
      <c r="B32" s="28">
        <v>30.0</v>
      </c>
      <c r="C32" s="25" t="s">
        <v>112</v>
      </c>
      <c r="D32" s="28">
        <v>1.0</v>
      </c>
      <c r="E32" s="24" t="s">
        <v>402</v>
      </c>
      <c r="F32" s="24"/>
      <c r="G32" s="35" t="s">
        <v>403</v>
      </c>
      <c r="H32" s="28">
        <v>1.0</v>
      </c>
      <c r="I32" s="24"/>
      <c r="J32" s="28">
        <v>1.0</v>
      </c>
      <c r="K32" s="24" t="s">
        <v>403</v>
      </c>
      <c r="L32" s="38" t="s">
        <v>404</v>
      </c>
      <c r="M32" s="24" t="s">
        <v>316</v>
      </c>
      <c r="N32" s="24"/>
      <c r="O32" s="24" t="s">
        <v>93</v>
      </c>
      <c r="P32" s="24" t="s">
        <v>404</v>
      </c>
      <c r="Q32" s="38" t="s">
        <v>402</v>
      </c>
      <c r="R32" s="24" t="s">
        <v>93</v>
      </c>
      <c r="S32" s="28" t="str">
        <f t="shared" si="1"/>
        <v>y</v>
      </c>
      <c r="T32" s="28" t="str">
        <f t="shared" si="2"/>
        <v>y</v>
      </c>
      <c r="U32" s="28" t="str">
        <f t="shared" si="3"/>
        <v>y</v>
      </c>
      <c r="V32" s="24">
        <f t="shared" si="4"/>
        <v>3</v>
      </c>
      <c r="W32" s="24"/>
      <c r="X32" s="24"/>
      <c r="Y32" s="24"/>
      <c r="Z32" s="24"/>
      <c r="AA32" s="24"/>
      <c r="AB32" s="24"/>
    </row>
    <row r="33">
      <c r="A33" s="24" t="s">
        <v>78</v>
      </c>
      <c r="B33" s="28">
        <v>31.0</v>
      </c>
      <c r="C33" s="25" t="s">
        <v>113</v>
      </c>
      <c r="D33" s="28">
        <v>1.0</v>
      </c>
      <c r="E33" s="24" t="s">
        <v>405</v>
      </c>
      <c r="F33" s="24" t="s">
        <v>406</v>
      </c>
      <c r="G33" s="35" t="s">
        <v>407</v>
      </c>
      <c r="H33" s="28">
        <v>1.0</v>
      </c>
      <c r="I33" s="24"/>
      <c r="J33" s="28">
        <v>1.0</v>
      </c>
      <c r="K33" s="24" t="s">
        <v>407</v>
      </c>
      <c r="L33" s="38" t="s">
        <v>408</v>
      </c>
      <c r="M33" s="24" t="s">
        <v>316</v>
      </c>
      <c r="N33" s="24"/>
      <c r="O33" s="24" t="s">
        <v>114</v>
      </c>
      <c r="P33" s="24" t="s">
        <v>408</v>
      </c>
      <c r="Q33" s="38" t="s">
        <v>405</v>
      </c>
      <c r="R33" s="24" t="s">
        <v>93</v>
      </c>
      <c r="S33" s="28" t="str">
        <f t="shared" si="1"/>
        <v>y</v>
      </c>
      <c r="T33" s="28" t="str">
        <f t="shared" si="2"/>
        <v>y</v>
      </c>
      <c r="U33" s="28" t="str">
        <f t="shared" si="3"/>
        <v>y</v>
      </c>
      <c r="V33" s="24">
        <f t="shared" si="4"/>
        <v>3</v>
      </c>
      <c r="W33" s="24"/>
      <c r="X33" s="24"/>
      <c r="Y33" s="24"/>
      <c r="Z33" s="24"/>
      <c r="AA33" s="24"/>
      <c r="AB33" s="24"/>
    </row>
    <row r="34">
      <c r="A34" s="24" t="s">
        <v>78</v>
      </c>
      <c r="B34" s="28">
        <v>32.0</v>
      </c>
      <c r="C34" s="25" t="s">
        <v>115</v>
      </c>
      <c r="D34" s="28">
        <v>0.0</v>
      </c>
      <c r="E34" s="24"/>
      <c r="F34" s="24"/>
      <c r="G34" s="44"/>
      <c r="H34" s="24"/>
      <c r="I34" s="24"/>
      <c r="J34" s="28">
        <v>0.0</v>
      </c>
      <c r="K34" s="24"/>
      <c r="L34" s="38" t="s">
        <v>409</v>
      </c>
      <c r="M34" s="24" t="s">
        <v>410</v>
      </c>
      <c r="N34" s="24"/>
      <c r="O34" s="24" t="s">
        <v>93</v>
      </c>
      <c r="P34" s="24" t="s">
        <v>409</v>
      </c>
      <c r="Q34" s="44"/>
      <c r="R34" s="24" t="s">
        <v>231</v>
      </c>
      <c r="S34" s="28" t="str">
        <f t="shared" si="1"/>
        <v>x</v>
      </c>
      <c r="T34" s="28" t="str">
        <f t="shared" si="2"/>
        <v>x</v>
      </c>
      <c r="U34" s="28" t="str">
        <f t="shared" si="3"/>
        <v>x</v>
      </c>
      <c r="V34" s="24">
        <f t="shared" si="4"/>
        <v>0</v>
      </c>
      <c r="W34" s="24"/>
      <c r="X34" s="24"/>
      <c r="Y34" s="24"/>
      <c r="Z34" s="24"/>
      <c r="AA34" s="24"/>
      <c r="AB34" s="24"/>
    </row>
    <row r="35">
      <c r="A35" s="24" t="s">
        <v>78</v>
      </c>
      <c r="B35" s="28">
        <v>33.0</v>
      </c>
      <c r="C35" s="25" t="s">
        <v>116</v>
      </c>
      <c r="D35" s="28">
        <v>1.0</v>
      </c>
      <c r="E35" s="24" t="s">
        <v>411</v>
      </c>
      <c r="F35" s="24"/>
      <c r="G35" s="35" t="s">
        <v>337</v>
      </c>
      <c r="H35" s="28">
        <v>1.0</v>
      </c>
      <c r="I35" s="24"/>
      <c r="J35" s="28">
        <v>1.0</v>
      </c>
      <c r="K35" s="24" t="s">
        <v>337</v>
      </c>
      <c r="L35" s="38" t="s">
        <v>412</v>
      </c>
      <c r="M35" s="24" t="s">
        <v>316</v>
      </c>
      <c r="N35" s="24"/>
      <c r="O35" s="24" t="s">
        <v>80</v>
      </c>
      <c r="P35" s="24" t="s">
        <v>412</v>
      </c>
      <c r="Q35" s="38" t="s">
        <v>411</v>
      </c>
      <c r="R35" s="24" t="s">
        <v>93</v>
      </c>
      <c r="S35" s="28" t="str">
        <f t="shared" si="1"/>
        <v>y</v>
      </c>
      <c r="T35" s="28" t="str">
        <f t="shared" si="2"/>
        <v>y</v>
      </c>
      <c r="U35" s="28" t="str">
        <f t="shared" si="3"/>
        <v>y</v>
      </c>
      <c r="V35" s="24">
        <f t="shared" si="4"/>
        <v>3</v>
      </c>
      <c r="W35" s="24"/>
      <c r="X35" s="24"/>
      <c r="Y35" s="24"/>
      <c r="Z35" s="24"/>
      <c r="AA35" s="24"/>
      <c r="AB35" s="24"/>
    </row>
    <row r="36">
      <c r="A36" s="24" t="s">
        <v>78</v>
      </c>
      <c r="B36" s="28">
        <v>34.0</v>
      </c>
      <c r="C36" s="25" t="s">
        <v>117</v>
      </c>
      <c r="D36" s="28">
        <v>1.0</v>
      </c>
      <c r="E36" s="24" t="s">
        <v>413</v>
      </c>
      <c r="F36" s="24"/>
      <c r="G36" s="35" t="s">
        <v>414</v>
      </c>
      <c r="H36" s="28">
        <v>1.0</v>
      </c>
      <c r="I36" s="24"/>
      <c r="J36" s="28">
        <v>1.0</v>
      </c>
      <c r="K36" s="24" t="s">
        <v>414</v>
      </c>
      <c r="L36" s="38" t="s">
        <v>415</v>
      </c>
      <c r="M36" s="24" t="s">
        <v>316</v>
      </c>
      <c r="N36" s="24"/>
      <c r="O36" s="24" t="s">
        <v>80</v>
      </c>
      <c r="P36" s="24" t="s">
        <v>415</v>
      </c>
      <c r="Q36" s="45" t="s">
        <v>413</v>
      </c>
      <c r="R36" s="24" t="s">
        <v>93</v>
      </c>
      <c r="S36" s="28" t="str">
        <f t="shared" si="1"/>
        <v>y</v>
      </c>
      <c r="T36" s="28" t="str">
        <f t="shared" si="2"/>
        <v>y</v>
      </c>
      <c r="U36" s="28" t="str">
        <f t="shared" si="3"/>
        <v>y</v>
      </c>
      <c r="V36" s="24">
        <f t="shared" si="4"/>
        <v>3</v>
      </c>
      <c r="W36" s="24"/>
      <c r="X36" s="24"/>
      <c r="Y36" s="24"/>
      <c r="Z36" s="24"/>
      <c r="AA36" s="24"/>
      <c r="AB36" s="24"/>
    </row>
    <row r="37">
      <c r="A37" s="24" t="s">
        <v>78</v>
      </c>
      <c r="B37" s="28">
        <v>35.0</v>
      </c>
      <c r="C37" s="25" t="s">
        <v>118</v>
      </c>
      <c r="D37" s="28">
        <v>1.0</v>
      </c>
      <c r="E37" s="25" t="s">
        <v>416</v>
      </c>
      <c r="F37" s="24"/>
      <c r="G37" s="35" t="s">
        <v>417</v>
      </c>
      <c r="H37" s="28">
        <v>1.0</v>
      </c>
      <c r="I37" s="24"/>
      <c r="J37" s="31">
        <v>1.0</v>
      </c>
      <c r="K37" s="24" t="s">
        <v>417</v>
      </c>
      <c r="L37" s="38" t="s">
        <v>418</v>
      </c>
      <c r="M37" s="24" t="s">
        <v>316</v>
      </c>
      <c r="N37" s="24"/>
      <c r="O37" s="24" t="s">
        <v>93</v>
      </c>
      <c r="P37" s="42" t="s">
        <v>418</v>
      </c>
      <c r="Q37" s="43" t="s">
        <v>416</v>
      </c>
      <c r="R37" s="24" t="s">
        <v>93</v>
      </c>
      <c r="S37" s="28" t="str">
        <f t="shared" si="1"/>
        <v>y</v>
      </c>
      <c r="T37" s="28" t="str">
        <f t="shared" si="2"/>
        <v>y</v>
      </c>
      <c r="U37" s="28" t="str">
        <f t="shared" si="3"/>
        <v>y</v>
      </c>
      <c r="V37" s="24">
        <f t="shared" si="4"/>
        <v>3</v>
      </c>
      <c r="W37" s="24"/>
      <c r="X37" s="24"/>
      <c r="Y37" s="24"/>
      <c r="Z37" s="24"/>
      <c r="AA37" s="24"/>
      <c r="AB37" s="24"/>
    </row>
    <row r="38">
      <c r="A38" s="24" t="s">
        <v>78</v>
      </c>
      <c r="B38" s="28">
        <v>36.0</v>
      </c>
      <c r="C38" s="25" t="s">
        <v>119</v>
      </c>
      <c r="D38" s="28">
        <v>1.0</v>
      </c>
      <c r="E38" s="24" t="s">
        <v>419</v>
      </c>
      <c r="F38" s="24"/>
      <c r="G38" s="35" t="s">
        <v>420</v>
      </c>
      <c r="H38" s="28">
        <v>1.0</v>
      </c>
      <c r="I38" s="24"/>
      <c r="J38" s="28">
        <v>1.0</v>
      </c>
      <c r="K38" s="24" t="s">
        <v>420</v>
      </c>
      <c r="L38" s="38" t="s">
        <v>421</v>
      </c>
      <c r="M38" s="24" t="s">
        <v>316</v>
      </c>
      <c r="N38" s="24"/>
      <c r="O38" s="24" t="s">
        <v>80</v>
      </c>
      <c r="P38" s="24" t="s">
        <v>421</v>
      </c>
      <c r="Q38" s="38" t="s">
        <v>419</v>
      </c>
      <c r="R38" s="24" t="s">
        <v>93</v>
      </c>
      <c r="S38" s="28" t="str">
        <f t="shared" si="1"/>
        <v>y</v>
      </c>
      <c r="T38" s="28" t="str">
        <f t="shared" si="2"/>
        <v>y</v>
      </c>
      <c r="U38" s="28" t="str">
        <f t="shared" si="3"/>
        <v>y</v>
      </c>
      <c r="V38" s="24">
        <f t="shared" si="4"/>
        <v>3</v>
      </c>
      <c r="W38" s="24"/>
      <c r="X38" s="24"/>
      <c r="Y38" s="24"/>
      <c r="Z38" s="24"/>
      <c r="AA38" s="24"/>
      <c r="AB38" s="24"/>
    </row>
    <row r="39">
      <c r="A39" s="24" t="s">
        <v>78</v>
      </c>
      <c r="B39" s="28">
        <v>37.0</v>
      </c>
      <c r="C39" s="25" t="s">
        <v>120</v>
      </c>
      <c r="D39" s="28">
        <v>1.0</v>
      </c>
      <c r="E39" s="24" t="s">
        <v>422</v>
      </c>
      <c r="F39" s="24"/>
      <c r="G39" s="35" t="s">
        <v>423</v>
      </c>
      <c r="H39" s="28">
        <v>1.0</v>
      </c>
      <c r="I39" s="24"/>
      <c r="J39" s="28">
        <v>1.0</v>
      </c>
      <c r="K39" s="24" t="s">
        <v>423</v>
      </c>
      <c r="L39" s="38" t="s">
        <v>424</v>
      </c>
      <c r="M39" s="24" t="s">
        <v>316</v>
      </c>
      <c r="N39" s="24"/>
      <c r="O39" s="24" t="s">
        <v>80</v>
      </c>
      <c r="P39" s="24" t="s">
        <v>424</v>
      </c>
      <c r="Q39" s="45" t="s">
        <v>422</v>
      </c>
      <c r="R39" s="24" t="s">
        <v>93</v>
      </c>
      <c r="S39" s="28" t="str">
        <f t="shared" si="1"/>
        <v>y</v>
      </c>
      <c r="T39" s="28" t="str">
        <f t="shared" si="2"/>
        <v>y</v>
      </c>
      <c r="U39" s="28" t="str">
        <f t="shared" si="3"/>
        <v>y</v>
      </c>
      <c r="V39" s="24">
        <f t="shared" si="4"/>
        <v>3</v>
      </c>
      <c r="W39" s="24"/>
      <c r="X39" s="24"/>
      <c r="Y39" s="24"/>
      <c r="Z39" s="24"/>
      <c r="AA39" s="24"/>
      <c r="AB39" s="24"/>
    </row>
    <row r="40">
      <c r="A40" s="24" t="s">
        <v>78</v>
      </c>
      <c r="B40" s="28">
        <v>38.0</v>
      </c>
      <c r="C40" s="25" t="s">
        <v>121</v>
      </c>
      <c r="D40" s="28">
        <v>1.0</v>
      </c>
      <c r="E40" s="25" t="s">
        <v>425</v>
      </c>
      <c r="F40" s="24"/>
      <c r="G40" s="35" t="s">
        <v>426</v>
      </c>
      <c r="H40" s="28">
        <v>1.0</v>
      </c>
      <c r="I40" s="24" t="s">
        <v>427</v>
      </c>
      <c r="J40" s="28">
        <v>1.0</v>
      </c>
      <c r="K40" s="24" t="s">
        <v>426</v>
      </c>
      <c r="L40" s="38" t="s">
        <v>428</v>
      </c>
      <c r="M40" s="24" t="s">
        <v>316</v>
      </c>
      <c r="N40" s="24"/>
      <c r="O40" s="24" t="s">
        <v>122</v>
      </c>
      <c r="P40" s="42" t="s">
        <v>428</v>
      </c>
      <c r="Q40" s="43" t="s">
        <v>425</v>
      </c>
      <c r="R40" s="24" t="s">
        <v>93</v>
      </c>
      <c r="S40" s="28" t="str">
        <f t="shared" si="1"/>
        <v>y</v>
      </c>
      <c r="T40" s="28" t="str">
        <f t="shared" si="2"/>
        <v>y</v>
      </c>
      <c r="U40" s="28" t="str">
        <f t="shared" si="3"/>
        <v>y</v>
      </c>
      <c r="V40" s="24">
        <f t="shared" si="4"/>
        <v>3</v>
      </c>
      <c r="W40" s="24"/>
      <c r="X40" s="24"/>
      <c r="Y40" s="24"/>
      <c r="Z40" s="24"/>
      <c r="AA40" s="24"/>
      <c r="AB40" s="24"/>
    </row>
    <row r="41">
      <c r="A41" s="24" t="s">
        <v>78</v>
      </c>
      <c r="B41" s="28">
        <v>39.0</v>
      </c>
      <c r="C41" s="25" t="s">
        <v>123</v>
      </c>
      <c r="D41" s="28">
        <v>0.0</v>
      </c>
      <c r="E41" s="24"/>
      <c r="F41" s="24"/>
      <c r="G41" s="35" t="s">
        <v>429</v>
      </c>
      <c r="H41" s="24"/>
      <c r="I41" s="24"/>
      <c r="J41" s="28">
        <v>1.0</v>
      </c>
      <c r="K41" s="24" t="s">
        <v>429</v>
      </c>
      <c r="L41" s="44"/>
      <c r="M41" s="24" t="s">
        <v>410</v>
      </c>
      <c r="N41" s="24"/>
      <c r="O41" s="24" t="s">
        <v>124</v>
      </c>
      <c r="P41" s="24"/>
      <c r="Q41" s="44"/>
      <c r="R41" s="24" t="s">
        <v>231</v>
      </c>
      <c r="S41" s="28" t="str">
        <f t="shared" si="1"/>
        <v>x</v>
      </c>
      <c r="T41" s="28" t="str">
        <f t="shared" si="2"/>
        <v>x</v>
      </c>
      <c r="U41" s="28" t="str">
        <f t="shared" si="3"/>
        <v>x</v>
      </c>
      <c r="V41" s="24">
        <f t="shared" si="4"/>
        <v>0</v>
      </c>
      <c r="W41" s="24"/>
      <c r="X41" s="24"/>
      <c r="Y41" s="24"/>
      <c r="Z41" s="24"/>
      <c r="AA41" s="24"/>
      <c r="AB41" s="24"/>
    </row>
    <row r="42">
      <c r="A42" s="24" t="s">
        <v>78</v>
      </c>
      <c r="B42" s="28">
        <v>40.0</v>
      </c>
      <c r="C42" s="25" t="s">
        <v>125</v>
      </c>
      <c r="D42" s="28">
        <v>1.0</v>
      </c>
      <c r="E42" s="25" t="s">
        <v>430</v>
      </c>
      <c r="F42" s="24"/>
      <c r="G42" s="35" t="s">
        <v>431</v>
      </c>
      <c r="H42" s="28">
        <v>1.0</v>
      </c>
      <c r="I42" s="24"/>
      <c r="J42" s="28">
        <v>1.0</v>
      </c>
      <c r="K42" s="24" t="s">
        <v>431</v>
      </c>
      <c r="L42" s="38" t="s">
        <v>432</v>
      </c>
      <c r="M42" s="24" t="s">
        <v>316</v>
      </c>
      <c r="N42" s="24"/>
      <c r="O42" s="24" t="s">
        <v>80</v>
      </c>
      <c r="P42" s="24" t="s">
        <v>432</v>
      </c>
      <c r="Q42" s="38" t="s">
        <v>430</v>
      </c>
      <c r="R42" s="24" t="s">
        <v>93</v>
      </c>
      <c r="S42" s="28" t="str">
        <f t="shared" si="1"/>
        <v>y</v>
      </c>
      <c r="T42" s="28" t="str">
        <f t="shared" si="2"/>
        <v>y</v>
      </c>
      <c r="U42" s="28" t="str">
        <f t="shared" si="3"/>
        <v>y</v>
      </c>
      <c r="V42" s="24">
        <f t="shared" si="4"/>
        <v>3</v>
      </c>
      <c r="W42" s="24"/>
      <c r="X42" s="24"/>
      <c r="Y42" s="24"/>
      <c r="Z42" s="24"/>
      <c r="AA42" s="24"/>
      <c r="AB42" s="24"/>
    </row>
    <row r="43">
      <c r="A43" s="24" t="s">
        <v>78</v>
      </c>
      <c r="B43" s="28">
        <v>41.0</v>
      </c>
      <c r="C43" s="25" t="s">
        <v>126</v>
      </c>
      <c r="D43" s="28">
        <v>1.0</v>
      </c>
      <c r="E43" s="24" t="s">
        <v>433</v>
      </c>
      <c r="F43" s="24"/>
      <c r="G43" s="35" t="s">
        <v>434</v>
      </c>
      <c r="H43" s="28">
        <v>1.0</v>
      </c>
      <c r="I43" s="24"/>
      <c r="J43" s="28">
        <v>1.0</v>
      </c>
      <c r="K43" s="24" t="s">
        <v>434</v>
      </c>
      <c r="L43" s="38" t="s">
        <v>435</v>
      </c>
      <c r="M43" s="24" t="s">
        <v>316</v>
      </c>
      <c r="N43" s="24"/>
      <c r="O43" s="24" t="s">
        <v>80</v>
      </c>
      <c r="P43" s="24" t="s">
        <v>435</v>
      </c>
      <c r="Q43" s="38" t="s">
        <v>433</v>
      </c>
      <c r="R43" s="24" t="s">
        <v>93</v>
      </c>
      <c r="S43" s="28" t="str">
        <f t="shared" si="1"/>
        <v>y</v>
      </c>
      <c r="T43" s="28" t="str">
        <f t="shared" si="2"/>
        <v>y</v>
      </c>
      <c r="U43" s="28" t="str">
        <f t="shared" si="3"/>
        <v>y</v>
      </c>
      <c r="V43" s="24">
        <f t="shared" si="4"/>
        <v>3</v>
      </c>
      <c r="W43" s="24"/>
      <c r="X43" s="24"/>
      <c r="Y43" s="24"/>
      <c r="Z43" s="24"/>
      <c r="AA43" s="24"/>
      <c r="AB43" s="24"/>
    </row>
    <row r="44">
      <c r="A44" s="24" t="s">
        <v>78</v>
      </c>
      <c r="B44" s="28">
        <v>42.0</v>
      </c>
      <c r="C44" s="25" t="s">
        <v>127</v>
      </c>
      <c r="D44" s="28">
        <v>1.0</v>
      </c>
      <c r="E44" s="24" t="s">
        <v>436</v>
      </c>
      <c r="F44" s="24"/>
      <c r="G44" s="35" t="s">
        <v>437</v>
      </c>
      <c r="H44" s="28">
        <v>1.0</v>
      </c>
      <c r="I44" s="24"/>
      <c r="J44" s="28">
        <v>1.0</v>
      </c>
      <c r="K44" s="24" t="s">
        <v>437</v>
      </c>
      <c r="L44" s="38" t="s">
        <v>438</v>
      </c>
      <c r="M44" s="24" t="s">
        <v>316</v>
      </c>
      <c r="N44" s="24"/>
      <c r="O44" s="24" t="s">
        <v>80</v>
      </c>
      <c r="P44" s="24" t="s">
        <v>438</v>
      </c>
      <c r="Q44" s="38" t="s">
        <v>436</v>
      </c>
      <c r="R44" s="24" t="s">
        <v>93</v>
      </c>
      <c r="S44" s="28" t="str">
        <f t="shared" si="1"/>
        <v>y</v>
      </c>
      <c r="T44" s="28" t="str">
        <f t="shared" si="2"/>
        <v>y</v>
      </c>
      <c r="U44" s="28" t="str">
        <f t="shared" si="3"/>
        <v>y</v>
      </c>
      <c r="V44" s="24">
        <f t="shared" si="4"/>
        <v>3</v>
      </c>
      <c r="W44" s="24"/>
      <c r="X44" s="24"/>
      <c r="Y44" s="24"/>
      <c r="Z44" s="24"/>
      <c r="AA44" s="24"/>
      <c r="AB44" s="24"/>
    </row>
    <row r="45">
      <c r="A45" s="24" t="s">
        <v>78</v>
      </c>
      <c r="B45" s="28">
        <v>43.0</v>
      </c>
      <c r="C45" s="25" t="s">
        <v>128</v>
      </c>
      <c r="D45" s="28">
        <v>1.0</v>
      </c>
      <c r="E45" s="24" t="s">
        <v>439</v>
      </c>
      <c r="F45" s="24"/>
      <c r="G45" s="35" t="s">
        <v>440</v>
      </c>
      <c r="H45" s="28">
        <v>1.0</v>
      </c>
      <c r="I45" s="24"/>
      <c r="J45" s="28">
        <v>1.0</v>
      </c>
      <c r="K45" s="24" t="s">
        <v>440</v>
      </c>
      <c r="L45" s="38" t="s">
        <v>441</v>
      </c>
      <c r="M45" s="24" t="s">
        <v>316</v>
      </c>
      <c r="N45" s="24"/>
      <c r="O45" s="24" t="s">
        <v>80</v>
      </c>
      <c r="P45" s="24" t="s">
        <v>441</v>
      </c>
      <c r="Q45" s="38" t="s">
        <v>439</v>
      </c>
      <c r="R45" s="24" t="s">
        <v>93</v>
      </c>
      <c r="S45" s="28" t="str">
        <f t="shared" si="1"/>
        <v>y</v>
      </c>
      <c r="T45" s="28" t="str">
        <f t="shared" si="2"/>
        <v>y</v>
      </c>
      <c r="U45" s="28" t="str">
        <f t="shared" si="3"/>
        <v>y</v>
      </c>
      <c r="V45" s="24">
        <f t="shared" si="4"/>
        <v>3</v>
      </c>
      <c r="W45" s="24"/>
      <c r="X45" s="24"/>
      <c r="Y45" s="24"/>
      <c r="Z45" s="24"/>
      <c r="AA45" s="24"/>
      <c r="AB45" s="24"/>
    </row>
    <row r="46">
      <c r="A46" s="24" t="s">
        <v>78</v>
      </c>
      <c r="B46" s="28">
        <v>44.0</v>
      </c>
      <c r="C46" s="25" t="s">
        <v>129</v>
      </c>
      <c r="D46" s="28">
        <v>1.0</v>
      </c>
      <c r="E46" s="24" t="s">
        <v>442</v>
      </c>
      <c r="F46" s="24" t="s">
        <v>443</v>
      </c>
      <c r="G46" s="35" t="s">
        <v>444</v>
      </c>
      <c r="H46" s="28">
        <v>1.0</v>
      </c>
      <c r="I46" s="24" t="s">
        <v>445</v>
      </c>
      <c r="J46" s="28">
        <v>1.0</v>
      </c>
      <c r="K46" s="24" t="s">
        <v>444</v>
      </c>
      <c r="L46" s="38" t="s">
        <v>446</v>
      </c>
      <c r="M46" s="24" t="s">
        <v>316</v>
      </c>
      <c r="N46" s="24"/>
      <c r="O46" s="24" t="s">
        <v>93</v>
      </c>
      <c r="P46" s="24" t="s">
        <v>446</v>
      </c>
      <c r="Q46" s="45" t="s">
        <v>442</v>
      </c>
      <c r="R46" s="24" t="s">
        <v>93</v>
      </c>
      <c r="S46" s="28" t="str">
        <f t="shared" si="1"/>
        <v>y</v>
      </c>
      <c r="T46" s="28" t="str">
        <f t="shared" si="2"/>
        <v>y</v>
      </c>
      <c r="U46" s="28" t="str">
        <f t="shared" si="3"/>
        <v>y</v>
      </c>
      <c r="V46" s="24">
        <f t="shared" si="4"/>
        <v>3</v>
      </c>
      <c r="W46" s="24"/>
      <c r="X46" s="24"/>
      <c r="Y46" s="24"/>
      <c r="Z46" s="24"/>
      <c r="AA46" s="24"/>
      <c r="AB46" s="24"/>
    </row>
    <row r="47">
      <c r="A47" s="24" t="s">
        <v>78</v>
      </c>
      <c r="B47" s="28">
        <v>45.0</v>
      </c>
      <c r="C47" s="25" t="s">
        <v>130</v>
      </c>
      <c r="D47" s="28">
        <v>1.0</v>
      </c>
      <c r="E47" s="25" t="s">
        <v>447</v>
      </c>
      <c r="F47" s="24"/>
      <c r="G47" s="35" t="s">
        <v>448</v>
      </c>
      <c r="H47" s="28">
        <v>1.0</v>
      </c>
      <c r="I47" s="24"/>
      <c r="J47" s="28">
        <v>1.0</v>
      </c>
      <c r="K47" s="24" t="s">
        <v>448</v>
      </c>
      <c r="L47" s="38" t="s">
        <v>449</v>
      </c>
      <c r="M47" s="24" t="s">
        <v>316</v>
      </c>
      <c r="N47" s="24"/>
      <c r="O47" s="24" t="s">
        <v>93</v>
      </c>
      <c r="P47" s="42" t="s">
        <v>449</v>
      </c>
      <c r="Q47" s="43" t="s">
        <v>447</v>
      </c>
      <c r="R47" s="24" t="s">
        <v>231</v>
      </c>
      <c r="S47" s="28" t="str">
        <f t="shared" si="1"/>
        <v>y</v>
      </c>
      <c r="T47" s="28" t="str">
        <f t="shared" si="2"/>
        <v>y</v>
      </c>
      <c r="U47" s="28" t="str">
        <f t="shared" si="3"/>
        <v>n</v>
      </c>
      <c r="V47" s="24">
        <f t="shared" si="4"/>
        <v>2</v>
      </c>
      <c r="W47" s="24"/>
      <c r="X47" s="24"/>
      <c r="Y47" s="24"/>
      <c r="Z47" s="24"/>
      <c r="AA47" s="24"/>
      <c r="AB47" s="24"/>
    </row>
    <row r="48">
      <c r="A48" s="24" t="s">
        <v>78</v>
      </c>
      <c r="B48" s="28">
        <v>46.0</v>
      </c>
      <c r="C48" s="25" t="s">
        <v>131</v>
      </c>
      <c r="D48" s="28">
        <v>1.0</v>
      </c>
      <c r="E48" s="25" t="s">
        <v>450</v>
      </c>
      <c r="F48" s="24"/>
      <c r="G48" s="35" t="s">
        <v>451</v>
      </c>
      <c r="H48" s="28">
        <v>1.0</v>
      </c>
      <c r="I48" s="24"/>
      <c r="J48" s="28">
        <v>1.0</v>
      </c>
      <c r="K48" s="24" t="s">
        <v>451</v>
      </c>
      <c r="L48" s="38" t="s">
        <v>452</v>
      </c>
      <c r="M48" s="24" t="s">
        <v>316</v>
      </c>
      <c r="N48" s="24"/>
      <c r="O48" s="24" t="s">
        <v>93</v>
      </c>
      <c r="P48" s="42" t="s">
        <v>452</v>
      </c>
      <c r="Q48" s="43" t="s">
        <v>450</v>
      </c>
      <c r="R48" s="24" t="s">
        <v>93</v>
      </c>
      <c r="S48" s="28" t="str">
        <f t="shared" si="1"/>
        <v>y</v>
      </c>
      <c r="T48" s="28" t="str">
        <f t="shared" si="2"/>
        <v>y</v>
      </c>
      <c r="U48" s="28" t="str">
        <f t="shared" si="3"/>
        <v>y</v>
      </c>
      <c r="V48" s="24">
        <f t="shared" si="4"/>
        <v>3</v>
      </c>
      <c r="W48" s="24"/>
      <c r="X48" s="24"/>
      <c r="Y48" s="24"/>
      <c r="Z48" s="24"/>
      <c r="AA48" s="24"/>
      <c r="AB48" s="24"/>
    </row>
    <row r="49">
      <c r="A49" s="24" t="s">
        <v>78</v>
      </c>
      <c r="B49" s="28">
        <v>47.0</v>
      </c>
      <c r="C49" s="25" t="s">
        <v>132</v>
      </c>
      <c r="D49" s="28">
        <v>0.0</v>
      </c>
      <c r="E49" s="24"/>
      <c r="F49" s="24"/>
      <c r="G49" s="44"/>
      <c r="H49" s="24"/>
      <c r="I49" s="24"/>
      <c r="J49" s="28">
        <v>0.0</v>
      </c>
      <c r="K49" s="24"/>
      <c r="L49" s="38" t="s">
        <v>453</v>
      </c>
      <c r="M49" s="24" t="s">
        <v>410</v>
      </c>
      <c r="N49" s="24"/>
      <c r="O49" s="24" t="s">
        <v>124</v>
      </c>
      <c r="P49" s="25" t="s">
        <v>453</v>
      </c>
      <c r="Q49" s="44"/>
      <c r="R49" s="24" t="s">
        <v>231</v>
      </c>
      <c r="S49" s="28" t="str">
        <f t="shared" si="1"/>
        <v>x</v>
      </c>
      <c r="T49" s="28" t="str">
        <f t="shared" si="2"/>
        <v>x</v>
      </c>
      <c r="U49" s="28" t="str">
        <f t="shared" si="3"/>
        <v>x</v>
      </c>
      <c r="V49" s="24">
        <f t="shared" si="4"/>
        <v>0</v>
      </c>
      <c r="W49" s="24"/>
      <c r="X49" s="24"/>
      <c r="Y49" s="24"/>
      <c r="Z49" s="24"/>
      <c r="AA49" s="24"/>
      <c r="AB49" s="24"/>
    </row>
    <row r="50">
      <c r="A50" s="24" t="s">
        <v>78</v>
      </c>
      <c r="B50" s="28">
        <v>48.0</v>
      </c>
      <c r="C50" s="25" t="s">
        <v>133</v>
      </c>
      <c r="D50" s="28">
        <v>1.0</v>
      </c>
      <c r="E50" s="24" t="s">
        <v>454</v>
      </c>
      <c r="F50" s="24" t="s">
        <v>455</v>
      </c>
      <c r="G50" s="35" t="s">
        <v>456</v>
      </c>
      <c r="H50" s="28">
        <v>1.0</v>
      </c>
      <c r="I50" s="24" t="s">
        <v>457</v>
      </c>
      <c r="J50" s="28">
        <v>1.0</v>
      </c>
      <c r="K50" s="24" t="s">
        <v>456</v>
      </c>
      <c r="L50" s="44" t="s">
        <v>458</v>
      </c>
      <c r="M50" s="24" t="s">
        <v>410</v>
      </c>
      <c r="N50" s="24"/>
      <c r="O50" s="24" t="s">
        <v>80</v>
      </c>
      <c r="P50" s="24" t="s">
        <v>459</v>
      </c>
      <c r="Q50" s="38" t="s">
        <v>454</v>
      </c>
      <c r="R50" s="24" t="s">
        <v>93</v>
      </c>
      <c r="S50" s="28" t="str">
        <f t="shared" si="1"/>
        <v>y</v>
      </c>
      <c r="T50" s="28" t="str">
        <f t="shared" si="2"/>
        <v>x</v>
      </c>
      <c r="U50" s="28" t="str">
        <f t="shared" si="3"/>
        <v>y</v>
      </c>
      <c r="V50" s="24">
        <f t="shared" si="4"/>
        <v>2</v>
      </c>
      <c r="W50" s="24"/>
      <c r="X50" s="24"/>
      <c r="Y50" s="24"/>
      <c r="Z50" s="24"/>
      <c r="AA50" s="24"/>
      <c r="AB50" s="24"/>
    </row>
    <row r="51">
      <c r="A51" s="24" t="s">
        <v>78</v>
      </c>
      <c r="B51" s="28">
        <v>49.0</v>
      </c>
      <c r="C51" s="25" t="s">
        <v>134</v>
      </c>
      <c r="D51" s="28">
        <v>1.0</v>
      </c>
      <c r="E51" s="24" t="s">
        <v>460</v>
      </c>
      <c r="F51" s="24"/>
      <c r="G51" s="35" t="s">
        <v>461</v>
      </c>
      <c r="H51" s="28">
        <v>1.0</v>
      </c>
      <c r="I51" s="24"/>
      <c r="J51" s="28">
        <v>1.0</v>
      </c>
      <c r="K51" s="24" t="s">
        <v>461</v>
      </c>
      <c r="L51" s="38" t="s">
        <v>460</v>
      </c>
      <c r="M51" s="24" t="s">
        <v>316</v>
      </c>
      <c r="N51" s="24"/>
      <c r="O51" s="24" t="s">
        <v>80</v>
      </c>
      <c r="P51" s="24" t="s">
        <v>460</v>
      </c>
      <c r="Q51" s="38" t="s">
        <v>460</v>
      </c>
      <c r="R51" s="24" t="s">
        <v>93</v>
      </c>
      <c r="S51" s="28" t="str">
        <f t="shared" si="1"/>
        <v>y</v>
      </c>
      <c r="T51" s="28" t="str">
        <f t="shared" si="2"/>
        <v>y</v>
      </c>
      <c r="U51" s="28" t="str">
        <f t="shared" si="3"/>
        <v>y</v>
      </c>
      <c r="V51" s="24">
        <f t="shared" si="4"/>
        <v>3</v>
      </c>
      <c r="W51" s="24"/>
      <c r="X51" s="24"/>
      <c r="Y51" s="24"/>
      <c r="Z51" s="24"/>
      <c r="AA51" s="24"/>
      <c r="AB51" s="24"/>
    </row>
    <row r="52">
      <c r="A52" s="24" t="s">
        <v>78</v>
      </c>
      <c r="B52" s="28">
        <v>50.0</v>
      </c>
      <c r="C52" s="25" t="s">
        <v>135</v>
      </c>
      <c r="D52" s="28">
        <v>1.0</v>
      </c>
      <c r="E52" s="24" t="s">
        <v>462</v>
      </c>
      <c r="F52" s="24"/>
      <c r="G52" s="35" t="s">
        <v>463</v>
      </c>
      <c r="H52" s="28">
        <v>1.0</v>
      </c>
      <c r="I52" s="24"/>
      <c r="J52" s="28">
        <v>1.0</v>
      </c>
      <c r="K52" s="24" t="s">
        <v>463</v>
      </c>
      <c r="L52" s="38" t="s">
        <v>464</v>
      </c>
      <c r="M52" s="24" t="s">
        <v>316</v>
      </c>
      <c r="N52" s="24"/>
      <c r="O52" s="24" t="s">
        <v>80</v>
      </c>
      <c r="P52" s="24" t="s">
        <v>464</v>
      </c>
      <c r="Q52" s="38" t="s">
        <v>462</v>
      </c>
      <c r="R52" s="24" t="s">
        <v>93</v>
      </c>
      <c r="S52" s="28" t="str">
        <f t="shared" si="1"/>
        <v>y</v>
      </c>
      <c r="T52" s="28" t="str">
        <f t="shared" si="2"/>
        <v>y</v>
      </c>
      <c r="U52" s="28" t="str">
        <f t="shared" si="3"/>
        <v>y</v>
      </c>
      <c r="V52" s="24">
        <f t="shared" si="4"/>
        <v>3</v>
      </c>
      <c r="W52" s="24"/>
      <c r="X52" s="24"/>
      <c r="Y52" s="24"/>
      <c r="Z52" s="24"/>
      <c r="AA52" s="24"/>
      <c r="AB52" s="24"/>
    </row>
    <row r="53">
      <c r="A53" s="24" t="s">
        <v>78</v>
      </c>
      <c r="B53" s="28">
        <v>51.0</v>
      </c>
      <c r="C53" s="25" t="s">
        <v>136</v>
      </c>
      <c r="D53" s="28">
        <v>1.0</v>
      </c>
      <c r="E53" s="24" t="s">
        <v>465</v>
      </c>
      <c r="F53" s="24"/>
      <c r="G53" s="35" t="s">
        <v>466</v>
      </c>
      <c r="H53" s="28">
        <v>1.0</v>
      </c>
      <c r="I53" s="24"/>
      <c r="J53" s="28">
        <v>1.0</v>
      </c>
      <c r="K53" s="24" t="s">
        <v>466</v>
      </c>
      <c r="L53" s="38" t="s">
        <v>467</v>
      </c>
      <c r="M53" s="24" t="s">
        <v>410</v>
      </c>
      <c r="N53" s="46" t="s">
        <v>468</v>
      </c>
      <c r="O53" s="24" t="s">
        <v>93</v>
      </c>
      <c r="P53" s="24" t="s">
        <v>467</v>
      </c>
      <c r="Q53" s="38" t="s">
        <v>465</v>
      </c>
      <c r="R53" s="24" t="s">
        <v>231</v>
      </c>
      <c r="S53" s="28" t="str">
        <f t="shared" si="1"/>
        <v>y</v>
      </c>
      <c r="T53" s="28" t="str">
        <f t="shared" si="2"/>
        <v>x</v>
      </c>
      <c r="U53" s="28" t="str">
        <f t="shared" si="3"/>
        <v>n</v>
      </c>
      <c r="V53" s="24">
        <f t="shared" si="4"/>
        <v>1</v>
      </c>
      <c r="W53" s="24"/>
      <c r="X53" s="24"/>
      <c r="Y53" s="24"/>
      <c r="Z53" s="24"/>
      <c r="AA53" s="24"/>
      <c r="AB53" s="24"/>
    </row>
    <row r="54">
      <c r="A54" s="24" t="s">
        <v>78</v>
      </c>
      <c r="B54" s="28">
        <v>52.0</v>
      </c>
      <c r="C54" s="25" t="s">
        <v>137</v>
      </c>
      <c r="D54" s="28">
        <v>0.0</v>
      </c>
      <c r="E54" s="24"/>
      <c r="F54" s="24"/>
      <c r="G54" s="35" t="s">
        <v>469</v>
      </c>
      <c r="H54" s="24"/>
      <c r="I54" s="24"/>
      <c r="J54" s="28">
        <v>0.0</v>
      </c>
      <c r="K54" s="24" t="s">
        <v>469</v>
      </c>
      <c r="L54" s="38" t="s">
        <v>470</v>
      </c>
      <c r="M54" s="24" t="s">
        <v>316</v>
      </c>
      <c r="N54" s="24"/>
      <c r="O54" s="24" t="s">
        <v>124</v>
      </c>
      <c r="P54" s="25" t="s">
        <v>470</v>
      </c>
      <c r="Q54" s="41"/>
      <c r="R54" s="24" t="s">
        <v>231</v>
      </c>
      <c r="S54" s="28" t="str">
        <f t="shared" si="1"/>
        <v>x</v>
      </c>
      <c r="T54" s="28" t="str">
        <f t="shared" si="2"/>
        <v>y</v>
      </c>
      <c r="U54" s="28" t="str">
        <f t="shared" si="3"/>
        <v>x</v>
      </c>
      <c r="V54" s="24">
        <f t="shared" si="4"/>
        <v>1</v>
      </c>
      <c r="W54" s="24"/>
      <c r="X54" s="24"/>
      <c r="Y54" s="24"/>
      <c r="Z54" s="24"/>
      <c r="AA54" s="24"/>
      <c r="AB54" s="24"/>
    </row>
    <row r="55">
      <c r="A55" s="24" t="s">
        <v>78</v>
      </c>
      <c r="B55" s="28">
        <v>53.0</v>
      </c>
      <c r="C55" s="25" t="s">
        <v>138</v>
      </c>
      <c r="D55" s="28">
        <v>1.0</v>
      </c>
      <c r="E55" s="25" t="s">
        <v>471</v>
      </c>
      <c r="F55" s="24"/>
      <c r="G55" s="35" t="s">
        <v>472</v>
      </c>
      <c r="H55" s="28">
        <v>1.0</v>
      </c>
      <c r="I55" s="24"/>
      <c r="J55" s="28">
        <v>1.0</v>
      </c>
      <c r="K55" s="24" t="s">
        <v>472</v>
      </c>
      <c r="L55" s="38" t="s">
        <v>473</v>
      </c>
      <c r="M55" s="24" t="s">
        <v>316</v>
      </c>
      <c r="N55" s="24"/>
      <c r="O55" s="24" t="s">
        <v>80</v>
      </c>
      <c r="P55" s="42" t="s">
        <v>473</v>
      </c>
      <c r="Q55" s="43" t="s">
        <v>471</v>
      </c>
      <c r="R55" s="24" t="s">
        <v>93</v>
      </c>
      <c r="S55" s="28" t="str">
        <f t="shared" si="1"/>
        <v>y</v>
      </c>
      <c r="T55" s="28" t="str">
        <f t="shared" si="2"/>
        <v>y</v>
      </c>
      <c r="U55" s="28" t="str">
        <f t="shared" si="3"/>
        <v>y</v>
      </c>
      <c r="V55" s="24">
        <f t="shared" si="4"/>
        <v>3</v>
      </c>
      <c r="W55" s="24"/>
      <c r="X55" s="24"/>
      <c r="Y55" s="24"/>
      <c r="Z55" s="24"/>
      <c r="AA55" s="24"/>
      <c r="AB55" s="24"/>
    </row>
    <row r="56">
      <c r="A56" s="24" t="s">
        <v>78</v>
      </c>
      <c r="B56" s="28">
        <v>54.0</v>
      </c>
      <c r="C56" s="25" t="s">
        <v>139</v>
      </c>
      <c r="D56" s="28">
        <v>1.0</v>
      </c>
      <c r="E56" s="24" t="s">
        <v>474</v>
      </c>
      <c r="F56" s="24"/>
      <c r="G56" s="35" t="s">
        <v>475</v>
      </c>
      <c r="H56" s="28">
        <v>1.0</v>
      </c>
      <c r="I56" s="24"/>
      <c r="J56" s="28">
        <v>1.0</v>
      </c>
      <c r="K56" s="24" t="s">
        <v>475</v>
      </c>
      <c r="L56" s="38" t="s">
        <v>476</v>
      </c>
      <c r="M56" s="24" t="s">
        <v>316</v>
      </c>
      <c r="N56" s="24"/>
      <c r="O56" s="24" t="s">
        <v>80</v>
      </c>
      <c r="P56" s="24" t="s">
        <v>476</v>
      </c>
      <c r="Q56" s="45" t="s">
        <v>474</v>
      </c>
      <c r="R56" s="24" t="s">
        <v>93</v>
      </c>
      <c r="S56" s="28" t="str">
        <f t="shared" si="1"/>
        <v>y</v>
      </c>
      <c r="T56" s="28" t="str">
        <f t="shared" si="2"/>
        <v>y</v>
      </c>
      <c r="U56" s="28" t="str">
        <f t="shared" si="3"/>
        <v>y</v>
      </c>
      <c r="V56" s="24">
        <f t="shared" si="4"/>
        <v>3</v>
      </c>
      <c r="W56" s="24"/>
      <c r="X56" s="24"/>
      <c r="Y56" s="24"/>
      <c r="Z56" s="24"/>
      <c r="AA56" s="24"/>
      <c r="AB56" s="24"/>
    </row>
    <row r="57">
      <c r="A57" s="24" t="s">
        <v>78</v>
      </c>
      <c r="B57" s="28">
        <v>55.0</v>
      </c>
      <c r="C57" s="25" t="s">
        <v>140</v>
      </c>
      <c r="D57" s="28">
        <v>1.0</v>
      </c>
      <c r="E57" s="25" t="s">
        <v>477</v>
      </c>
      <c r="F57" s="24"/>
      <c r="G57" s="35" t="s">
        <v>478</v>
      </c>
      <c r="H57" s="24" t="s">
        <v>479</v>
      </c>
      <c r="I57" s="25" t="s">
        <v>480</v>
      </c>
      <c r="J57" s="28">
        <v>1.0</v>
      </c>
      <c r="K57" s="24" t="s">
        <v>478</v>
      </c>
      <c r="L57" s="38" t="s">
        <v>481</v>
      </c>
      <c r="M57" s="24" t="s">
        <v>316</v>
      </c>
      <c r="N57" s="24"/>
      <c r="O57" s="24" t="s">
        <v>80</v>
      </c>
      <c r="P57" s="42" t="s">
        <v>481</v>
      </c>
      <c r="Q57" s="43" t="s">
        <v>477</v>
      </c>
      <c r="R57" s="24" t="s">
        <v>93</v>
      </c>
      <c r="S57" s="28" t="str">
        <f t="shared" si="1"/>
        <v>n</v>
      </c>
      <c r="T57" s="28" t="str">
        <f t="shared" si="2"/>
        <v>y</v>
      </c>
      <c r="U57" s="28" t="str">
        <f t="shared" si="3"/>
        <v>y</v>
      </c>
      <c r="V57" s="24">
        <f t="shared" si="4"/>
        <v>2</v>
      </c>
      <c r="W57" s="24"/>
      <c r="X57" s="24"/>
      <c r="Y57" s="24"/>
      <c r="Z57" s="24"/>
      <c r="AA57" s="24"/>
      <c r="AB57" s="24"/>
    </row>
    <row r="58">
      <c r="A58" s="24" t="s">
        <v>78</v>
      </c>
      <c r="B58" s="28">
        <v>56.0</v>
      </c>
      <c r="C58" s="25" t="s">
        <v>141</v>
      </c>
      <c r="D58" s="28">
        <v>1.0</v>
      </c>
      <c r="E58" s="25" t="s">
        <v>482</v>
      </c>
      <c r="F58" s="24"/>
      <c r="G58" s="35" t="s">
        <v>483</v>
      </c>
      <c r="H58" s="28">
        <v>1.0</v>
      </c>
      <c r="I58" s="24"/>
      <c r="J58" s="28">
        <v>1.0</v>
      </c>
      <c r="K58" s="24" t="s">
        <v>483</v>
      </c>
      <c r="L58" s="38" t="s">
        <v>484</v>
      </c>
      <c r="M58" s="24" t="s">
        <v>316</v>
      </c>
      <c r="N58" s="24"/>
      <c r="O58" s="24" t="s">
        <v>80</v>
      </c>
      <c r="P58" s="42" t="s">
        <v>484</v>
      </c>
      <c r="Q58" s="43" t="s">
        <v>482</v>
      </c>
      <c r="R58" s="24" t="s">
        <v>93</v>
      </c>
      <c r="S58" s="28" t="str">
        <f t="shared" si="1"/>
        <v>y</v>
      </c>
      <c r="T58" s="28" t="str">
        <f t="shared" si="2"/>
        <v>y</v>
      </c>
      <c r="U58" s="28" t="str">
        <f t="shared" si="3"/>
        <v>y</v>
      </c>
      <c r="V58" s="24">
        <f t="shared" si="4"/>
        <v>3</v>
      </c>
      <c r="W58" s="24"/>
      <c r="X58" s="24"/>
      <c r="Y58" s="24"/>
      <c r="Z58" s="24"/>
      <c r="AA58" s="24"/>
      <c r="AB58" s="24"/>
    </row>
    <row r="59">
      <c r="A59" s="24" t="s">
        <v>78</v>
      </c>
      <c r="B59" s="28">
        <v>57.0</v>
      </c>
      <c r="C59" s="25" t="s">
        <v>142</v>
      </c>
      <c r="D59" s="28">
        <v>1.0</v>
      </c>
      <c r="E59" s="24" t="s">
        <v>485</v>
      </c>
      <c r="F59" s="24" t="s">
        <v>486</v>
      </c>
      <c r="G59" s="35" t="s">
        <v>487</v>
      </c>
      <c r="H59" s="28">
        <v>1.0</v>
      </c>
      <c r="I59" s="24"/>
      <c r="J59" s="28">
        <v>1.0</v>
      </c>
      <c r="K59" s="24" t="s">
        <v>487</v>
      </c>
      <c r="L59" s="38" t="s">
        <v>487</v>
      </c>
      <c r="M59" s="24" t="s">
        <v>316</v>
      </c>
      <c r="N59" s="24"/>
      <c r="O59" s="24" t="s">
        <v>93</v>
      </c>
      <c r="P59" s="24" t="s">
        <v>487</v>
      </c>
      <c r="Q59" s="38" t="s">
        <v>485</v>
      </c>
      <c r="R59" s="24" t="s">
        <v>93</v>
      </c>
      <c r="S59" s="28" t="str">
        <f t="shared" si="1"/>
        <v>y</v>
      </c>
      <c r="T59" s="28" t="str">
        <f t="shared" si="2"/>
        <v>y</v>
      </c>
      <c r="U59" s="28" t="str">
        <f t="shared" si="3"/>
        <v>y</v>
      </c>
      <c r="V59" s="24">
        <f t="shared" si="4"/>
        <v>3</v>
      </c>
      <c r="W59" s="24"/>
      <c r="X59" s="24"/>
      <c r="Y59" s="24"/>
      <c r="Z59" s="24"/>
      <c r="AA59" s="24"/>
      <c r="AB59" s="24"/>
    </row>
    <row r="60">
      <c r="A60" s="24" t="s">
        <v>78</v>
      </c>
      <c r="B60" s="28">
        <v>58.0</v>
      </c>
      <c r="C60" s="25" t="s">
        <v>143</v>
      </c>
      <c r="D60" s="28">
        <v>1.0</v>
      </c>
      <c r="E60" s="24" t="s">
        <v>488</v>
      </c>
      <c r="F60" s="24"/>
      <c r="G60" s="35" t="s">
        <v>489</v>
      </c>
      <c r="H60" s="28">
        <v>1.0</v>
      </c>
      <c r="I60" s="24"/>
      <c r="J60" s="28">
        <v>1.0</v>
      </c>
      <c r="K60" s="24" t="s">
        <v>489</v>
      </c>
      <c r="L60" s="38" t="s">
        <v>490</v>
      </c>
      <c r="M60" s="24" t="s">
        <v>316</v>
      </c>
      <c r="N60" s="24"/>
      <c r="O60" s="24" t="s">
        <v>93</v>
      </c>
      <c r="P60" s="24" t="s">
        <v>490</v>
      </c>
      <c r="Q60" s="38" t="s">
        <v>488</v>
      </c>
      <c r="R60" s="24" t="s">
        <v>93</v>
      </c>
      <c r="S60" s="28" t="str">
        <f t="shared" si="1"/>
        <v>y</v>
      </c>
      <c r="T60" s="28" t="str">
        <f t="shared" si="2"/>
        <v>y</v>
      </c>
      <c r="U60" s="28" t="str">
        <f t="shared" si="3"/>
        <v>y</v>
      </c>
      <c r="V60" s="24">
        <f t="shared" si="4"/>
        <v>3</v>
      </c>
      <c r="W60" s="24"/>
      <c r="X60" s="24"/>
      <c r="Y60" s="24"/>
      <c r="Z60" s="24"/>
      <c r="AA60" s="24"/>
      <c r="AB60" s="24"/>
    </row>
    <row r="61">
      <c r="A61" s="24" t="s">
        <v>78</v>
      </c>
      <c r="B61" s="28">
        <v>59.0</v>
      </c>
      <c r="C61" s="25" t="s">
        <v>144</v>
      </c>
      <c r="D61" s="28">
        <v>1.0</v>
      </c>
      <c r="E61" s="24" t="s">
        <v>491</v>
      </c>
      <c r="F61" s="24"/>
      <c r="G61" s="35" t="s">
        <v>492</v>
      </c>
      <c r="H61" s="28">
        <v>0.0</v>
      </c>
      <c r="I61" s="25" t="s">
        <v>493</v>
      </c>
      <c r="J61" s="28">
        <v>1.0</v>
      </c>
      <c r="K61" s="24" t="s">
        <v>492</v>
      </c>
      <c r="L61" s="38" t="s">
        <v>494</v>
      </c>
      <c r="M61" s="24" t="s">
        <v>316</v>
      </c>
      <c r="N61" s="24"/>
      <c r="O61" s="24" t="s">
        <v>93</v>
      </c>
      <c r="P61" s="24" t="s">
        <v>494</v>
      </c>
      <c r="Q61" s="38" t="s">
        <v>491</v>
      </c>
      <c r="R61" s="25" t="s">
        <v>495</v>
      </c>
      <c r="S61" s="28" t="str">
        <f t="shared" si="1"/>
        <v>n</v>
      </c>
      <c r="T61" s="28" t="str">
        <f t="shared" si="2"/>
        <v>y</v>
      </c>
      <c r="U61" s="28" t="str">
        <f t="shared" si="3"/>
        <v>n</v>
      </c>
      <c r="V61" s="24">
        <f t="shared" si="4"/>
        <v>1</v>
      </c>
      <c r="W61" s="24"/>
      <c r="X61" s="24"/>
      <c r="Y61" s="24"/>
      <c r="Z61" s="24"/>
      <c r="AA61" s="24"/>
      <c r="AB61" s="24"/>
    </row>
    <row r="62">
      <c r="A62" s="24" t="s">
        <v>78</v>
      </c>
      <c r="B62" s="28">
        <v>60.0</v>
      </c>
      <c r="C62" s="25" t="s">
        <v>145</v>
      </c>
      <c r="D62" s="28">
        <v>1.0</v>
      </c>
      <c r="E62" s="24" t="s">
        <v>496</v>
      </c>
      <c r="F62" s="24" t="s">
        <v>497</v>
      </c>
      <c r="G62" s="35" t="s">
        <v>498</v>
      </c>
      <c r="H62" s="28">
        <v>1.0</v>
      </c>
      <c r="I62" s="24"/>
      <c r="J62" s="28">
        <v>1.0</v>
      </c>
      <c r="K62" s="24" t="s">
        <v>498</v>
      </c>
      <c r="L62" s="38" t="s">
        <v>499</v>
      </c>
      <c r="M62" s="24" t="s">
        <v>316</v>
      </c>
      <c r="N62" s="24"/>
      <c r="O62" s="24" t="s">
        <v>80</v>
      </c>
      <c r="P62" s="24" t="s">
        <v>499</v>
      </c>
      <c r="Q62" s="38" t="s">
        <v>496</v>
      </c>
      <c r="R62" s="24" t="s">
        <v>93</v>
      </c>
      <c r="S62" s="28" t="str">
        <f t="shared" si="1"/>
        <v>y</v>
      </c>
      <c r="T62" s="28" t="str">
        <f t="shared" si="2"/>
        <v>y</v>
      </c>
      <c r="U62" s="28" t="str">
        <f t="shared" si="3"/>
        <v>y</v>
      </c>
      <c r="V62" s="24">
        <f t="shared" si="4"/>
        <v>3</v>
      </c>
      <c r="W62" s="24"/>
      <c r="X62" s="24"/>
      <c r="Y62" s="24"/>
      <c r="Z62" s="24"/>
      <c r="AA62" s="24"/>
      <c r="AB62" s="24"/>
    </row>
    <row r="63">
      <c r="A63" s="24" t="s">
        <v>78</v>
      </c>
      <c r="B63" s="28">
        <v>61.0</v>
      </c>
      <c r="C63" s="25" t="s">
        <v>146</v>
      </c>
      <c r="D63" s="28">
        <v>0.0</v>
      </c>
      <c r="E63" s="24"/>
      <c r="F63" s="24"/>
      <c r="G63" s="44"/>
      <c r="H63" s="24"/>
      <c r="I63" s="24"/>
      <c r="J63" s="28">
        <v>0.0</v>
      </c>
      <c r="K63" s="24"/>
      <c r="L63" s="38" t="s">
        <v>500</v>
      </c>
      <c r="M63" s="24" t="s">
        <v>410</v>
      </c>
      <c r="N63" s="24"/>
      <c r="O63" s="24" t="s">
        <v>147</v>
      </c>
      <c r="P63" s="25" t="s">
        <v>500</v>
      </c>
      <c r="Q63" s="44"/>
      <c r="R63" s="24" t="s">
        <v>231</v>
      </c>
      <c r="S63" s="28" t="str">
        <f t="shared" si="1"/>
        <v>x</v>
      </c>
      <c r="T63" s="28" t="str">
        <f t="shared" si="2"/>
        <v>x</v>
      </c>
      <c r="U63" s="28" t="str">
        <f t="shared" si="3"/>
        <v>x</v>
      </c>
      <c r="V63" s="24">
        <f t="shared" si="4"/>
        <v>0</v>
      </c>
      <c r="W63" s="24"/>
      <c r="X63" s="24"/>
      <c r="Y63" s="24"/>
      <c r="Z63" s="24"/>
      <c r="AA63" s="24"/>
      <c r="AB63" s="24"/>
    </row>
    <row r="64">
      <c r="A64" s="24" t="s">
        <v>78</v>
      </c>
      <c r="B64" s="28">
        <v>62.0</v>
      </c>
      <c r="C64" s="25" t="s">
        <v>148</v>
      </c>
      <c r="D64" s="28">
        <v>0.0</v>
      </c>
      <c r="E64" s="24"/>
      <c r="F64" s="24"/>
      <c r="G64" s="35" t="s">
        <v>501</v>
      </c>
      <c r="H64" s="24"/>
      <c r="I64" s="24"/>
      <c r="J64" s="28">
        <v>1.0</v>
      </c>
      <c r="K64" s="24" t="s">
        <v>501</v>
      </c>
      <c r="L64" s="38" t="s">
        <v>502</v>
      </c>
      <c r="M64" s="24" t="s">
        <v>316</v>
      </c>
      <c r="N64" s="24"/>
      <c r="O64" s="24" t="s">
        <v>149</v>
      </c>
      <c r="P64" s="25" t="s">
        <v>502</v>
      </c>
      <c r="Q64" s="44"/>
      <c r="R64" s="24" t="s">
        <v>231</v>
      </c>
      <c r="S64" s="28" t="str">
        <f t="shared" si="1"/>
        <v>x</v>
      </c>
      <c r="T64" s="28" t="str">
        <f t="shared" si="2"/>
        <v>y</v>
      </c>
      <c r="U64" s="28" t="str">
        <f t="shared" si="3"/>
        <v>x</v>
      </c>
      <c r="V64" s="24">
        <f t="shared" si="4"/>
        <v>1</v>
      </c>
      <c r="W64" s="24"/>
      <c r="X64" s="24"/>
      <c r="Y64" s="24"/>
      <c r="Z64" s="24"/>
      <c r="AA64" s="24"/>
      <c r="AB64" s="24"/>
    </row>
    <row r="65">
      <c r="A65" s="24" t="s">
        <v>78</v>
      </c>
      <c r="B65" s="28">
        <v>63.0</v>
      </c>
      <c r="C65" s="25" t="s">
        <v>150</v>
      </c>
      <c r="D65" s="28">
        <v>1.0</v>
      </c>
      <c r="E65" s="24" t="s">
        <v>503</v>
      </c>
      <c r="F65" s="24"/>
      <c r="G65" s="35" t="s">
        <v>504</v>
      </c>
      <c r="H65" s="28">
        <v>1.0</v>
      </c>
      <c r="I65" s="24"/>
      <c r="J65" s="28">
        <v>1.0</v>
      </c>
      <c r="K65" s="24" t="s">
        <v>504</v>
      </c>
      <c r="L65" s="38" t="s">
        <v>503</v>
      </c>
      <c r="M65" s="24" t="s">
        <v>316</v>
      </c>
      <c r="N65" s="24"/>
      <c r="O65" s="24" t="s">
        <v>93</v>
      </c>
      <c r="P65" s="24" t="s">
        <v>503</v>
      </c>
      <c r="Q65" s="45" t="s">
        <v>503</v>
      </c>
      <c r="R65" s="24" t="s">
        <v>93</v>
      </c>
      <c r="S65" s="28" t="str">
        <f t="shared" si="1"/>
        <v>y</v>
      </c>
      <c r="T65" s="28" t="str">
        <f t="shared" si="2"/>
        <v>y</v>
      </c>
      <c r="U65" s="28" t="str">
        <f t="shared" si="3"/>
        <v>y</v>
      </c>
      <c r="V65" s="24">
        <f t="shared" si="4"/>
        <v>3</v>
      </c>
      <c r="W65" s="24"/>
      <c r="X65" s="24"/>
      <c r="Y65" s="24"/>
      <c r="Z65" s="24"/>
      <c r="AA65" s="24"/>
      <c r="AB65" s="24"/>
    </row>
    <row r="66">
      <c r="A66" s="24" t="s">
        <v>78</v>
      </c>
      <c r="B66" s="28">
        <v>64.0</v>
      </c>
      <c r="C66" s="25" t="s">
        <v>151</v>
      </c>
      <c r="D66" s="28">
        <v>1.0</v>
      </c>
      <c r="E66" s="25" t="s">
        <v>505</v>
      </c>
      <c r="F66" s="24"/>
      <c r="G66" s="35" t="s">
        <v>506</v>
      </c>
      <c r="H66" s="28">
        <v>1.0</v>
      </c>
      <c r="I66" s="24"/>
      <c r="J66" s="28">
        <v>1.0</v>
      </c>
      <c r="K66" s="24" t="s">
        <v>506</v>
      </c>
      <c r="L66" s="38" t="s">
        <v>507</v>
      </c>
      <c r="M66" s="24" t="s">
        <v>316</v>
      </c>
      <c r="N66" s="24"/>
      <c r="O66" s="24" t="s">
        <v>93</v>
      </c>
      <c r="P66" s="42" t="s">
        <v>507</v>
      </c>
      <c r="Q66" s="43" t="s">
        <v>505</v>
      </c>
      <c r="R66" s="24" t="s">
        <v>93</v>
      </c>
      <c r="S66" s="28" t="str">
        <f t="shared" si="1"/>
        <v>y</v>
      </c>
      <c r="T66" s="28" t="str">
        <f t="shared" si="2"/>
        <v>y</v>
      </c>
      <c r="U66" s="28" t="str">
        <f t="shared" si="3"/>
        <v>y</v>
      </c>
      <c r="V66" s="24">
        <f t="shared" si="4"/>
        <v>3</v>
      </c>
      <c r="W66" s="24"/>
      <c r="X66" s="24"/>
      <c r="Y66" s="24"/>
      <c r="Z66" s="24"/>
      <c r="AA66" s="24"/>
      <c r="AB66" s="24"/>
    </row>
    <row r="67">
      <c r="A67" s="24" t="s">
        <v>78</v>
      </c>
      <c r="B67" s="28">
        <v>65.0</v>
      </c>
      <c r="C67" s="25" t="s">
        <v>152</v>
      </c>
      <c r="D67" s="28">
        <v>1.0</v>
      </c>
      <c r="E67" s="25" t="s">
        <v>508</v>
      </c>
      <c r="F67" s="24"/>
      <c r="G67" s="35" t="s">
        <v>509</v>
      </c>
      <c r="H67" s="28">
        <v>1.0</v>
      </c>
      <c r="I67" s="24"/>
      <c r="J67" s="28">
        <v>1.0</v>
      </c>
      <c r="K67" s="24" t="s">
        <v>509</v>
      </c>
      <c r="L67" s="38" t="s">
        <v>510</v>
      </c>
      <c r="M67" s="24" t="s">
        <v>316</v>
      </c>
      <c r="N67" s="24"/>
      <c r="O67" s="24" t="s">
        <v>93</v>
      </c>
      <c r="P67" s="42" t="s">
        <v>510</v>
      </c>
      <c r="Q67" s="43" t="s">
        <v>508</v>
      </c>
      <c r="R67" s="24" t="s">
        <v>93</v>
      </c>
      <c r="S67" s="28" t="str">
        <f t="shared" si="1"/>
        <v>y</v>
      </c>
      <c r="T67" s="28" t="str">
        <f t="shared" si="2"/>
        <v>y</v>
      </c>
      <c r="U67" s="28" t="str">
        <f t="shared" si="3"/>
        <v>y</v>
      </c>
      <c r="V67" s="24">
        <f t="shared" si="4"/>
        <v>3</v>
      </c>
      <c r="W67" s="24"/>
      <c r="X67" s="24"/>
      <c r="Y67" s="24"/>
      <c r="Z67" s="24"/>
      <c r="AA67" s="24"/>
      <c r="AB67" s="24"/>
    </row>
    <row r="68">
      <c r="A68" s="24" t="s">
        <v>78</v>
      </c>
      <c r="B68" s="28">
        <v>66.0</v>
      </c>
      <c r="C68" s="25" t="s">
        <v>153</v>
      </c>
      <c r="D68" s="28">
        <v>1.0</v>
      </c>
      <c r="E68" s="24" t="s">
        <v>511</v>
      </c>
      <c r="F68" s="24" t="s">
        <v>512</v>
      </c>
      <c r="G68" s="35" t="s">
        <v>513</v>
      </c>
      <c r="H68" s="28">
        <v>1.0</v>
      </c>
      <c r="I68" s="24"/>
      <c r="J68" s="28">
        <v>1.0</v>
      </c>
      <c r="K68" s="24" t="s">
        <v>513</v>
      </c>
      <c r="L68" s="38" t="s">
        <v>514</v>
      </c>
      <c r="M68" s="24" t="s">
        <v>316</v>
      </c>
      <c r="N68" s="24"/>
      <c r="O68" s="24" t="s">
        <v>93</v>
      </c>
      <c r="P68" s="24" t="s">
        <v>514</v>
      </c>
      <c r="Q68" s="38" t="s">
        <v>511</v>
      </c>
      <c r="R68" s="24" t="s">
        <v>93</v>
      </c>
      <c r="S68" s="28" t="str">
        <f t="shared" si="1"/>
        <v>y</v>
      </c>
      <c r="T68" s="28" t="str">
        <f t="shared" si="2"/>
        <v>y</v>
      </c>
      <c r="U68" s="28" t="str">
        <f t="shared" si="3"/>
        <v>y</v>
      </c>
      <c r="V68" s="24">
        <f t="shared" si="4"/>
        <v>3</v>
      </c>
      <c r="W68" s="24"/>
      <c r="X68" s="24"/>
      <c r="Y68" s="24"/>
      <c r="Z68" s="24"/>
      <c r="AA68" s="24"/>
      <c r="AB68" s="24"/>
    </row>
    <row r="69">
      <c r="A69" s="24" t="s">
        <v>78</v>
      </c>
      <c r="B69" s="28">
        <v>67.0</v>
      </c>
      <c r="C69" s="25" t="s">
        <v>154</v>
      </c>
      <c r="D69" s="28">
        <v>1.0</v>
      </c>
      <c r="E69" s="24" t="s">
        <v>515</v>
      </c>
      <c r="F69" s="24"/>
      <c r="G69" s="35" t="s">
        <v>516</v>
      </c>
      <c r="H69" s="28">
        <v>1.0</v>
      </c>
      <c r="I69" s="24"/>
      <c r="J69" s="28">
        <v>1.0</v>
      </c>
      <c r="K69" s="24" t="s">
        <v>516</v>
      </c>
      <c r="L69" s="38" t="s">
        <v>517</v>
      </c>
      <c r="M69" s="24" t="s">
        <v>316</v>
      </c>
      <c r="N69" s="24"/>
      <c r="O69" s="24" t="s">
        <v>93</v>
      </c>
      <c r="P69" s="24" t="s">
        <v>517</v>
      </c>
      <c r="Q69" s="38" t="s">
        <v>515</v>
      </c>
      <c r="R69" s="24" t="s">
        <v>93</v>
      </c>
      <c r="S69" s="28" t="str">
        <f t="shared" si="1"/>
        <v>y</v>
      </c>
      <c r="T69" s="28" t="str">
        <f t="shared" si="2"/>
        <v>y</v>
      </c>
      <c r="U69" s="28" t="str">
        <f t="shared" si="3"/>
        <v>y</v>
      </c>
      <c r="V69" s="24">
        <f t="shared" si="4"/>
        <v>3</v>
      </c>
      <c r="W69" s="24"/>
      <c r="X69" s="24"/>
      <c r="Y69" s="24"/>
      <c r="Z69" s="24"/>
      <c r="AA69" s="24"/>
      <c r="AB69" s="24"/>
    </row>
    <row r="70">
      <c r="A70" s="24" t="s">
        <v>78</v>
      </c>
      <c r="B70" s="28">
        <v>68.0</v>
      </c>
      <c r="C70" s="25" t="s">
        <v>155</v>
      </c>
      <c r="D70" s="28">
        <v>1.0</v>
      </c>
      <c r="E70" s="24" t="s">
        <v>518</v>
      </c>
      <c r="F70" s="24" t="s">
        <v>519</v>
      </c>
      <c r="G70" s="35" t="s">
        <v>520</v>
      </c>
      <c r="H70" s="28">
        <v>0.0</v>
      </c>
      <c r="I70" s="25" t="s">
        <v>521</v>
      </c>
      <c r="J70" s="28">
        <v>1.0</v>
      </c>
      <c r="K70" s="24" t="s">
        <v>520</v>
      </c>
      <c r="L70" s="38" t="s">
        <v>522</v>
      </c>
      <c r="M70" s="24" t="s">
        <v>346</v>
      </c>
      <c r="N70" s="24"/>
      <c r="O70" s="24" t="s">
        <v>93</v>
      </c>
      <c r="P70" s="24" t="s">
        <v>522</v>
      </c>
      <c r="Q70" s="38" t="s">
        <v>518</v>
      </c>
      <c r="R70" s="24" t="s">
        <v>93</v>
      </c>
      <c r="S70" s="28" t="str">
        <f t="shared" si="1"/>
        <v>n</v>
      </c>
      <c r="T70" s="28" t="str">
        <f t="shared" si="2"/>
        <v>n</v>
      </c>
      <c r="U70" s="28" t="str">
        <f t="shared" si="3"/>
        <v>y</v>
      </c>
      <c r="V70" s="24">
        <f t="shared" si="4"/>
        <v>1</v>
      </c>
      <c r="W70" s="24"/>
      <c r="X70" s="24"/>
      <c r="Y70" s="24"/>
      <c r="Z70" s="24"/>
      <c r="AA70" s="24"/>
      <c r="AB70" s="24"/>
    </row>
    <row r="71">
      <c r="A71" s="24" t="s">
        <v>78</v>
      </c>
      <c r="B71" s="28">
        <v>69.0</v>
      </c>
      <c r="C71" s="25" t="s">
        <v>156</v>
      </c>
      <c r="D71" s="28">
        <v>1.0</v>
      </c>
      <c r="E71" s="24" t="s">
        <v>523</v>
      </c>
      <c r="F71" s="24"/>
      <c r="G71" s="35" t="s">
        <v>524</v>
      </c>
      <c r="H71" s="28">
        <v>1.0</v>
      </c>
      <c r="I71" s="24" t="s">
        <v>157</v>
      </c>
      <c r="J71" s="28">
        <v>1.0</v>
      </c>
      <c r="K71" s="24" t="s">
        <v>524</v>
      </c>
      <c r="L71" s="38" t="s">
        <v>525</v>
      </c>
      <c r="M71" s="24" t="s">
        <v>316</v>
      </c>
      <c r="N71" s="24"/>
      <c r="O71" s="24" t="s">
        <v>157</v>
      </c>
      <c r="P71" s="24" t="s">
        <v>525</v>
      </c>
      <c r="Q71" s="38" t="s">
        <v>523</v>
      </c>
      <c r="R71" s="24" t="s">
        <v>157</v>
      </c>
      <c r="S71" s="28" t="str">
        <f t="shared" si="1"/>
        <v>y</v>
      </c>
      <c r="T71" s="28" t="str">
        <f t="shared" si="2"/>
        <v>y</v>
      </c>
      <c r="U71" s="28" t="str">
        <f t="shared" si="3"/>
        <v>n</v>
      </c>
      <c r="V71" s="24">
        <f t="shared" si="4"/>
        <v>2</v>
      </c>
      <c r="W71" s="24"/>
      <c r="X71" s="24"/>
      <c r="Y71" s="24"/>
      <c r="Z71" s="24"/>
      <c r="AA71" s="24"/>
      <c r="AB71" s="24"/>
    </row>
    <row r="72">
      <c r="A72" s="24" t="s">
        <v>78</v>
      </c>
      <c r="B72" s="28">
        <v>70.0</v>
      </c>
      <c r="C72" s="25" t="s">
        <v>158</v>
      </c>
      <c r="D72" s="28">
        <v>1.0</v>
      </c>
      <c r="E72" s="24" t="s">
        <v>526</v>
      </c>
      <c r="F72" s="24" t="s">
        <v>527</v>
      </c>
      <c r="G72" s="35" t="s">
        <v>528</v>
      </c>
      <c r="H72" s="28">
        <v>1.0</v>
      </c>
      <c r="I72" s="24"/>
      <c r="J72" s="28">
        <v>1.0</v>
      </c>
      <c r="K72" s="24" t="s">
        <v>528</v>
      </c>
      <c r="L72" s="38" t="s">
        <v>529</v>
      </c>
      <c r="M72" s="24" t="s">
        <v>316</v>
      </c>
      <c r="N72" s="24"/>
      <c r="O72" s="24" t="s">
        <v>93</v>
      </c>
      <c r="P72" s="24" t="s">
        <v>529</v>
      </c>
      <c r="Q72" s="45" t="s">
        <v>526</v>
      </c>
      <c r="R72" s="24" t="s">
        <v>157</v>
      </c>
      <c r="S72" s="28" t="str">
        <f t="shared" si="1"/>
        <v>y</v>
      </c>
      <c r="T72" s="28" t="str">
        <f t="shared" si="2"/>
        <v>y</v>
      </c>
      <c r="U72" s="28" t="str">
        <f t="shared" si="3"/>
        <v>n</v>
      </c>
      <c r="V72" s="24">
        <f t="shared" si="4"/>
        <v>2</v>
      </c>
      <c r="W72" s="24"/>
      <c r="X72" s="24"/>
      <c r="Y72" s="24"/>
      <c r="Z72" s="24"/>
      <c r="AA72" s="24"/>
      <c r="AB72" s="24"/>
    </row>
    <row r="73">
      <c r="A73" s="24" t="s">
        <v>78</v>
      </c>
      <c r="B73" s="28">
        <v>71.0</v>
      </c>
      <c r="C73" s="25" t="s">
        <v>159</v>
      </c>
      <c r="D73" s="28">
        <v>1.0</v>
      </c>
      <c r="E73" s="25" t="s">
        <v>530</v>
      </c>
      <c r="F73" s="24"/>
      <c r="G73" s="35" t="s">
        <v>531</v>
      </c>
      <c r="H73" s="28">
        <v>1.0</v>
      </c>
      <c r="I73" s="24"/>
      <c r="J73" s="28">
        <v>1.0</v>
      </c>
      <c r="K73" s="24" t="s">
        <v>531</v>
      </c>
      <c r="L73" s="38" t="s">
        <v>532</v>
      </c>
      <c r="M73" s="24" t="s">
        <v>316</v>
      </c>
      <c r="N73" s="24"/>
      <c r="O73" s="24" t="s">
        <v>93</v>
      </c>
      <c r="P73" s="42" t="s">
        <v>532</v>
      </c>
      <c r="Q73" s="43" t="s">
        <v>530</v>
      </c>
      <c r="R73" s="24" t="s">
        <v>93</v>
      </c>
      <c r="S73" s="28" t="str">
        <f t="shared" si="1"/>
        <v>y</v>
      </c>
      <c r="T73" s="28" t="str">
        <f t="shared" si="2"/>
        <v>y</v>
      </c>
      <c r="U73" s="28" t="str">
        <f t="shared" si="3"/>
        <v>y</v>
      </c>
      <c r="V73" s="24">
        <f t="shared" si="4"/>
        <v>3</v>
      </c>
      <c r="W73" s="24"/>
      <c r="X73" s="24"/>
      <c r="Y73" s="24"/>
      <c r="Z73" s="24"/>
      <c r="AA73" s="24"/>
      <c r="AB73" s="24"/>
    </row>
    <row r="74">
      <c r="A74" s="24" t="s">
        <v>78</v>
      </c>
      <c r="B74" s="28">
        <v>72.0</v>
      </c>
      <c r="C74" s="25" t="s">
        <v>160</v>
      </c>
      <c r="D74" s="28">
        <v>1.0</v>
      </c>
      <c r="E74" s="24" t="s">
        <v>533</v>
      </c>
      <c r="F74" s="24"/>
      <c r="G74" s="35" t="s">
        <v>534</v>
      </c>
      <c r="H74" s="28">
        <v>1.0</v>
      </c>
      <c r="I74" s="24"/>
      <c r="J74" s="28">
        <v>1.0</v>
      </c>
      <c r="K74" s="24" t="s">
        <v>534</v>
      </c>
      <c r="L74" s="38" t="s">
        <v>535</v>
      </c>
      <c r="M74" s="24" t="s">
        <v>316</v>
      </c>
      <c r="N74" s="24"/>
      <c r="O74" s="24" t="s">
        <v>93</v>
      </c>
      <c r="P74" s="24" t="s">
        <v>535</v>
      </c>
      <c r="Q74" s="38" t="s">
        <v>533</v>
      </c>
      <c r="R74" s="24" t="s">
        <v>93</v>
      </c>
      <c r="S74" s="28" t="str">
        <f t="shared" si="1"/>
        <v>y</v>
      </c>
      <c r="T74" s="28" t="str">
        <f t="shared" si="2"/>
        <v>y</v>
      </c>
      <c r="U74" s="28" t="str">
        <f t="shared" si="3"/>
        <v>y</v>
      </c>
      <c r="V74" s="24">
        <f t="shared" si="4"/>
        <v>3</v>
      </c>
      <c r="W74" s="24"/>
      <c r="X74" s="24"/>
      <c r="Y74" s="24"/>
      <c r="Z74" s="24"/>
      <c r="AA74" s="24"/>
      <c r="AB74" s="24"/>
    </row>
    <row r="75">
      <c r="A75" s="24" t="s">
        <v>78</v>
      </c>
      <c r="B75" s="28">
        <v>73.0</v>
      </c>
      <c r="C75" s="25" t="s">
        <v>161</v>
      </c>
      <c r="D75" s="28">
        <v>1.0</v>
      </c>
      <c r="E75" s="24" t="s">
        <v>536</v>
      </c>
      <c r="F75" s="24"/>
      <c r="G75" s="35" t="s">
        <v>537</v>
      </c>
      <c r="H75" s="28">
        <v>1.0</v>
      </c>
      <c r="I75" s="24"/>
      <c r="J75" s="28">
        <v>1.0</v>
      </c>
      <c r="K75" s="24" t="s">
        <v>537</v>
      </c>
      <c r="L75" s="38" t="s">
        <v>538</v>
      </c>
      <c r="M75" s="24" t="s">
        <v>316</v>
      </c>
      <c r="N75" s="24"/>
      <c r="O75" s="24" t="s">
        <v>93</v>
      </c>
      <c r="P75" s="24" t="s">
        <v>538</v>
      </c>
      <c r="Q75" s="45" t="s">
        <v>536</v>
      </c>
      <c r="R75" s="24" t="s">
        <v>93</v>
      </c>
      <c r="S75" s="28" t="str">
        <f t="shared" si="1"/>
        <v>y</v>
      </c>
      <c r="T75" s="28" t="str">
        <f t="shared" si="2"/>
        <v>y</v>
      </c>
      <c r="U75" s="28" t="str">
        <f t="shared" si="3"/>
        <v>y</v>
      </c>
      <c r="V75" s="24">
        <f t="shared" si="4"/>
        <v>3</v>
      </c>
      <c r="W75" s="24"/>
      <c r="X75" s="24"/>
      <c r="Y75" s="24"/>
      <c r="Z75" s="24"/>
      <c r="AA75" s="24"/>
      <c r="AB75" s="24"/>
    </row>
    <row r="76">
      <c r="A76" s="24" t="s">
        <v>78</v>
      </c>
      <c r="B76" s="28">
        <v>74.0</v>
      </c>
      <c r="C76" s="25" t="s">
        <v>162</v>
      </c>
      <c r="D76" s="28">
        <v>1.0</v>
      </c>
      <c r="E76" s="25" t="s">
        <v>539</v>
      </c>
      <c r="F76" s="24"/>
      <c r="G76" s="35" t="s">
        <v>540</v>
      </c>
      <c r="H76" s="28">
        <v>1.0</v>
      </c>
      <c r="I76" s="24"/>
      <c r="J76" s="28">
        <v>1.0</v>
      </c>
      <c r="K76" s="24" t="s">
        <v>540</v>
      </c>
      <c r="L76" s="38" t="s">
        <v>541</v>
      </c>
      <c r="M76" s="24" t="s">
        <v>316</v>
      </c>
      <c r="N76" s="24"/>
      <c r="O76" s="24" t="s">
        <v>93</v>
      </c>
      <c r="P76" s="42" t="s">
        <v>541</v>
      </c>
      <c r="Q76" s="43" t="s">
        <v>539</v>
      </c>
      <c r="R76" s="24" t="s">
        <v>93</v>
      </c>
      <c r="S76" s="28" t="str">
        <f t="shared" si="1"/>
        <v>y</v>
      </c>
      <c r="T76" s="28" t="str">
        <f t="shared" si="2"/>
        <v>y</v>
      </c>
      <c r="U76" s="28" t="str">
        <f t="shared" si="3"/>
        <v>y</v>
      </c>
      <c r="V76" s="24">
        <f t="shared" si="4"/>
        <v>3</v>
      </c>
      <c r="W76" s="24"/>
      <c r="X76" s="24"/>
      <c r="Y76" s="24"/>
      <c r="Z76" s="24"/>
      <c r="AA76" s="24"/>
      <c r="AB76" s="24"/>
    </row>
    <row r="77">
      <c r="A77" s="24" t="s">
        <v>78</v>
      </c>
      <c r="B77" s="28">
        <v>75.0</v>
      </c>
      <c r="C77" s="25" t="s">
        <v>163</v>
      </c>
      <c r="D77" s="28">
        <v>1.0</v>
      </c>
      <c r="E77" s="24" t="s">
        <v>336</v>
      </c>
      <c r="F77" s="24"/>
      <c r="G77" s="35" t="s">
        <v>337</v>
      </c>
      <c r="H77" s="28">
        <v>1.0</v>
      </c>
      <c r="I77" s="24"/>
      <c r="J77" s="28">
        <v>1.0</v>
      </c>
      <c r="K77" s="24" t="s">
        <v>337</v>
      </c>
      <c r="L77" s="38" t="s">
        <v>542</v>
      </c>
      <c r="M77" s="24" t="s">
        <v>316</v>
      </c>
      <c r="N77" s="24"/>
      <c r="O77" s="24" t="s">
        <v>93</v>
      </c>
      <c r="P77" s="24" t="s">
        <v>542</v>
      </c>
      <c r="Q77" s="45" t="s">
        <v>336</v>
      </c>
      <c r="R77" s="24" t="s">
        <v>93</v>
      </c>
      <c r="S77" s="28" t="str">
        <f t="shared" si="1"/>
        <v>y</v>
      </c>
      <c r="T77" s="28" t="str">
        <f t="shared" si="2"/>
        <v>y</v>
      </c>
      <c r="U77" s="28" t="str">
        <f t="shared" si="3"/>
        <v>y</v>
      </c>
      <c r="V77" s="24">
        <f t="shared" si="4"/>
        <v>3</v>
      </c>
      <c r="W77" s="24"/>
      <c r="X77" s="24"/>
      <c r="Y77" s="24"/>
      <c r="Z77" s="24"/>
      <c r="AA77" s="24"/>
      <c r="AB77" s="24"/>
    </row>
    <row r="78">
      <c r="A78" s="24" t="s">
        <v>78</v>
      </c>
      <c r="B78" s="28">
        <v>76.0</v>
      </c>
      <c r="C78" s="25" t="s">
        <v>164</v>
      </c>
      <c r="D78" s="28">
        <v>1.0</v>
      </c>
      <c r="E78" s="25" t="s">
        <v>543</v>
      </c>
      <c r="F78" s="24"/>
      <c r="G78" s="35" t="s">
        <v>544</v>
      </c>
      <c r="H78" s="28">
        <v>1.0</v>
      </c>
      <c r="I78" s="24"/>
      <c r="J78" s="28">
        <v>1.0</v>
      </c>
      <c r="K78" s="24" t="s">
        <v>544</v>
      </c>
      <c r="L78" s="38" t="s">
        <v>545</v>
      </c>
      <c r="M78" s="24" t="s">
        <v>316</v>
      </c>
      <c r="N78" s="24"/>
      <c r="O78" s="24" t="s">
        <v>165</v>
      </c>
      <c r="P78" s="42" t="s">
        <v>545</v>
      </c>
      <c r="Q78" s="43" t="s">
        <v>543</v>
      </c>
      <c r="R78" s="24" t="s">
        <v>93</v>
      </c>
      <c r="S78" s="28" t="str">
        <f t="shared" si="1"/>
        <v>y</v>
      </c>
      <c r="T78" s="28" t="str">
        <f t="shared" si="2"/>
        <v>y</v>
      </c>
      <c r="U78" s="28" t="str">
        <f t="shared" si="3"/>
        <v>y</v>
      </c>
      <c r="V78" s="24">
        <f t="shared" si="4"/>
        <v>3</v>
      </c>
      <c r="W78" s="24"/>
      <c r="X78" s="24"/>
      <c r="Y78" s="24"/>
      <c r="Z78" s="24"/>
      <c r="AA78" s="24"/>
      <c r="AB78" s="24"/>
    </row>
    <row r="79">
      <c r="A79" s="24" t="s">
        <v>78</v>
      </c>
      <c r="B79" s="28">
        <v>77.0</v>
      </c>
      <c r="C79" s="25" t="s">
        <v>166</v>
      </c>
      <c r="D79" s="28">
        <v>1.0</v>
      </c>
      <c r="E79" s="24" t="s">
        <v>546</v>
      </c>
      <c r="F79" s="24"/>
      <c r="G79" s="35" t="s">
        <v>546</v>
      </c>
      <c r="H79" s="28">
        <v>1.0</v>
      </c>
      <c r="I79" s="24"/>
      <c r="J79" s="28">
        <v>1.0</v>
      </c>
      <c r="K79" s="24" t="s">
        <v>546</v>
      </c>
      <c r="L79" s="38" t="s">
        <v>546</v>
      </c>
      <c r="M79" s="24" t="s">
        <v>316</v>
      </c>
      <c r="N79" s="24"/>
      <c r="O79" s="24" t="s">
        <v>80</v>
      </c>
      <c r="P79" s="24" t="s">
        <v>546</v>
      </c>
      <c r="Q79" s="38" t="s">
        <v>546</v>
      </c>
      <c r="R79" s="24" t="s">
        <v>93</v>
      </c>
      <c r="S79" s="28" t="str">
        <f t="shared" si="1"/>
        <v>y</v>
      </c>
      <c r="T79" s="28" t="str">
        <f t="shared" si="2"/>
        <v>y</v>
      </c>
      <c r="U79" s="28" t="str">
        <f t="shared" si="3"/>
        <v>y</v>
      </c>
      <c r="V79" s="24">
        <f t="shared" si="4"/>
        <v>3</v>
      </c>
      <c r="W79" s="24"/>
      <c r="X79" s="24"/>
      <c r="Y79" s="24"/>
      <c r="Z79" s="24"/>
      <c r="AA79" s="24"/>
      <c r="AB79" s="24"/>
    </row>
    <row r="80">
      <c r="A80" s="24" t="s">
        <v>78</v>
      </c>
      <c r="B80" s="28">
        <v>78.0</v>
      </c>
      <c r="C80" s="25" t="s">
        <v>167</v>
      </c>
      <c r="D80" s="28">
        <v>1.0</v>
      </c>
      <c r="E80" s="24" t="s">
        <v>547</v>
      </c>
      <c r="F80" s="24"/>
      <c r="G80" s="35" t="s">
        <v>548</v>
      </c>
      <c r="H80" s="28">
        <v>1.0</v>
      </c>
      <c r="I80" s="24"/>
      <c r="J80" s="28">
        <v>1.0</v>
      </c>
      <c r="K80" s="24" t="s">
        <v>548</v>
      </c>
      <c r="L80" s="38" t="s">
        <v>549</v>
      </c>
      <c r="M80" s="24" t="s">
        <v>316</v>
      </c>
      <c r="N80" s="24"/>
      <c r="O80" s="24" t="s">
        <v>80</v>
      </c>
      <c r="P80" s="24" t="s">
        <v>549</v>
      </c>
      <c r="Q80" s="45" t="s">
        <v>547</v>
      </c>
      <c r="R80" s="24" t="s">
        <v>93</v>
      </c>
      <c r="S80" s="28" t="str">
        <f t="shared" si="1"/>
        <v>y</v>
      </c>
      <c r="T80" s="28" t="str">
        <f t="shared" si="2"/>
        <v>y</v>
      </c>
      <c r="U80" s="28" t="str">
        <f t="shared" si="3"/>
        <v>y</v>
      </c>
      <c r="V80" s="24">
        <f t="shared" si="4"/>
        <v>3</v>
      </c>
      <c r="W80" s="24"/>
      <c r="X80" s="24"/>
      <c r="Y80" s="24"/>
      <c r="Z80" s="24"/>
      <c r="AA80" s="24"/>
      <c r="AB80" s="24"/>
    </row>
    <row r="81">
      <c r="A81" s="24" t="s">
        <v>78</v>
      </c>
      <c r="B81" s="28">
        <v>79.0</v>
      </c>
      <c r="C81" s="25" t="s">
        <v>168</v>
      </c>
      <c r="D81" s="28">
        <v>1.0</v>
      </c>
      <c r="E81" s="25" t="s">
        <v>550</v>
      </c>
      <c r="F81" s="24"/>
      <c r="G81" s="35" t="s">
        <v>551</v>
      </c>
      <c r="H81" s="28">
        <v>1.0</v>
      </c>
      <c r="I81" s="24"/>
      <c r="J81" s="28">
        <v>1.0</v>
      </c>
      <c r="K81" s="24" t="s">
        <v>551</v>
      </c>
      <c r="L81" s="38" t="s">
        <v>552</v>
      </c>
      <c r="M81" s="24" t="s">
        <v>316</v>
      </c>
      <c r="N81" s="24"/>
      <c r="O81" s="24" t="s">
        <v>80</v>
      </c>
      <c r="P81" s="42" t="s">
        <v>552</v>
      </c>
      <c r="Q81" s="43" t="s">
        <v>550</v>
      </c>
      <c r="R81" s="24" t="s">
        <v>93</v>
      </c>
      <c r="S81" s="28" t="str">
        <f t="shared" si="1"/>
        <v>y</v>
      </c>
      <c r="T81" s="28" t="str">
        <f t="shared" si="2"/>
        <v>y</v>
      </c>
      <c r="U81" s="28" t="str">
        <f t="shared" si="3"/>
        <v>y</v>
      </c>
      <c r="V81" s="24">
        <f t="shared" si="4"/>
        <v>3</v>
      </c>
      <c r="W81" s="24"/>
      <c r="X81" s="24"/>
      <c r="Y81" s="24"/>
      <c r="Z81" s="24"/>
      <c r="AA81" s="24"/>
      <c r="AB81" s="24"/>
    </row>
    <row r="82">
      <c r="A82" s="24" t="s">
        <v>78</v>
      </c>
      <c r="B82" s="28">
        <v>80.0</v>
      </c>
      <c r="C82" s="25" t="s">
        <v>169</v>
      </c>
      <c r="D82" s="28">
        <v>1.0</v>
      </c>
      <c r="E82" s="24" t="s">
        <v>553</v>
      </c>
      <c r="F82" s="24" t="s">
        <v>455</v>
      </c>
      <c r="G82" s="35" t="s">
        <v>554</v>
      </c>
      <c r="H82" s="24" t="s">
        <v>479</v>
      </c>
      <c r="I82" s="24" t="s">
        <v>457</v>
      </c>
      <c r="J82" s="28">
        <v>1.0</v>
      </c>
      <c r="K82" s="24" t="s">
        <v>554</v>
      </c>
      <c r="L82" s="38" t="s">
        <v>555</v>
      </c>
      <c r="M82" s="24" t="s">
        <v>316</v>
      </c>
      <c r="N82" s="24"/>
      <c r="O82" s="24" t="s">
        <v>149</v>
      </c>
      <c r="P82" s="24" t="s">
        <v>555</v>
      </c>
      <c r="Q82" s="45" t="s">
        <v>553</v>
      </c>
      <c r="R82" s="24" t="s">
        <v>93</v>
      </c>
      <c r="S82" s="28" t="str">
        <f t="shared" si="1"/>
        <v>n</v>
      </c>
      <c r="T82" s="28" t="str">
        <f t="shared" si="2"/>
        <v>y</v>
      </c>
      <c r="U82" s="28" t="str">
        <f t="shared" si="3"/>
        <v>y</v>
      </c>
      <c r="V82" s="24">
        <f t="shared" si="4"/>
        <v>2</v>
      </c>
      <c r="W82" s="24"/>
      <c r="X82" s="24"/>
      <c r="Y82" s="24"/>
      <c r="Z82" s="24"/>
      <c r="AA82" s="24"/>
      <c r="AB82" s="24"/>
    </row>
    <row r="83">
      <c r="A83" s="24" t="s">
        <v>78</v>
      </c>
      <c r="B83" s="28">
        <v>81.0</v>
      </c>
      <c r="C83" s="25" t="s">
        <v>170</v>
      </c>
      <c r="D83" s="28">
        <v>1.0</v>
      </c>
      <c r="E83" s="25" t="s">
        <v>556</v>
      </c>
      <c r="F83" s="24"/>
      <c r="G83" s="35" t="s">
        <v>557</v>
      </c>
      <c r="H83" s="28">
        <v>1.0</v>
      </c>
      <c r="I83" s="24"/>
      <c r="J83" s="28">
        <v>1.0</v>
      </c>
      <c r="K83" s="24" t="s">
        <v>557</v>
      </c>
      <c r="L83" s="38" t="s">
        <v>558</v>
      </c>
      <c r="M83" s="24" t="s">
        <v>316</v>
      </c>
      <c r="N83" s="24"/>
      <c r="O83" s="24" t="s">
        <v>93</v>
      </c>
      <c r="P83" s="42" t="s">
        <v>558</v>
      </c>
      <c r="Q83" s="43" t="s">
        <v>556</v>
      </c>
      <c r="R83" s="24" t="s">
        <v>93</v>
      </c>
      <c r="S83" s="28" t="str">
        <f t="shared" si="1"/>
        <v>y</v>
      </c>
      <c r="T83" s="28" t="str">
        <f t="shared" si="2"/>
        <v>y</v>
      </c>
      <c r="U83" s="28" t="str">
        <f t="shared" si="3"/>
        <v>y</v>
      </c>
      <c r="V83" s="24">
        <f t="shared" si="4"/>
        <v>3</v>
      </c>
      <c r="W83" s="24"/>
      <c r="X83" s="24"/>
      <c r="Y83" s="24"/>
      <c r="Z83" s="24"/>
      <c r="AA83" s="24"/>
      <c r="AB83" s="24"/>
    </row>
    <row r="84">
      <c r="A84" s="24" t="s">
        <v>78</v>
      </c>
      <c r="B84" s="28">
        <v>82.0</v>
      </c>
      <c r="C84" s="25" t="s">
        <v>171</v>
      </c>
      <c r="D84" s="28">
        <v>1.0</v>
      </c>
      <c r="E84" s="25" t="s">
        <v>559</v>
      </c>
      <c r="F84" s="24"/>
      <c r="G84" s="35" t="s">
        <v>560</v>
      </c>
      <c r="H84" s="28">
        <v>1.0</v>
      </c>
      <c r="I84" s="24"/>
      <c r="J84" s="28">
        <v>1.0</v>
      </c>
      <c r="K84" s="24" t="s">
        <v>560</v>
      </c>
      <c r="L84" s="38" t="s">
        <v>561</v>
      </c>
      <c r="M84" s="24" t="s">
        <v>316</v>
      </c>
      <c r="N84" s="24"/>
      <c r="O84" s="24" t="s">
        <v>93</v>
      </c>
      <c r="P84" s="42" t="s">
        <v>561</v>
      </c>
      <c r="Q84" s="43" t="s">
        <v>559</v>
      </c>
      <c r="R84" s="24" t="s">
        <v>93</v>
      </c>
      <c r="S84" s="28" t="str">
        <f t="shared" si="1"/>
        <v>y</v>
      </c>
      <c r="T84" s="28" t="str">
        <f t="shared" si="2"/>
        <v>y</v>
      </c>
      <c r="U84" s="28" t="str">
        <f t="shared" si="3"/>
        <v>y</v>
      </c>
      <c r="V84" s="24">
        <f t="shared" si="4"/>
        <v>3</v>
      </c>
      <c r="W84" s="24"/>
      <c r="X84" s="24"/>
      <c r="Y84" s="24"/>
      <c r="Z84" s="24"/>
      <c r="AA84" s="24"/>
      <c r="AB84" s="24"/>
    </row>
    <row r="85">
      <c r="A85" s="24" t="s">
        <v>78</v>
      </c>
      <c r="B85" s="28">
        <v>83.0</v>
      </c>
      <c r="C85" s="25" t="s">
        <v>172</v>
      </c>
      <c r="D85" s="28">
        <v>1.0</v>
      </c>
      <c r="E85" s="24" t="s">
        <v>562</v>
      </c>
      <c r="F85" s="24"/>
      <c r="G85" s="35" t="s">
        <v>563</v>
      </c>
      <c r="H85" s="28">
        <v>1.0</v>
      </c>
      <c r="I85" s="24"/>
      <c r="J85" s="28">
        <v>1.0</v>
      </c>
      <c r="K85" s="24" t="s">
        <v>563</v>
      </c>
      <c r="L85" s="38" t="s">
        <v>564</v>
      </c>
      <c r="M85" s="24" t="s">
        <v>316</v>
      </c>
      <c r="N85" s="24"/>
      <c r="O85" s="24" t="s">
        <v>93</v>
      </c>
      <c r="P85" s="24" t="s">
        <v>564</v>
      </c>
      <c r="Q85" s="38" t="s">
        <v>562</v>
      </c>
      <c r="R85" s="24" t="s">
        <v>93</v>
      </c>
      <c r="S85" s="28" t="str">
        <f t="shared" si="1"/>
        <v>y</v>
      </c>
      <c r="T85" s="28" t="str">
        <f t="shared" si="2"/>
        <v>y</v>
      </c>
      <c r="U85" s="28" t="str">
        <f t="shared" si="3"/>
        <v>y</v>
      </c>
      <c r="V85" s="24">
        <f t="shared" si="4"/>
        <v>3</v>
      </c>
      <c r="W85" s="24"/>
      <c r="X85" s="24"/>
      <c r="Y85" s="24"/>
      <c r="Z85" s="24"/>
      <c r="AA85" s="24"/>
      <c r="AB85" s="24"/>
    </row>
    <row r="86">
      <c r="A86" s="24" t="s">
        <v>78</v>
      </c>
      <c r="B86" s="28">
        <v>84.0</v>
      </c>
      <c r="C86" s="25" t="s">
        <v>173</v>
      </c>
      <c r="D86" s="28">
        <v>1.0</v>
      </c>
      <c r="E86" s="24" t="s">
        <v>565</v>
      </c>
      <c r="F86" s="24" t="s">
        <v>566</v>
      </c>
      <c r="G86" s="35" t="s">
        <v>567</v>
      </c>
      <c r="H86" s="28">
        <v>1.0</v>
      </c>
      <c r="I86" s="24"/>
      <c r="J86" s="28">
        <v>1.0</v>
      </c>
      <c r="K86" s="24" t="s">
        <v>567</v>
      </c>
      <c r="L86" s="38" t="s">
        <v>568</v>
      </c>
      <c r="M86" s="24" t="s">
        <v>316</v>
      </c>
      <c r="N86" s="24"/>
      <c r="O86" s="24" t="s">
        <v>93</v>
      </c>
      <c r="P86" s="24" t="s">
        <v>568</v>
      </c>
      <c r="Q86" s="45" t="s">
        <v>565</v>
      </c>
      <c r="R86" s="24" t="s">
        <v>93</v>
      </c>
      <c r="S86" s="28" t="str">
        <f t="shared" si="1"/>
        <v>y</v>
      </c>
      <c r="T86" s="28" t="str">
        <f t="shared" si="2"/>
        <v>y</v>
      </c>
      <c r="U86" s="28" t="str">
        <f t="shared" si="3"/>
        <v>y</v>
      </c>
      <c r="V86" s="24">
        <f t="shared" si="4"/>
        <v>3</v>
      </c>
      <c r="W86" s="24"/>
      <c r="X86" s="24"/>
      <c r="Y86" s="24"/>
      <c r="Z86" s="24"/>
      <c r="AA86" s="24"/>
      <c r="AB86" s="24"/>
    </row>
    <row r="87">
      <c r="A87" s="24" t="s">
        <v>78</v>
      </c>
      <c r="B87" s="28">
        <v>85.0</v>
      </c>
      <c r="C87" s="25" t="s">
        <v>174</v>
      </c>
      <c r="D87" s="28">
        <v>1.0</v>
      </c>
      <c r="E87" s="25" t="s">
        <v>569</v>
      </c>
      <c r="F87" s="24"/>
      <c r="G87" s="35" t="s">
        <v>570</v>
      </c>
      <c r="H87" s="28">
        <v>1.0</v>
      </c>
      <c r="I87" s="25" t="s">
        <v>571</v>
      </c>
      <c r="J87" s="28">
        <v>1.0</v>
      </c>
      <c r="K87" s="24" t="s">
        <v>570</v>
      </c>
      <c r="L87" s="38" t="s">
        <v>572</v>
      </c>
      <c r="M87" s="24" t="s">
        <v>316</v>
      </c>
      <c r="N87" s="24"/>
      <c r="O87" s="24" t="s">
        <v>93</v>
      </c>
      <c r="P87" s="42" t="s">
        <v>572</v>
      </c>
      <c r="Q87" s="43" t="s">
        <v>569</v>
      </c>
      <c r="R87" s="24" t="s">
        <v>93</v>
      </c>
      <c r="S87" s="28" t="str">
        <f t="shared" si="1"/>
        <v>y</v>
      </c>
      <c r="T87" s="28" t="str">
        <f t="shared" si="2"/>
        <v>y</v>
      </c>
      <c r="U87" s="28" t="str">
        <f t="shared" si="3"/>
        <v>y</v>
      </c>
      <c r="V87" s="24">
        <f t="shared" si="4"/>
        <v>3</v>
      </c>
      <c r="W87" s="24"/>
      <c r="X87" s="24"/>
      <c r="Y87" s="24"/>
      <c r="Z87" s="24"/>
      <c r="AA87" s="24"/>
      <c r="AB87" s="24"/>
    </row>
    <row r="88">
      <c r="A88" s="24" t="s">
        <v>78</v>
      </c>
      <c r="B88" s="28">
        <v>86.0</v>
      </c>
      <c r="C88" s="25" t="s">
        <v>175</v>
      </c>
      <c r="D88" s="28">
        <v>1.0</v>
      </c>
      <c r="E88" s="25" t="s">
        <v>573</v>
      </c>
      <c r="F88" s="24"/>
      <c r="G88" s="35" t="s">
        <v>574</v>
      </c>
      <c r="H88" s="28">
        <v>1.0</v>
      </c>
      <c r="I88" s="24"/>
      <c r="J88" s="28">
        <v>1.0</v>
      </c>
      <c r="K88" s="24" t="s">
        <v>574</v>
      </c>
      <c r="L88" s="38" t="s">
        <v>575</v>
      </c>
      <c r="M88" s="24" t="s">
        <v>316</v>
      </c>
      <c r="N88" s="24"/>
      <c r="O88" s="24" t="s">
        <v>93</v>
      </c>
      <c r="P88" s="42" t="s">
        <v>575</v>
      </c>
      <c r="Q88" s="43" t="s">
        <v>573</v>
      </c>
      <c r="R88" s="24" t="s">
        <v>93</v>
      </c>
      <c r="S88" s="28" t="str">
        <f t="shared" si="1"/>
        <v>y</v>
      </c>
      <c r="T88" s="28" t="str">
        <f t="shared" si="2"/>
        <v>y</v>
      </c>
      <c r="U88" s="28" t="str">
        <f t="shared" si="3"/>
        <v>y</v>
      </c>
      <c r="V88" s="24">
        <f t="shared" si="4"/>
        <v>3</v>
      </c>
      <c r="W88" s="24"/>
      <c r="X88" s="24"/>
      <c r="Y88" s="24"/>
      <c r="Z88" s="24"/>
      <c r="AA88" s="24"/>
      <c r="AB88" s="24"/>
    </row>
    <row r="89">
      <c r="A89" s="24" t="s">
        <v>78</v>
      </c>
      <c r="B89" s="28">
        <v>87.0</v>
      </c>
      <c r="C89" s="25" t="s">
        <v>176</v>
      </c>
      <c r="D89" s="28">
        <v>1.0</v>
      </c>
      <c r="E89" s="25" t="s">
        <v>576</v>
      </c>
      <c r="F89" s="24"/>
      <c r="G89" s="35" t="s">
        <v>577</v>
      </c>
      <c r="H89" s="28">
        <v>1.0</v>
      </c>
      <c r="I89" s="24"/>
      <c r="J89" s="28">
        <v>1.0</v>
      </c>
      <c r="K89" s="24" t="s">
        <v>577</v>
      </c>
      <c r="L89" s="38" t="s">
        <v>578</v>
      </c>
      <c r="M89" s="24" t="s">
        <v>316</v>
      </c>
      <c r="N89" s="24"/>
      <c r="O89" s="24" t="s">
        <v>157</v>
      </c>
      <c r="P89" s="42" t="s">
        <v>578</v>
      </c>
      <c r="Q89" s="43" t="s">
        <v>576</v>
      </c>
      <c r="R89" s="24" t="s">
        <v>93</v>
      </c>
      <c r="S89" s="28" t="str">
        <f t="shared" si="1"/>
        <v>y</v>
      </c>
      <c r="T89" s="28" t="str">
        <f t="shared" si="2"/>
        <v>y</v>
      </c>
      <c r="U89" s="28" t="str">
        <f t="shared" si="3"/>
        <v>y</v>
      </c>
      <c r="V89" s="24">
        <f t="shared" si="4"/>
        <v>3</v>
      </c>
      <c r="W89" s="24"/>
      <c r="X89" s="24"/>
      <c r="Y89" s="24"/>
      <c r="Z89" s="24"/>
      <c r="AA89" s="24"/>
      <c r="AB89" s="24"/>
    </row>
    <row r="90">
      <c r="A90" s="24" t="s">
        <v>78</v>
      </c>
      <c r="B90" s="28">
        <v>88.0</v>
      </c>
      <c r="C90" s="25" t="s">
        <v>177</v>
      </c>
      <c r="D90" s="28">
        <v>1.0</v>
      </c>
      <c r="E90" s="25" t="s">
        <v>579</v>
      </c>
      <c r="F90" s="24"/>
      <c r="G90" s="35" t="s">
        <v>326</v>
      </c>
      <c r="H90" s="28">
        <v>1.0</v>
      </c>
      <c r="I90" s="24"/>
      <c r="J90" s="28">
        <v>1.0</v>
      </c>
      <c r="K90" s="24" t="s">
        <v>326</v>
      </c>
      <c r="L90" s="38" t="s">
        <v>580</v>
      </c>
      <c r="M90" s="24" t="s">
        <v>316</v>
      </c>
      <c r="N90" s="24"/>
      <c r="O90" s="24" t="s">
        <v>178</v>
      </c>
      <c r="P90" s="42" t="s">
        <v>580</v>
      </c>
      <c r="Q90" s="43" t="s">
        <v>579</v>
      </c>
      <c r="R90" s="24" t="s">
        <v>93</v>
      </c>
      <c r="S90" s="28" t="str">
        <f t="shared" si="1"/>
        <v>y</v>
      </c>
      <c r="T90" s="28" t="str">
        <f t="shared" si="2"/>
        <v>y</v>
      </c>
      <c r="U90" s="28" t="str">
        <f t="shared" si="3"/>
        <v>y</v>
      </c>
      <c r="V90" s="24">
        <f t="shared" si="4"/>
        <v>3</v>
      </c>
      <c r="W90" s="24"/>
      <c r="X90" s="24"/>
      <c r="Y90" s="24"/>
      <c r="Z90" s="24"/>
      <c r="AA90" s="24"/>
      <c r="AB90" s="24"/>
    </row>
    <row r="91">
      <c r="A91" s="24" t="s">
        <v>78</v>
      </c>
      <c r="B91" s="28">
        <v>89.0</v>
      </c>
      <c r="C91" s="25" t="s">
        <v>179</v>
      </c>
      <c r="D91" s="28">
        <v>1.0</v>
      </c>
      <c r="E91" s="25" t="s">
        <v>581</v>
      </c>
      <c r="F91" s="24"/>
      <c r="G91" s="35" t="s">
        <v>582</v>
      </c>
      <c r="H91" s="28">
        <v>1.0</v>
      </c>
      <c r="I91" s="24"/>
      <c r="J91" s="28">
        <v>1.0</v>
      </c>
      <c r="K91" s="24" t="s">
        <v>582</v>
      </c>
      <c r="L91" s="38" t="s">
        <v>583</v>
      </c>
      <c r="M91" s="24" t="s">
        <v>316</v>
      </c>
      <c r="N91" s="24"/>
      <c r="O91" s="24" t="s">
        <v>93</v>
      </c>
      <c r="P91" s="42" t="s">
        <v>583</v>
      </c>
      <c r="Q91" s="43" t="s">
        <v>581</v>
      </c>
      <c r="R91" s="24" t="s">
        <v>93</v>
      </c>
      <c r="S91" s="28" t="str">
        <f t="shared" si="1"/>
        <v>y</v>
      </c>
      <c r="T91" s="28" t="str">
        <f t="shared" si="2"/>
        <v>y</v>
      </c>
      <c r="U91" s="28" t="str">
        <f t="shared" si="3"/>
        <v>y</v>
      </c>
      <c r="V91" s="24">
        <f t="shared" si="4"/>
        <v>3</v>
      </c>
      <c r="W91" s="24"/>
      <c r="X91" s="24"/>
      <c r="Y91" s="24"/>
      <c r="Z91" s="24"/>
      <c r="AA91" s="24"/>
      <c r="AB91" s="24"/>
    </row>
    <row r="92">
      <c r="A92" s="24" t="s">
        <v>78</v>
      </c>
      <c r="B92" s="28">
        <v>90.0</v>
      </c>
      <c r="C92" s="25" t="s">
        <v>180</v>
      </c>
      <c r="D92" s="28">
        <v>1.0</v>
      </c>
      <c r="E92" s="25" t="s">
        <v>584</v>
      </c>
      <c r="F92" s="24"/>
      <c r="G92" s="35" t="s">
        <v>585</v>
      </c>
      <c r="H92" s="28">
        <v>1.0</v>
      </c>
      <c r="I92" s="24"/>
      <c r="J92" s="28">
        <v>1.0</v>
      </c>
      <c r="K92" s="24" t="s">
        <v>585</v>
      </c>
      <c r="L92" s="38" t="s">
        <v>586</v>
      </c>
      <c r="M92" s="24" t="s">
        <v>316</v>
      </c>
      <c r="N92" s="24"/>
      <c r="O92" s="24" t="s">
        <v>93</v>
      </c>
      <c r="P92" s="42" t="s">
        <v>586</v>
      </c>
      <c r="Q92" s="43" t="s">
        <v>584</v>
      </c>
      <c r="R92" s="24" t="s">
        <v>93</v>
      </c>
      <c r="S92" s="28" t="str">
        <f t="shared" si="1"/>
        <v>y</v>
      </c>
      <c r="T92" s="28" t="str">
        <f t="shared" si="2"/>
        <v>y</v>
      </c>
      <c r="U92" s="28" t="str">
        <f t="shared" si="3"/>
        <v>y</v>
      </c>
      <c r="V92" s="24">
        <f t="shared" si="4"/>
        <v>3</v>
      </c>
      <c r="W92" s="24"/>
      <c r="X92" s="24"/>
      <c r="Y92" s="24"/>
      <c r="Z92" s="24"/>
      <c r="AA92" s="24"/>
      <c r="AB92" s="24"/>
    </row>
    <row r="93">
      <c r="A93" s="24" t="s">
        <v>78</v>
      </c>
      <c r="B93" s="28">
        <v>91.0</v>
      </c>
      <c r="C93" s="25" t="s">
        <v>181</v>
      </c>
      <c r="D93" s="28">
        <v>1.0</v>
      </c>
      <c r="E93" s="25" t="s">
        <v>587</v>
      </c>
      <c r="F93" s="24"/>
      <c r="G93" s="35" t="s">
        <v>588</v>
      </c>
      <c r="H93" s="28">
        <v>1.0</v>
      </c>
      <c r="I93" s="24"/>
      <c r="J93" s="28">
        <v>1.0</v>
      </c>
      <c r="K93" s="24" t="s">
        <v>588</v>
      </c>
      <c r="L93" s="38" t="s">
        <v>589</v>
      </c>
      <c r="M93" s="24" t="s">
        <v>316</v>
      </c>
      <c r="N93" s="24"/>
      <c r="O93" s="24" t="s">
        <v>93</v>
      </c>
      <c r="P93" s="42" t="s">
        <v>589</v>
      </c>
      <c r="Q93" s="43" t="s">
        <v>587</v>
      </c>
      <c r="R93" s="24" t="s">
        <v>93</v>
      </c>
      <c r="S93" s="28" t="str">
        <f t="shared" si="1"/>
        <v>y</v>
      </c>
      <c r="T93" s="28" t="str">
        <f t="shared" si="2"/>
        <v>y</v>
      </c>
      <c r="U93" s="28" t="str">
        <f t="shared" si="3"/>
        <v>y</v>
      </c>
      <c r="V93" s="24">
        <f t="shared" si="4"/>
        <v>3</v>
      </c>
      <c r="W93" s="24"/>
      <c r="X93" s="24"/>
      <c r="Y93" s="24"/>
      <c r="Z93" s="24"/>
      <c r="AA93" s="24"/>
      <c r="AB93" s="24"/>
    </row>
    <row r="94">
      <c r="A94" s="24" t="s">
        <v>78</v>
      </c>
      <c r="B94" s="28">
        <v>92.0</v>
      </c>
      <c r="C94" s="25" t="s">
        <v>182</v>
      </c>
      <c r="D94" s="28">
        <v>1.0</v>
      </c>
      <c r="E94" s="24" t="s">
        <v>330</v>
      </c>
      <c r="F94" s="24"/>
      <c r="G94" s="35" t="s">
        <v>331</v>
      </c>
      <c r="H94" s="28">
        <v>1.0</v>
      </c>
      <c r="I94" s="24"/>
      <c r="J94" s="28">
        <v>1.0</v>
      </c>
      <c r="K94" s="24" t="s">
        <v>331</v>
      </c>
      <c r="L94" s="38" t="s">
        <v>330</v>
      </c>
      <c r="M94" s="24" t="s">
        <v>316</v>
      </c>
      <c r="N94" s="24"/>
      <c r="O94" s="24" t="s">
        <v>93</v>
      </c>
      <c r="P94" s="24" t="s">
        <v>330</v>
      </c>
      <c r="Q94" s="38" t="s">
        <v>330</v>
      </c>
      <c r="R94" s="24" t="s">
        <v>93</v>
      </c>
      <c r="S94" s="28" t="str">
        <f t="shared" si="1"/>
        <v>y</v>
      </c>
      <c r="T94" s="28" t="str">
        <f t="shared" si="2"/>
        <v>y</v>
      </c>
      <c r="U94" s="28" t="str">
        <f t="shared" si="3"/>
        <v>y</v>
      </c>
      <c r="V94" s="24">
        <f t="shared" si="4"/>
        <v>3</v>
      </c>
      <c r="W94" s="24"/>
      <c r="X94" s="24"/>
      <c r="Y94" s="24"/>
      <c r="Z94" s="24"/>
      <c r="AA94" s="24"/>
      <c r="AB94" s="24"/>
    </row>
    <row r="95">
      <c r="A95" s="24" t="s">
        <v>78</v>
      </c>
      <c r="B95" s="28">
        <v>93.0</v>
      </c>
      <c r="C95" s="25" t="s">
        <v>183</v>
      </c>
      <c r="D95" s="28">
        <v>1.0</v>
      </c>
      <c r="E95" s="24" t="s">
        <v>590</v>
      </c>
      <c r="F95" s="24" t="s">
        <v>591</v>
      </c>
      <c r="G95" s="35" t="s">
        <v>592</v>
      </c>
      <c r="H95" s="28">
        <v>0.0</v>
      </c>
      <c r="I95" s="25" t="s">
        <v>593</v>
      </c>
      <c r="J95" s="28">
        <v>1.0</v>
      </c>
      <c r="K95" s="24" t="s">
        <v>592</v>
      </c>
      <c r="L95" s="38" t="s">
        <v>594</v>
      </c>
      <c r="M95" s="24" t="s">
        <v>346</v>
      </c>
      <c r="N95" s="24"/>
      <c r="O95" s="24" t="s">
        <v>93</v>
      </c>
      <c r="P95" s="24" t="s">
        <v>594</v>
      </c>
      <c r="Q95" s="45" t="s">
        <v>590</v>
      </c>
      <c r="R95" s="24" t="s">
        <v>93</v>
      </c>
      <c r="S95" s="28" t="str">
        <f t="shared" si="1"/>
        <v>n</v>
      </c>
      <c r="T95" s="28" t="str">
        <f t="shared" si="2"/>
        <v>n</v>
      </c>
      <c r="U95" s="28" t="str">
        <f t="shared" si="3"/>
        <v>y</v>
      </c>
      <c r="V95" s="24">
        <f t="shared" si="4"/>
        <v>1</v>
      </c>
      <c r="W95" s="24"/>
      <c r="X95" s="24"/>
      <c r="Y95" s="24"/>
      <c r="Z95" s="24"/>
      <c r="AA95" s="24"/>
      <c r="AB95" s="24"/>
    </row>
    <row r="96">
      <c r="A96" s="24" t="s">
        <v>78</v>
      </c>
      <c r="B96" s="28">
        <v>94.0</v>
      </c>
      <c r="C96" s="25" t="s">
        <v>184</v>
      </c>
      <c r="D96" s="28">
        <v>1.0</v>
      </c>
      <c r="E96" s="25" t="s">
        <v>595</v>
      </c>
      <c r="F96" s="24"/>
      <c r="G96" s="35" t="s">
        <v>596</v>
      </c>
      <c r="H96" s="28">
        <v>1.0</v>
      </c>
      <c r="I96" s="24"/>
      <c r="J96" s="28">
        <v>1.0</v>
      </c>
      <c r="K96" s="24" t="s">
        <v>596</v>
      </c>
      <c r="L96" s="38" t="s">
        <v>597</v>
      </c>
      <c r="M96" s="24" t="s">
        <v>316</v>
      </c>
      <c r="N96" s="24"/>
      <c r="O96" s="24" t="s">
        <v>93</v>
      </c>
      <c r="P96" s="42" t="s">
        <v>597</v>
      </c>
      <c r="Q96" s="43" t="s">
        <v>595</v>
      </c>
      <c r="R96" s="24" t="s">
        <v>93</v>
      </c>
      <c r="S96" s="28" t="str">
        <f t="shared" si="1"/>
        <v>y</v>
      </c>
      <c r="T96" s="28" t="str">
        <f t="shared" si="2"/>
        <v>y</v>
      </c>
      <c r="U96" s="28" t="str">
        <f t="shared" si="3"/>
        <v>y</v>
      </c>
      <c r="V96" s="24">
        <f t="shared" si="4"/>
        <v>3</v>
      </c>
      <c r="W96" s="24"/>
      <c r="X96" s="24"/>
      <c r="Y96" s="24"/>
      <c r="Z96" s="24"/>
      <c r="AA96" s="24"/>
      <c r="AB96" s="24"/>
    </row>
    <row r="97">
      <c r="A97" s="24" t="s">
        <v>78</v>
      </c>
      <c r="B97" s="28">
        <v>95.0</v>
      </c>
      <c r="C97" s="25" t="s">
        <v>185</v>
      </c>
      <c r="D97" s="28">
        <v>1.0</v>
      </c>
      <c r="E97" s="24" t="s">
        <v>336</v>
      </c>
      <c r="F97" s="24"/>
      <c r="G97" s="35" t="s">
        <v>598</v>
      </c>
      <c r="H97" s="28">
        <v>1.0</v>
      </c>
      <c r="I97" s="24"/>
      <c r="J97" s="28">
        <v>1.0</v>
      </c>
      <c r="K97" s="24" t="s">
        <v>598</v>
      </c>
      <c r="L97" s="38" t="s">
        <v>336</v>
      </c>
      <c r="M97" s="24" t="s">
        <v>316</v>
      </c>
      <c r="N97" s="24"/>
      <c r="O97" s="24" t="s">
        <v>93</v>
      </c>
      <c r="P97" s="24" t="s">
        <v>336</v>
      </c>
      <c r="Q97" s="38" t="s">
        <v>336</v>
      </c>
      <c r="R97" s="24" t="s">
        <v>93</v>
      </c>
      <c r="S97" s="28" t="str">
        <f t="shared" si="1"/>
        <v>y</v>
      </c>
      <c r="T97" s="28" t="str">
        <f t="shared" si="2"/>
        <v>y</v>
      </c>
      <c r="U97" s="28" t="str">
        <f t="shared" si="3"/>
        <v>y</v>
      </c>
      <c r="V97" s="24">
        <f t="shared" si="4"/>
        <v>3</v>
      </c>
      <c r="W97" s="24"/>
      <c r="X97" s="24"/>
      <c r="Y97" s="24"/>
      <c r="Z97" s="24"/>
      <c r="AA97" s="24"/>
      <c r="AB97" s="24"/>
    </row>
    <row r="98">
      <c r="A98" s="24" t="s">
        <v>78</v>
      </c>
      <c r="B98" s="28">
        <v>96.0</v>
      </c>
      <c r="C98" s="25" t="s">
        <v>186</v>
      </c>
      <c r="D98" s="28">
        <v>1.0</v>
      </c>
      <c r="E98" s="24" t="s">
        <v>599</v>
      </c>
      <c r="F98" s="24" t="s">
        <v>600</v>
      </c>
      <c r="G98" s="35" t="s">
        <v>601</v>
      </c>
      <c r="H98" s="28">
        <v>1.0</v>
      </c>
      <c r="I98" s="24"/>
      <c r="J98" s="28">
        <v>1.0</v>
      </c>
      <c r="K98" s="24" t="s">
        <v>601</v>
      </c>
      <c r="L98" s="38" t="s">
        <v>602</v>
      </c>
      <c r="M98" s="24" t="s">
        <v>346</v>
      </c>
      <c r="N98" s="24"/>
      <c r="O98" s="24" t="s">
        <v>93</v>
      </c>
      <c r="P98" s="24" t="s">
        <v>602</v>
      </c>
      <c r="Q98" s="38" t="s">
        <v>599</v>
      </c>
      <c r="R98" s="24" t="s">
        <v>603</v>
      </c>
      <c r="S98" s="28" t="str">
        <f t="shared" si="1"/>
        <v>y</v>
      </c>
      <c r="T98" s="28" t="str">
        <f t="shared" si="2"/>
        <v>n</v>
      </c>
      <c r="U98" s="28" t="str">
        <f t="shared" si="3"/>
        <v>n</v>
      </c>
      <c r="V98" s="24">
        <f t="shared" si="4"/>
        <v>1</v>
      </c>
      <c r="W98" s="24"/>
      <c r="X98" s="24"/>
      <c r="Y98" s="24"/>
      <c r="Z98" s="24"/>
      <c r="AA98" s="24"/>
      <c r="AB98" s="24"/>
    </row>
    <row r="99">
      <c r="A99" s="24" t="s">
        <v>78</v>
      </c>
      <c r="B99" s="28">
        <v>97.0</v>
      </c>
      <c r="C99" s="25" t="s">
        <v>187</v>
      </c>
      <c r="D99" s="28">
        <v>1.0</v>
      </c>
      <c r="E99" s="24" t="s">
        <v>604</v>
      </c>
      <c r="F99" s="24" t="s">
        <v>455</v>
      </c>
      <c r="G99" s="35" t="s">
        <v>605</v>
      </c>
      <c r="H99" s="28">
        <v>1.0</v>
      </c>
      <c r="I99" s="24"/>
      <c r="J99" s="28">
        <v>1.0</v>
      </c>
      <c r="K99" s="24" t="s">
        <v>605</v>
      </c>
      <c r="L99" s="38" t="s">
        <v>606</v>
      </c>
      <c r="M99" s="24" t="s">
        <v>346</v>
      </c>
      <c r="N99" s="24"/>
      <c r="O99" s="24" t="s">
        <v>93</v>
      </c>
      <c r="P99" s="24" t="s">
        <v>606</v>
      </c>
      <c r="Q99" s="38" t="s">
        <v>604</v>
      </c>
      <c r="R99" s="24" t="s">
        <v>93</v>
      </c>
      <c r="S99" s="28" t="str">
        <f t="shared" si="1"/>
        <v>y</v>
      </c>
      <c r="T99" s="28" t="str">
        <f t="shared" si="2"/>
        <v>n</v>
      </c>
      <c r="U99" s="28" t="str">
        <f t="shared" si="3"/>
        <v>y</v>
      </c>
      <c r="V99" s="24">
        <f t="shared" si="4"/>
        <v>2</v>
      </c>
      <c r="W99" s="24"/>
      <c r="X99" s="24"/>
      <c r="Y99" s="24"/>
      <c r="Z99" s="24"/>
      <c r="AA99" s="24"/>
      <c r="AB99" s="24"/>
    </row>
    <row r="100">
      <c r="A100" s="24" t="s">
        <v>78</v>
      </c>
      <c r="B100" s="28">
        <v>98.0</v>
      </c>
      <c r="C100" s="25" t="s">
        <v>188</v>
      </c>
      <c r="D100" s="28">
        <v>1.0</v>
      </c>
      <c r="E100" s="24" t="s">
        <v>607</v>
      </c>
      <c r="F100" s="24"/>
      <c r="G100" s="35" t="s">
        <v>608</v>
      </c>
      <c r="H100" s="28">
        <v>1.0</v>
      </c>
      <c r="I100" s="24"/>
      <c r="J100" s="28">
        <v>1.0</v>
      </c>
      <c r="K100" s="24" t="s">
        <v>608</v>
      </c>
      <c r="L100" s="38" t="s">
        <v>609</v>
      </c>
      <c r="M100" s="24" t="s">
        <v>316</v>
      </c>
      <c r="N100" s="24"/>
      <c r="O100" s="24" t="s">
        <v>93</v>
      </c>
      <c r="P100" s="24" t="s">
        <v>609</v>
      </c>
      <c r="Q100" s="38" t="s">
        <v>607</v>
      </c>
      <c r="R100" s="24" t="s">
        <v>93</v>
      </c>
      <c r="S100" s="28" t="str">
        <f t="shared" si="1"/>
        <v>y</v>
      </c>
      <c r="T100" s="28" t="str">
        <f t="shared" si="2"/>
        <v>y</v>
      </c>
      <c r="U100" s="28" t="str">
        <f t="shared" si="3"/>
        <v>y</v>
      </c>
      <c r="V100" s="24">
        <f t="shared" si="4"/>
        <v>3</v>
      </c>
      <c r="W100" s="24"/>
      <c r="X100" s="24"/>
      <c r="Y100" s="24"/>
      <c r="Z100" s="24"/>
      <c r="AA100" s="24"/>
      <c r="AB100" s="24"/>
    </row>
    <row r="101">
      <c r="A101" s="24" t="s">
        <v>78</v>
      </c>
      <c r="B101" s="28">
        <v>99.0</v>
      </c>
      <c r="C101" s="25" t="s">
        <v>189</v>
      </c>
      <c r="D101" s="28">
        <v>1.0</v>
      </c>
      <c r="E101" s="24" t="s">
        <v>610</v>
      </c>
      <c r="F101" s="24"/>
      <c r="G101" s="35" t="s">
        <v>611</v>
      </c>
      <c r="H101" s="28">
        <v>1.0</v>
      </c>
      <c r="I101" s="24"/>
      <c r="J101" s="28">
        <v>1.0</v>
      </c>
      <c r="K101" s="24" t="s">
        <v>611</v>
      </c>
      <c r="L101" s="38" t="s">
        <v>612</v>
      </c>
      <c r="M101" s="24" t="s">
        <v>316</v>
      </c>
      <c r="N101" s="24"/>
      <c r="O101" s="24" t="s">
        <v>93</v>
      </c>
      <c r="P101" s="24" t="s">
        <v>612</v>
      </c>
      <c r="Q101" s="38" t="s">
        <v>610</v>
      </c>
      <c r="R101" s="24" t="s">
        <v>93</v>
      </c>
      <c r="S101" s="28" t="str">
        <f t="shared" si="1"/>
        <v>y</v>
      </c>
      <c r="T101" s="28" t="str">
        <f t="shared" si="2"/>
        <v>y</v>
      </c>
      <c r="U101" s="28" t="str">
        <f t="shared" si="3"/>
        <v>y</v>
      </c>
      <c r="V101" s="24">
        <f t="shared" si="4"/>
        <v>3</v>
      </c>
      <c r="W101" s="24"/>
      <c r="X101" s="24"/>
      <c r="Y101" s="24"/>
      <c r="Z101" s="24"/>
      <c r="AA101" s="24"/>
      <c r="AB101" s="24"/>
    </row>
    <row r="102">
      <c r="A102" s="24" t="s">
        <v>193</v>
      </c>
      <c r="B102" s="28">
        <v>0.0</v>
      </c>
      <c r="C102" s="25" t="s">
        <v>194</v>
      </c>
      <c r="D102" s="28">
        <v>1.0</v>
      </c>
      <c r="E102" s="24" t="s">
        <v>613</v>
      </c>
      <c r="F102" s="24"/>
      <c r="G102" s="38" t="s">
        <v>613</v>
      </c>
      <c r="H102" s="28">
        <v>1.0</v>
      </c>
      <c r="I102" s="24"/>
      <c r="J102" s="28">
        <v>1.0</v>
      </c>
      <c r="K102" s="24" t="s">
        <v>613</v>
      </c>
      <c r="L102" s="38" t="s">
        <v>614</v>
      </c>
      <c r="M102" s="24" t="s">
        <v>316</v>
      </c>
      <c r="N102" s="24"/>
      <c r="O102" s="24" t="s">
        <v>93</v>
      </c>
      <c r="P102" s="24" t="s">
        <v>614</v>
      </c>
      <c r="Q102" s="38" t="s">
        <v>613</v>
      </c>
      <c r="R102" s="24" t="s">
        <v>93</v>
      </c>
      <c r="S102" s="28" t="str">
        <f t="shared" si="1"/>
        <v>y</v>
      </c>
      <c r="T102" s="28" t="str">
        <f t="shared" si="2"/>
        <v>y</v>
      </c>
      <c r="U102" s="28" t="str">
        <f t="shared" si="3"/>
        <v>y</v>
      </c>
      <c r="V102" s="24">
        <f t="shared" si="4"/>
        <v>3</v>
      </c>
      <c r="W102" s="24"/>
      <c r="X102" s="24"/>
      <c r="Y102" s="24"/>
      <c r="Z102" s="24"/>
      <c r="AA102" s="24"/>
      <c r="AB102" s="24"/>
    </row>
    <row r="103">
      <c r="A103" s="24" t="s">
        <v>193</v>
      </c>
      <c r="B103" s="28">
        <v>1.0</v>
      </c>
      <c r="C103" s="25" t="s">
        <v>195</v>
      </c>
      <c r="D103" s="28">
        <v>1.0</v>
      </c>
      <c r="E103" s="24" t="s">
        <v>336</v>
      </c>
      <c r="F103" s="24"/>
      <c r="G103" s="38" t="s">
        <v>336</v>
      </c>
      <c r="H103" s="28">
        <v>1.0</v>
      </c>
      <c r="I103" s="24"/>
      <c r="J103" s="28">
        <v>1.0</v>
      </c>
      <c r="K103" s="24" t="s">
        <v>336</v>
      </c>
      <c r="L103" s="38" t="s">
        <v>615</v>
      </c>
      <c r="M103" s="24" t="s">
        <v>316</v>
      </c>
      <c r="N103" s="24"/>
      <c r="O103" s="24" t="s">
        <v>93</v>
      </c>
      <c r="P103" s="24" t="s">
        <v>615</v>
      </c>
      <c r="Q103" s="45" t="s">
        <v>336</v>
      </c>
      <c r="R103" s="24" t="s">
        <v>93</v>
      </c>
      <c r="S103" s="28" t="str">
        <f t="shared" si="1"/>
        <v>y</v>
      </c>
      <c r="T103" s="28" t="str">
        <f t="shared" si="2"/>
        <v>y</v>
      </c>
      <c r="U103" s="28" t="str">
        <f t="shared" si="3"/>
        <v>y</v>
      </c>
      <c r="V103" s="24">
        <f t="shared" si="4"/>
        <v>3</v>
      </c>
      <c r="W103" s="24"/>
      <c r="X103" s="24"/>
      <c r="Y103" s="24"/>
      <c r="Z103" s="24"/>
      <c r="AA103" s="24"/>
      <c r="AB103" s="24"/>
    </row>
    <row r="104">
      <c r="A104" s="24" t="s">
        <v>193</v>
      </c>
      <c r="B104" s="28">
        <v>2.0</v>
      </c>
      <c r="C104" s="25" t="s">
        <v>196</v>
      </c>
      <c r="D104" s="28">
        <v>1.0</v>
      </c>
      <c r="E104" s="25" t="s">
        <v>616</v>
      </c>
      <c r="F104" s="24"/>
      <c r="G104" s="38" t="s">
        <v>617</v>
      </c>
      <c r="H104" s="28">
        <v>1.0</v>
      </c>
      <c r="I104" s="24"/>
      <c r="J104" s="28">
        <v>1.0</v>
      </c>
      <c r="K104" s="24" t="s">
        <v>617</v>
      </c>
      <c r="L104" s="38" t="s">
        <v>618</v>
      </c>
      <c r="M104" s="24" t="s">
        <v>316</v>
      </c>
      <c r="N104" s="24"/>
      <c r="O104" s="24" t="s">
        <v>197</v>
      </c>
      <c r="P104" s="42" t="s">
        <v>618</v>
      </c>
      <c r="Q104" s="43" t="s">
        <v>616</v>
      </c>
      <c r="R104" s="24" t="s">
        <v>93</v>
      </c>
      <c r="S104" s="28" t="str">
        <f t="shared" si="1"/>
        <v>y</v>
      </c>
      <c r="T104" s="28" t="str">
        <f t="shared" si="2"/>
        <v>y</v>
      </c>
      <c r="U104" s="28" t="str">
        <f t="shared" si="3"/>
        <v>y</v>
      </c>
      <c r="V104" s="24">
        <f t="shared" si="4"/>
        <v>3</v>
      </c>
      <c r="W104" s="24"/>
      <c r="X104" s="24"/>
      <c r="Y104" s="24"/>
      <c r="Z104" s="24"/>
      <c r="AA104" s="24"/>
      <c r="AB104" s="24"/>
    </row>
    <row r="105">
      <c r="A105" s="24" t="s">
        <v>193</v>
      </c>
      <c r="B105" s="28">
        <v>3.0</v>
      </c>
      <c r="C105" s="25" t="s">
        <v>198</v>
      </c>
      <c r="D105" s="28">
        <v>0.0</v>
      </c>
      <c r="E105" s="24"/>
      <c r="F105" s="24" t="s">
        <v>619</v>
      </c>
      <c r="G105" s="47" t="s">
        <v>620</v>
      </c>
      <c r="H105" s="24"/>
      <c r="I105" s="24"/>
      <c r="J105" s="28">
        <v>1.0</v>
      </c>
      <c r="K105" s="24" t="s">
        <v>620</v>
      </c>
      <c r="L105" s="38" t="s">
        <v>621</v>
      </c>
      <c r="M105" s="24" t="s">
        <v>346</v>
      </c>
      <c r="N105" s="24"/>
      <c r="O105" s="24" t="s">
        <v>197</v>
      </c>
      <c r="P105" s="25" t="s">
        <v>621</v>
      </c>
      <c r="Q105" s="41"/>
      <c r="R105" s="24" t="s">
        <v>231</v>
      </c>
      <c r="S105" s="28" t="str">
        <f t="shared" si="1"/>
        <v>x</v>
      </c>
      <c r="T105" s="28" t="str">
        <f t="shared" si="2"/>
        <v>n</v>
      </c>
      <c r="U105" s="28" t="str">
        <f t="shared" si="3"/>
        <v>x</v>
      </c>
      <c r="V105" s="24">
        <f t="shared" si="4"/>
        <v>0</v>
      </c>
      <c r="W105" s="24"/>
      <c r="X105" s="24"/>
      <c r="Y105" s="24"/>
      <c r="Z105" s="24"/>
      <c r="AA105" s="24"/>
      <c r="AB105" s="24"/>
    </row>
    <row r="106">
      <c r="A106" s="24" t="s">
        <v>193</v>
      </c>
      <c r="B106" s="28">
        <v>4.0</v>
      </c>
      <c r="C106" s="25" t="s">
        <v>199</v>
      </c>
      <c r="D106" s="28">
        <v>1.0</v>
      </c>
      <c r="E106" s="25" t="s">
        <v>622</v>
      </c>
      <c r="F106" s="24"/>
      <c r="G106" s="38" t="s">
        <v>623</v>
      </c>
      <c r="H106" s="28">
        <v>1.0</v>
      </c>
      <c r="I106" s="24"/>
      <c r="J106" s="28">
        <v>1.0</v>
      </c>
      <c r="K106" s="24" t="s">
        <v>623</v>
      </c>
      <c r="L106" s="38" t="s">
        <v>624</v>
      </c>
      <c r="M106" s="24" t="s">
        <v>316</v>
      </c>
      <c r="N106" s="24"/>
      <c r="O106" s="24" t="s">
        <v>197</v>
      </c>
      <c r="P106" s="42" t="s">
        <v>624</v>
      </c>
      <c r="Q106" s="43" t="s">
        <v>622</v>
      </c>
      <c r="R106" s="24" t="s">
        <v>93</v>
      </c>
      <c r="S106" s="28" t="str">
        <f t="shared" si="1"/>
        <v>y</v>
      </c>
      <c r="T106" s="28" t="str">
        <f t="shared" si="2"/>
        <v>y</v>
      </c>
      <c r="U106" s="28" t="str">
        <f t="shared" si="3"/>
        <v>y</v>
      </c>
      <c r="V106" s="24">
        <f t="shared" si="4"/>
        <v>3</v>
      </c>
      <c r="W106" s="24"/>
      <c r="X106" s="24"/>
      <c r="Y106" s="24"/>
      <c r="Z106" s="24"/>
      <c r="AA106" s="24"/>
      <c r="AB106" s="24"/>
    </row>
    <row r="107">
      <c r="A107" s="24" t="s">
        <v>193</v>
      </c>
      <c r="B107" s="28">
        <v>5.0</v>
      </c>
      <c r="C107" s="25" t="s">
        <v>200</v>
      </c>
      <c r="D107" s="28">
        <v>1.0</v>
      </c>
      <c r="E107" s="25" t="s">
        <v>625</v>
      </c>
      <c r="F107" s="24"/>
      <c r="G107" s="38" t="s">
        <v>626</v>
      </c>
      <c r="H107" s="28">
        <v>1.0</v>
      </c>
      <c r="I107" s="24"/>
      <c r="J107" s="28">
        <v>1.0</v>
      </c>
      <c r="K107" s="24" t="s">
        <v>626</v>
      </c>
      <c r="L107" s="38" t="s">
        <v>627</v>
      </c>
      <c r="M107" s="24" t="s">
        <v>316</v>
      </c>
      <c r="N107" s="24"/>
      <c r="O107" s="24" t="s">
        <v>93</v>
      </c>
      <c r="P107" s="42" t="s">
        <v>627</v>
      </c>
      <c r="Q107" s="43" t="s">
        <v>625</v>
      </c>
      <c r="R107" s="24" t="s">
        <v>93</v>
      </c>
      <c r="S107" s="28" t="str">
        <f t="shared" si="1"/>
        <v>y</v>
      </c>
      <c r="T107" s="28" t="str">
        <f t="shared" si="2"/>
        <v>y</v>
      </c>
      <c r="U107" s="28" t="str">
        <f t="shared" si="3"/>
        <v>y</v>
      </c>
      <c r="V107" s="24">
        <f t="shared" si="4"/>
        <v>3</v>
      </c>
      <c r="W107" s="24"/>
      <c r="X107" s="24"/>
      <c r="Y107" s="24"/>
      <c r="Z107" s="24"/>
      <c r="AA107" s="24"/>
      <c r="AB107" s="24"/>
    </row>
    <row r="108">
      <c r="A108" s="24" t="s">
        <v>193</v>
      </c>
      <c r="B108" s="28">
        <v>6.0</v>
      </c>
      <c r="C108" s="25" t="s">
        <v>201</v>
      </c>
      <c r="D108" s="28">
        <v>1.0</v>
      </c>
      <c r="E108" s="24" t="s">
        <v>628</v>
      </c>
      <c r="F108" s="24"/>
      <c r="G108" s="38" t="s">
        <v>629</v>
      </c>
      <c r="H108" s="28">
        <v>1.0</v>
      </c>
      <c r="I108" s="24"/>
      <c r="J108" s="28">
        <v>1.0</v>
      </c>
      <c r="K108" s="24" t="s">
        <v>629</v>
      </c>
      <c r="L108" s="38" t="s">
        <v>630</v>
      </c>
      <c r="M108" s="24" t="s">
        <v>316</v>
      </c>
      <c r="N108" s="24"/>
      <c r="O108" s="24" t="s">
        <v>93</v>
      </c>
      <c r="P108" s="24" t="s">
        <v>630</v>
      </c>
      <c r="Q108" s="45" t="s">
        <v>628</v>
      </c>
      <c r="R108" s="24" t="s">
        <v>93</v>
      </c>
      <c r="S108" s="28" t="str">
        <f t="shared" si="1"/>
        <v>y</v>
      </c>
      <c r="T108" s="28" t="str">
        <f t="shared" si="2"/>
        <v>y</v>
      </c>
      <c r="U108" s="28" t="str">
        <f t="shared" si="3"/>
        <v>y</v>
      </c>
      <c r="V108" s="24">
        <f t="shared" si="4"/>
        <v>3</v>
      </c>
      <c r="W108" s="24"/>
      <c r="X108" s="24"/>
      <c r="Y108" s="24"/>
      <c r="Z108" s="24"/>
      <c r="AA108" s="24"/>
      <c r="AB108" s="24"/>
    </row>
    <row r="109">
      <c r="A109" s="24" t="s">
        <v>193</v>
      </c>
      <c r="B109" s="28">
        <v>7.0</v>
      </c>
      <c r="C109" s="25" t="s">
        <v>202</v>
      </c>
      <c r="D109" s="28">
        <v>1.0</v>
      </c>
      <c r="E109" s="25" t="s">
        <v>631</v>
      </c>
      <c r="F109" s="24"/>
      <c r="G109" s="38" t="s">
        <v>632</v>
      </c>
      <c r="H109" s="28">
        <v>1.0</v>
      </c>
      <c r="I109" s="24"/>
      <c r="J109" s="28">
        <v>1.0</v>
      </c>
      <c r="K109" s="24" t="s">
        <v>632</v>
      </c>
      <c r="L109" s="38" t="s">
        <v>633</v>
      </c>
      <c r="M109" s="24" t="s">
        <v>316</v>
      </c>
      <c r="N109" s="24"/>
      <c r="O109" s="24" t="s">
        <v>93</v>
      </c>
      <c r="P109" s="42" t="s">
        <v>633</v>
      </c>
      <c r="Q109" s="43" t="s">
        <v>631</v>
      </c>
      <c r="R109" s="24" t="s">
        <v>93</v>
      </c>
      <c r="S109" s="28" t="str">
        <f t="shared" si="1"/>
        <v>y</v>
      </c>
      <c r="T109" s="28" t="str">
        <f t="shared" si="2"/>
        <v>y</v>
      </c>
      <c r="U109" s="28" t="str">
        <f t="shared" si="3"/>
        <v>y</v>
      </c>
      <c r="V109" s="24">
        <f t="shared" si="4"/>
        <v>3</v>
      </c>
      <c r="W109" s="24"/>
      <c r="X109" s="24"/>
      <c r="Y109" s="24"/>
      <c r="Z109" s="24"/>
      <c r="AA109" s="24"/>
      <c r="AB109" s="24"/>
    </row>
    <row r="110">
      <c r="A110" s="24" t="s">
        <v>193</v>
      </c>
      <c r="B110" s="28">
        <v>8.0</v>
      </c>
      <c r="C110" s="25" t="s">
        <v>203</v>
      </c>
      <c r="D110" s="28">
        <v>1.0</v>
      </c>
      <c r="E110" s="24" t="s">
        <v>390</v>
      </c>
      <c r="F110" s="24"/>
      <c r="G110" s="38" t="s">
        <v>634</v>
      </c>
      <c r="H110" s="28">
        <v>1.0</v>
      </c>
      <c r="I110" s="24"/>
      <c r="J110" s="28">
        <v>1.0</v>
      </c>
      <c r="K110" s="24" t="s">
        <v>634</v>
      </c>
      <c r="L110" s="38" t="s">
        <v>609</v>
      </c>
      <c r="M110" s="24" t="s">
        <v>346</v>
      </c>
      <c r="N110" s="24"/>
      <c r="O110" s="24" t="s">
        <v>93</v>
      </c>
      <c r="P110" s="24" t="s">
        <v>609</v>
      </c>
      <c r="Q110" s="38" t="s">
        <v>390</v>
      </c>
      <c r="R110" s="24" t="s">
        <v>93</v>
      </c>
      <c r="S110" s="28" t="str">
        <f t="shared" si="1"/>
        <v>y</v>
      </c>
      <c r="T110" s="28" t="str">
        <f t="shared" si="2"/>
        <v>n</v>
      </c>
      <c r="U110" s="28" t="str">
        <f t="shared" si="3"/>
        <v>y</v>
      </c>
      <c r="V110" s="24">
        <f t="shared" si="4"/>
        <v>2</v>
      </c>
      <c r="W110" s="24"/>
      <c r="X110" s="24"/>
      <c r="Y110" s="24"/>
      <c r="Z110" s="24"/>
      <c r="AA110" s="24"/>
      <c r="AB110" s="24"/>
    </row>
    <row r="111">
      <c r="A111" s="24" t="s">
        <v>193</v>
      </c>
      <c r="B111" s="28">
        <v>9.0</v>
      </c>
      <c r="C111" s="25" t="s">
        <v>204</v>
      </c>
      <c r="D111" s="28">
        <v>1.0</v>
      </c>
      <c r="E111" s="24" t="s">
        <v>635</v>
      </c>
      <c r="F111" s="24"/>
      <c r="G111" s="38" t="s">
        <v>358</v>
      </c>
      <c r="H111" s="28">
        <v>1.0</v>
      </c>
      <c r="I111" s="24"/>
      <c r="J111" s="28">
        <v>1.0</v>
      </c>
      <c r="K111" s="24" t="s">
        <v>358</v>
      </c>
      <c r="L111" s="38" t="s">
        <v>636</v>
      </c>
      <c r="M111" s="24" t="s">
        <v>316</v>
      </c>
      <c r="N111" s="24"/>
      <c r="O111" s="24" t="s">
        <v>93</v>
      </c>
      <c r="P111" s="24" t="s">
        <v>636</v>
      </c>
      <c r="Q111" s="45" t="s">
        <v>635</v>
      </c>
      <c r="R111" s="24" t="s">
        <v>93</v>
      </c>
      <c r="S111" s="28" t="str">
        <f t="shared" si="1"/>
        <v>y</v>
      </c>
      <c r="T111" s="28" t="str">
        <f t="shared" si="2"/>
        <v>y</v>
      </c>
      <c r="U111" s="28" t="str">
        <f t="shared" si="3"/>
        <v>y</v>
      </c>
      <c r="V111" s="24">
        <f t="shared" si="4"/>
        <v>3</v>
      </c>
      <c r="W111" s="24"/>
      <c r="X111" s="24"/>
      <c r="Y111" s="24"/>
      <c r="Z111" s="24"/>
      <c r="AA111" s="24"/>
      <c r="AB111" s="24"/>
    </row>
    <row r="112">
      <c r="A112" s="24" t="s">
        <v>193</v>
      </c>
      <c r="B112" s="28">
        <v>10.0</v>
      </c>
      <c r="C112" s="25" t="s">
        <v>205</v>
      </c>
      <c r="D112" s="28">
        <v>1.0</v>
      </c>
      <c r="E112" s="25" t="s">
        <v>637</v>
      </c>
      <c r="F112" s="24"/>
      <c r="G112" s="38" t="s">
        <v>638</v>
      </c>
      <c r="H112" s="28">
        <v>0.0</v>
      </c>
      <c r="I112" s="25" t="s">
        <v>639</v>
      </c>
      <c r="J112" s="28">
        <v>1.0</v>
      </c>
      <c r="K112" s="24" t="s">
        <v>638</v>
      </c>
      <c r="L112" s="38" t="s">
        <v>640</v>
      </c>
      <c r="M112" s="24" t="s">
        <v>346</v>
      </c>
      <c r="N112" s="24"/>
      <c r="O112" s="24" t="s">
        <v>93</v>
      </c>
      <c r="P112" s="42" t="s">
        <v>640</v>
      </c>
      <c r="Q112" s="43" t="s">
        <v>637</v>
      </c>
      <c r="R112" s="24" t="s">
        <v>93</v>
      </c>
      <c r="S112" s="28" t="str">
        <f t="shared" si="1"/>
        <v>n</v>
      </c>
      <c r="T112" s="28" t="str">
        <f t="shared" si="2"/>
        <v>n</v>
      </c>
      <c r="U112" s="28" t="str">
        <f t="shared" si="3"/>
        <v>y</v>
      </c>
      <c r="V112" s="24">
        <f t="shared" si="4"/>
        <v>1</v>
      </c>
      <c r="W112" s="24"/>
      <c r="X112" s="24"/>
      <c r="Y112" s="24"/>
      <c r="Z112" s="24"/>
      <c r="AA112" s="24"/>
      <c r="AB112" s="24"/>
    </row>
    <row r="113">
      <c r="A113" s="24" t="s">
        <v>193</v>
      </c>
      <c r="B113" s="28">
        <v>11.0</v>
      </c>
      <c r="C113" s="25" t="s">
        <v>206</v>
      </c>
      <c r="D113" s="28">
        <v>0.0</v>
      </c>
      <c r="E113" s="24"/>
      <c r="F113" s="24" t="s">
        <v>641</v>
      </c>
      <c r="G113" s="47" t="s">
        <v>642</v>
      </c>
      <c r="H113" s="24"/>
      <c r="I113" s="24"/>
      <c r="J113" s="28">
        <v>1.0</v>
      </c>
      <c r="K113" s="24" t="s">
        <v>642</v>
      </c>
      <c r="L113" s="38" t="s">
        <v>643</v>
      </c>
      <c r="M113" s="24" t="s">
        <v>346</v>
      </c>
      <c r="N113" s="24"/>
      <c r="O113" s="24" t="s">
        <v>93</v>
      </c>
      <c r="P113" s="25" t="s">
        <v>643</v>
      </c>
      <c r="Q113" s="44"/>
      <c r="R113" s="24" t="s">
        <v>231</v>
      </c>
      <c r="S113" s="28" t="str">
        <f t="shared" si="1"/>
        <v>x</v>
      </c>
      <c r="T113" s="28" t="str">
        <f t="shared" si="2"/>
        <v>n</v>
      </c>
      <c r="U113" s="28" t="str">
        <f t="shared" si="3"/>
        <v>x</v>
      </c>
      <c r="V113" s="24">
        <f t="shared" si="4"/>
        <v>0</v>
      </c>
      <c r="W113" s="24"/>
      <c r="X113" s="24"/>
      <c r="Y113" s="24"/>
      <c r="Z113" s="24"/>
      <c r="AA113" s="24"/>
      <c r="AB113" s="24"/>
    </row>
    <row r="114">
      <c r="A114" s="24" t="s">
        <v>193</v>
      </c>
      <c r="B114" s="28">
        <v>12.0</v>
      </c>
      <c r="C114" s="25" t="s">
        <v>207</v>
      </c>
      <c r="D114" s="28">
        <v>1.0</v>
      </c>
      <c r="E114" s="24" t="s">
        <v>330</v>
      </c>
      <c r="F114" s="24"/>
      <c r="G114" s="38" t="s">
        <v>644</v>
      </c>
      <c r="H114" s="28">
        <v>1.0</v>
      </c>
      <c r="I114" s="24"/>
      <c r="J114" s="28">
        <v>1.0</v>
      </c>
      <c r="K114" s="24" t="s">
        <v>644</v>
      </c>
      <c r="L114" s="38" t="s">
        <v>330</v>
      </c>
      <c r="M114" s="24" t="s">
        <v>316</v>
      </c>
      <c r="N114" s="24"/>
      <c r="O114" s="24" t="s">
        <v>93</v>
      </c>
      <c r="P114" s="24" t="s">
        <v>330</v>
      </c>
      <c r="Q114" s="38" t="s">
        <v>330</v>
      </c>
      <c r="R114" s="24" t="s">
        <v>93</v>
      </c>
      <c r="S114" s="28" t="str">
        <f t="shared" si="1"/>
        <v>y</v>
      </c>
      <c r="T114" s="28" t="str">
        <f t="shared" si="2"/>
        <v>y</v>
      </c>
      <c r="U114" s="28" t="str">
        <f t="shared" si="3"/>
        <v>y</v>
      </c>
      <c r="V114" s="24">
        <f t="shared" si="4"/>
        <v>3</v>
      </c>
      <c r="W114" s="24"/>
      <c r="X114" s="24"/>
      <c r="Y114" s="24"/>
      <c r="Z114" s="24"/>
      <c r="AA114" s="24"/>
      <c r="AB114" s="24"/>
    </row>
    <row r="115">
      <c r="A115" s="24" t="s">
        <v>193</v>
      </c>
      <c r="B115" s="28">
        <v>13.0</v>
      </c>
      <c r="C115" s="25" t="s">
        <v>208</v>
      </c>
      <c r="D115" s="28">
        <v>1.0</v>
      </c>
      <c r="E115" s="24" t="s">
        <v>645</v>
      </c>
      <c r="F115" s="24"/>
      <c r="G115" s="38" t="s">
        <v>646</v>
      </c>
      <c r="H115" s="28">
        <v>1.0</v>
      </c>
      <c r="I115" s="25" t="s">
        <v>647</v>
      </c>
      <c r="J115" s="28">
        <v>1.0</v>
      </c>
      <c r="K115" s="24" t="s">
        <v>646</v>
      </c>
      <c r="L115" s="38" t="s">
        <v>648</v>
      </c>
      <c r="M115" s="24" t="s">
        <v>316</v>
      </c>
      <c r="N115" s="24"/>
      <c r="O115" s="24" t="s">
        <v>93</v>
      </c>
      <c r="P115" s="24" t="s">
        <v>648</v>
      </c>
      <c r="Q115" s="45" t="s">
        <v>645</v>
      </c>
      <c r="R115" s="24" t="s">
        <v>93</v>
      </c>
      <c r="S115" s="28" t="str">
        <f t="shared" si="1"/>
        <v>y</v>
      </c>
      <c r="T115" s="28" t="str">
        <f t="shared" si="2"/>
        <v>y</v>
      </c>
      <c r="U115" s="28" t="str">
        <f t="shared" si="3"/>
        <v>y</v>
      </c>
      <c r="V115" s="24">
        <f t="shared" si="4"/>
        <v>3</v>
      </c>
      <c r="W115" s="24"/>
      <c r="X115" s="24"/>
      <c r="Y115" s="24"/>
      <c r="Z115" s="24"/>
      <c r="AA115" s="24"/>
      <c r="AB115" s="24"/>
    </row>
    <row r="116">
      <c r="A116" s="24" t="s">
        <v>193</v>
      </c>
      <c r="B116" s="28">
        <v>14.0</v>
      </c>
      <c r="C116" s="25" t="s">
        <v>209</v>
      </c>
      <c r="D116" s="28">
        <v>1.0</v>
      </c>
      <c r="E116" s="25" t="s">
        <v>649</v>
      </c>
      <c r="F116" s="24"/>
      <c r="G116" s="38" t="s">
        <v>650</v>
      </c>
      <c r="H116" s="28">
        <v>1.0</v>
      </c>
      <c r="I116" s="24"/>
      <c r="J116" s="28">
        <v>1.0</v>
      </c>
      <c r="K116" s="24" t="s">
        <v>650</v>
      </c>
      <c r="L116" s="38" t="s">
        <v>651</v>
      </c>
      <c r="M116" s="24" t="s">
        <v>316</v>
      </c>
      <c r="N116" s="24"/>
      <c r="O116" s="24" t="s">
        <v>93</v>
      </c>
      <c r="P116" s="42" t="s">
        <v>651</v>
      </c>
      <c r="Q116" s="43" t="s">
        <v>649</v>
      </c>
      <c r="R116" s="24" t="s">
        <v>93</v>
      </c>
      <c r="S116" s="28" t="str">
        <f t="shared" si="1"/>
        <v>y</v>
      </c>
      <c r="T116" s="28" t="str">
        <f t="shared" si="2"/>
        <v>y</v>
      </c>
      <c r="U116" s="28" t="str">
        <f t="shared" si="3"/>
        <v>y</v>
      </c>
      <c r="V116" s="24">
        <f t="shared" si="4"/>
        <v>3</v>
      </c>
      <c r="W116" s="24"/>
      <c r="X116" s="24"/>
      <c r="Y116" s="24"/>
      <c r="Z116" s="24"/>
      <c r="AA116" s="24"/>
      <c r="AB116" s="24"/>
    </row>
    <row r="117">
      <c r="A117" s="24" t="s">
        <v>193</v>
      </c>
      <c r="B117" s="28">
        <v>15.0</v>
      </c>
      <c r="C117" s="25" t="s">
        <v>210</v>
      </c>
      <c r="D117" s="28">
        <v>1.0</v>
      </c>
      <c r="E117" s="24" t="s">
        <v>652</v>
      </c>
      <c r="F117" s="24"/>
      <c r="G117" s="38" t="s">
        <v>653</v>
      </c>
      <c r="H117" s="28">
        <v>1.0</v>
      </c>
      <c r="I117" s="24"/>
      <c r="J117" s="28">
        <v>1.0</v>
      </c>
      <c r="K117" s="24" t="s">
        <v>653</v>
      </c>
      <c r="L117" s="38" t="s">
        <v>654</v>
      </c>
      <c r="M117" s="24" t="s">
        <v>316</v>
      </c>
      <c r="N117" s="24"/>
      <c r="O117" s="24" t="s">
        <v>93</v>
      </c>
      <c r="P117" s="24" t="s">
        <v>654</v>
      </c>
      <c r="Q117" s="38" t="s">
        <v>652</v>
      </c>
      <c r="R117" s="24" t="s">
        <v>93</v>
      </c>
      <c r="S117" s="28" t="str">
        <f t="shared" si="1"/>
        <v>y</v>
      </c>
      <c r="T117" s="28" t="str">
        <f t="shared" si="2"/>
        <v>y</v>
      </c>
      <c r="U117" s="28" t="str">
        <f t="shared" si="3"/>
        <v>y</v>
      </c>
      <c r="V117" s="24">
        <f t="shared" si="4"/>
        <v>3</v>
      </c>
      <c r="W117" s="24"/>
      <c r="X117" s="24"/>
      <c r="Y117" s="24"/>
      <c r="Z117" s="24"/>
      <c r="AA117" s="24"/>
      <c r="AB117" s="24"/>
    </row>
    <row r="118">
      <c r="A118" s="24" t="s">
        <v>193</v>
      </c>
      <c r="B118" s="28">
        <v>16.0</v>
      </c>
      <c r="C118" s="25" t="s">
        <v>211</v>
      </c>
      <c r="D118" s="28">
        <v>0.0</v>
      </c>
      <c r="E118" s="24"/>
      <c r="F118" s="24" t="s">
        <v>655</v>
      </c>
      <c r="G118" s="38" t="s">
        <v>656</v>
      </c>
      <c r="H118" s="24"/>
      <c r="I118" s="24"/>
      <c r="J118" s="28">
        <v>1.0</v>
      </c>
      <c r="K118" s="24" t="s">
        <v>656</v>
      </c>
      <c r="L118" s="38" t="s">
        <v>657</v>
      </c>
      <c r="M118" s="24" t="s">
        <v>346</v>
      </c>
      <c r="N118" s="24"/>
      <c r="O118" s="24" t="s">
        <v>93</v>
      </c>
      <c r="P118" s="24" t="s">
        <v>657</v>
      </c>
      <c r="Q118" s="44"/>
      <c r="R118" s="24" t="s">
        <v>231</v>
      </c>
      <c r="S118" s="28" t="str">
        <f t="shared" si="1"/>
        <v>x</v>
      </c>
      <c r="T118" s="28" t="str">
        <f t="shared" si="2"/>
        <v>n</v>
      </c>
      <c r="U118" s="28" t="str">
        <f t="shared" si="3"/>
        <v>x</v>
      </c>
      <c r="V118" s="24">
        <f t="shared" si="4"/>
        <v>0</v>
      </c>
      <c r="W118" s="24"/>
      <c r="X118" s="24"/>
      <c r="Y118" s="24"/>
      <c r="Z118" s="24"/>
      <c r="AA118" s="24"/>
      <c r="AB118" s="24"/>
    </row>
    <row r="119">
      <c r="A119" s="24" t="s">
        <v>193</v>
      </c>
      <c r="B119" s="28">
        <v>17.0</v>
      </c>
      <c r="C119" s="25" t="s">
        <v>212</v>
      </c>
      <c r="D119" s="28">
        <v>1.0</v>
      </c>
      <c r="E119" s="24" t="s">
        <v>488</v>
      </c>
      <c r="F119" s="24"/>
      <c r="G119" s="38" t="s">
        <v>658</v>
      </c>
      <c r="H119" s="28">
        <v>1.0</v>
      </c>
      <c r="I119" s="24"/>
      <c r="J119" s="28">
        <v>1.0</v>
      </c>
      <c r="K119" s="24" t="s">
        <v>658</v>
      </c>
      <c r="L119" s="38" t="s">
        <v>488</v>
      </c>
      <c r="M119" s="24" t="s">
        <v>316</v>
      </c>
      <c r="N119" s="24"/>
      <c r="O119" s="24" t="s">
        <v>93</v>
      </c>
      <c r="P119" s="24" t="s">
        <v>488</v>
      </c>
      <c r="Q119" s="45" t="s">
        <v>488</v>
      </c>
      <c r="R119" s="24" t="s">
        <v>93</v>
      </c>
      <c r="S119" s="28" t="str">
        <f t="shared" si="1"/>
        <v>y</v>
      </c>
      <c r="T119" s="28" t="str">
        <f t="shared" si="2"/>
        <v>y</v>
      </c>
      <c r="U119" s="28" t="str">
        <f t="shared" si="3"/>
        <v>y</v>
      </c>
      <c r="V119" s="24">
        <f t="shared" si="4"/>
        <v>3</v>
      </c>
      <c r="W119" s="24"/>
      <c r="X119" s="24"/>
      <c r="Y119" s="24"/>
      <c r="Z119" s="24"/>
      <c r="AA119" s="24"/>
      <c r="AB119" s="24"/>
    </row>
    <row r="120">
      <c r="A120" s="24" t="s">
        <v>193</v>
      </c>
      <c r="B120" s="28">
        <v>18.0</v>
      </c>
      <c r="C120" s="25" t="s">
        <v>213</v>
      </c>
      <c r="D120" s="28">
        <v>1.0</v>
      </c>
      <c r="E120" s="25" t="s">
        <v>659</v>
      </c>
      <c r="F120" s="24"/>
      <c r="G120" s="38" t="s">
        <v>660</v>
      </c>
      <c r="H120" s="28">
        <v>1.0</v>
      </c>
      <c r="I120" s="24"/>
      <c r="J120" s="28">
        <v>1.0</v>
      </c>
      <c r="K120" s="24" t="s">
        <v>660</v>
      </c>
      <c r="L120" s="38" t="s">
        <v>661</v>
      </c>
      <c r="M120" s="24" t="s">
        <v>316</v>
      </c>
      <c r="N120" s="24"/>
      <c r="O120" s="24" t="s">
        <v>93</v>
      </c>
      <c r="P120" s="42" t="s">
        <v>661</v>
      </c>
      <c r="Q120" s="43" t="s">
        <v>659</v>
      </c>
      <c r="R120" s="24" t="s">
        <v>93</v>
      </c>
      <c r="S120" s="28" t="str">
        <f t="shared" si="1"/>
        <v>y</v>
      </c>
      <c r="T120" s="28" t="str">
        <f t="shared" si="2"/>
        <v>y</v>
      </c>
      <c r="U120" s="28" t="str">
        <f t="shared" si="3"/>
        <v>y</v>
      </c>
      <c r="V120" s="24">
        <f t="shared" si="4"/>
        <v>3</v>
      </c>
      <c r="W120" s="24"/>
      <c r="X120" s="24"/>
      <c r="Y120" s="24"/>
      <c r="Z120" s="24"/>
      <c r="AA120" s="24"/>
      <c r="AB120" s="24"/>
    </row>
    <row r="121">
      <c r="A121" s="24" t="s">
        <v>193</v>
      </c>
      <c r="B121" s="28">
        <v>19.0</v>
      </c>
      <c r="C121" s="25" t="s">
        <v>214</v>
      </c>
      <c r="D121" s="28">
        <v>0.0</v>
      </c>
      <c r="E121" s="24"/>
      <c r="F121" s="24" t="s">
        <v>662</v>
      </c>
      <c r="G121" s="47" t="s">
        <v>663</v>
      </c>
      <c r="H121" s="24"/>
      <c r="I121" s="24"/>
      <c r="J121" s="28">
        <v>1.0</v>
      </c>
      <c r="K121" s="24" t="s">
        <v>663</v>
      </c>
      <c r="L121" s="38" t="s">
        <v>664</v>
      </c>
      <c r="M121" s="24" t="s">
        <v>346</v>
      </c>
      <c r="N121" s="24"/>
      <c r="O121" s="24" t="s">
        <v>197</v>
      </c>
      <c r="P121" s="25" t="s">
        <v>664</v>
      </c>
      <c r="Q121" s="41"/>
      <c r="R121" s="24" t="s">
        <v>231</v>
      </c>
      <c r="S121" s="28" t="str">
        <f t="shared" si="1"/>
        <v>x</v>
      </c>
      <c r="T121" s="28" t="str">
        <f t="shared" si="2"/>
        <v>n</v>
      </c>
      <c r="U121" s="28" t="str">
        <f t="shared" si="3"/>
        <v>x</v>
      </c>
      <c r="V121" s="24">
        <f t="shared" si="4"/>
        <v>0</v>
      </c>
      <c r="W121" s="24"/>
      <c r="X121" s="24"/>
      <c r="Y121" s="24"/>
      <c r="Z121" s="24"/>
      <c r="AA121" s="24"/>
      <c r="AB121" s="24"/>
    </row>
    <row r="122">
      <c r="A122" s="24" t="s">
        <v>193</v>
      </c>
      <c r="B122" s="28">
        <v>20.0</v>
      </c>
      <c r="C122" s="25" t="s">
        <v>215</v>
      </c>
      <c r="D122" s="28">
        <v>1.0</v>
      </c>
      <c r="E122" s="25" t="s">
        <v>665</v>
      </c>
      <c r="F122" s="24"/>
      <c r="G122" s="38" t="s">
        <v>498</v>
      </c>
      <c r="H122" s="28">
        <v>1.0</v>
      </c>
      <c r="I122" s="24"/>
      <c r="J122" s="28">
        <v>1.0</v>
      </c>
      <c r="K122" s="24" t="s">
        <v>498</v>
      </c>
      <c r="L122" s="38" t="s">
        <v>666</v>
      </c>
      <c r="M122" s="24" t="s">
        <v>316</v>
      </c>
      <c r="N122" s="24"/>
      <c r="O122" s="24" t="s">
        <v>93</v>
      </c>
      <c r="P122" s="42" t="s">
        <v>666</v>
      </c>
      <c r="Q122" s="43" t="s">
        <v>665</v>
      </c>
      <c r="R122" s="24" t="s">
        <v>93</v>
      </c>
      <c r="S122" s="28" t="str">
        <f t="shared" si="1"/>
        <v>y</v>
      </c>
      <c r="T122" s="28" t="str">
        <f t="shared" si="2"/>
        <v>y</v>
      </c>
      <c r="U122" s="28" t="str">
        <f t="shared" si="3"/>
        <v>y</v>
      </c>
      <c r="V122" s="24">
        <f t="shared" si="4"/>
        <v>3</v>
      </c>
      <c r="W122" s="24"/>
      <c r="X122" s="24"/>
      <c r="Y122" s="24"/>
      <c r="Z122" s="24"/>
      <c r="AA122" s="24"/>
      <c r="AB122" s="24"/>
    </row>
    <row r="123">
      <c r="A123" s="24" t="s">
        <v>193</v>
      </c>
      <c r="B123" s="28">
        <v>21.0</v>
      </c>
      <c r="C123" s="25" t="s">
        <v>216</v>
      </c>
      <c r="D123" s="28">
        <v>1.0</v>
      </c>
      <c r="E123" s="25" t="s">
        <v>667</v>
      </c>
      <c r="F123" s="24"/>
      <c r="G123" s="38" t="s">
        <v>668</v>
      </c>
      <c r="H123" s="28">
        <v>1.0</v>
      </c>
      <c r="I123" s="24"/>
      <c r="J123" s="28">
        <v>1.0</v>
      </c>
      <c r="K123" s="24" t="s">
        <v>668</v>
      </c>
      <c r="L123" s="38" t="s">
        <v>669</v>
      </c>
      <c r="M123" s="24" t="s">
        <v>316</v>
      </c>
      <c r="N123" s="24"/>
      <c r="O123" s="24" t="s">
        <v>93</v>
      </c>
      <c r="P123" s="42" t="s">
        <v>669</v>
      </c>
      <c r="Q123" s="43" t="s">
        <v>667</v>
      </c>
      <c r="R123" s="24" t="s">
        <v>93</v>
      </c>
      <c r="S123" s="28" t="str">
        <f t="shared" si="1"/>
        <v>y</v>
      </c>
      <c r="T123" s="28" t="str">
        <f t="shared" si="2"/>
        <v>y</v>
      </c>
      <c r="U123" s="28" t="str">
        <f t="shared" si="3"/>
        <v>y</v>
      </c>
      <c r="V123" s="24">
        <f t="shared" si="4"/>
        <v>3</v>
      </c>
      <c r="W123" s="24"/>
      <c r="X123" s="24"/>
      <c r="Y123" s="24"/>
      <c r="Z123" s="24"/>
      <c r="AA123" s="24"/>
      <c r="AB123" s="24"/>
    </row>
    <row r="124">
      <c r="A124" s="24" t="s">
        <v>193</v>
      </c>
      <c r="B124" s="28">
        <v>22.0</v>
      </c>
      <c r="C124" s="25" t="s">
        <v>217</v>
      </c>
      <c r="D124" s="28">
        <v>0.0</v>
      </c>
      <c r="E124" s="24"/>
      <c r="F124" s="24"/>
      <c r="G124" s="47" t="s">
        <v>670</v>
      </c>
      <c r="H124" s="24"/>
      <c r="I124" s="24"/>
      <c r="J124" s="28">
        <v>1.0</v>
      </c>
      <c r="K124" s="24" t="s">
        <v>670</v>
      </c>
      <c r="L124" s="38" t="s">
        <v>671</v>
      </c>
      <c r="M124" s="24" t="s">
        <v>316</v>
      </c>
      <c r="N124" s="24"/>
      <c r="O124" s="24" t="s">
        <v>197</v>
      </c>
      <c r="P124" s="24" t="s">
        <v>671</v>
      </c>
      <c r="Q124" s="44"/>
      <c r="R124" s="24" t="s">
        <v>231</v>
      </c>
      <c r="S124" s="28" t="str">
        <f t="shared" si="1"/>
        <v>x</v>
      </c>
      <c r="T124" s="28" t="str">
        <f t="shared" si="2"/>
        <v>y</v>
      </c>
      <c r="U124" s="28" t="str">
        <f t="shared" si="3"/>
        <v>x</v>
      </c>
      <c r="V124" s="24">
        <f t="shared" si="4"/>
        <v>1</v>
      </c>
      <c r="W124" s="24"/>
      <c r="X124" s="24"/>
      <c r="Y124" s="24"/>
      <c r="Z124" s="24"/>
      <c r="AA124" s="24"/>
      <c r="AB124" s="24"/>
    </row>
    <row r="125">
      <c r="A125" s="24" t="s">
        <v>193</v>
      </c>
      <c r="B125" s="28">
        <v>23.0</v>
      </c>
      <c r="C125" s="25" t="s">
        <v>218</v>
      </c>
      <c r="D125" s="28">
        <v>1.0</v>
      </c>
      <c r="E125" s="24" t="s">
        <v>672</v>
      </c>
      <c r="F125" s="24" t="s">
        <v>673</v>
      </c>
      <c r="G125" s="38" t="s">
        <v>674</v>
      </c>
      <c r="H125" s="28">
        <v>1.0</v>
      </c>
      <c r="I125" s="24"/>
      <c r="J125" s="28">
        <v>1.0</v>
      </c>
      <c r="K125" s="24" t="s">
        <v>674</v>
      </c>
      <c r="L125" s="38" t="s">
        <v>675</v>
      </c>
      <c r="M125" s="24" t="s">
        <v>316</v>
      </c>
      <c r="N125" s="24"/>
      <c r="O125" s="24" t="s">
        <v>93</v>
      </c>
      <c r="P125" s="24" t="s">
        <v>675</v>
      </c>
      <c r="Q125" s="45" t="s">
        <v>672</v>
      </c>
      <c r="R125" s="24" t="s">
        <v>93</v>
      </c>
      <c r="S125" s="28" t="str">
        <f t="shared" si="1"/>
        <v>y</v>
      </c>
      <c r="T125" s="28" t="str">
        <f t="shared" si="2"/>
        <v>y</v>
      </c>
      <c r="U125" s="28" t="str">
        <f t="shared" si="3"/>
        <v>y</v>
      </c>
      <c r="V125" s="24">
        <f t="shared" si="4"/>
        <v>3</v>
      </c>
      <c r="W125" s="24"/>
      <c r="X125" s="24"/>
      <c r="Y125" s="24"/>
      <c r="Z125" s="24"/>
      <c r="AA125" s="24"/>
      <c r="AB125" s="24"/>
    </row>
    <row r="126">
      <c r="A126" s="24" t="s">
        <v>193</v>
      </c>
      <c r="B126" s="28">
        <v>24.0</v>
      </c>
      <c r="C126" s="25" t="s">
        <v>219</v>
      </c>
      <c r="D126" s="28">
        <v>1.0</v>
      </c>
      <c r="E126" s="25" t="s">
        <v>676</v>
      </c>
      <c r="F126" s="24"/>
      <c r="G126" s="38" t="s">
        <v>444</v>
      </c>
      <c r="H126" s="28">
        <v>1.0</v>
      </c>
      <c r="I126" s="24"/>
      <c r="J126" s="28">
        <v>1.0</v>
      </c>
      <c r="K126" s="24" t="s">
        <v>444</v>
      </c>
      <c r="L126" s="38" t="s">
        <v>677</v>
      </c>
      <c r="M126" s="24" t="s">
        <v>316</v>
      </c>
      <c r="N126" s="24"/>
      <c r="O126" s="24" t="s">
        <v>93</v>
      </c>
      <c r="P126" s="42" t="s">
        <v>677</v>
      </c>
      <c r="Q126" s="43" t="s">
        <v>676</v>
      </c>
      <c r="R126" s="24" t="s">
        <v>93</v>
      </c>
      <c r="S126" s="28" t="str">
        <f t="shared" si="1"/>
        <v>y</v>
      </c>
      <c r="T126" s="28" t="str">
        <f t="shared" si="2"/>
        <v>y</v>
      </c>
      <c r="U126" s="28" t="str">
        <f t="shared" si="3"/>
        <v>y</v>
      </c>
      <c r="V126" s="24">
        <f t="shared" si="4"/>
        <v>3</v>
      </c>
      <c r="W126" s="24"/>
      <c r="X126" s="24"/>
      <c r="Y126" s="24"/>
      <c r="Z126" s="24"/>
      <c r="AA126" s="24"/>
      <c r="AB126" s="24"/>
    </row>
    <row r="127">
      <c r="A127" s="24" t="s">
        <v>193</v>
      </c>
      <c r="B127" s="28">
        <v>25.0</v>
      </c>
      <c r="C127" s="25" t="s">
        <v>220</v>
      </c>
      <c r="D127" s="28">
        <v>1.0</v>
      </c>
      <c r="E127" s="24" t="s">
        <v>678</v>
      </c>
      <c r="F127" s="24"/>
      <c r="G127" s="38" t="s">
        <v>363</v>
      </c>
      <c r="H127" s="28">
        <v>1.0</v>
      </c>
      <c r="I127" s="24"/>
      <c r="J127" s="28">
        <v>1.0</v>
      </c>
      <c r="K127" s="24" t="s">
        <v>363</v>
      </c>
      <c r="L127" s="38" t="s">
        <v>679</v>
      </c>
      <c r="M127" s="24" t="s">
        <v>316</v>
      </c>
      <c r="N127" s="24"/>
      <c r="O127" s="24" t="s">
        <v>93</v>
      </c>
      <c r="P127" s="24" t="s">
        <v>679</v>
      </c>
      <c r="Q127" s="38" t="s">
        <v>678</v>
      </c>
      <c r="R127" s="24" t="s">
        <v>93</v>
      </c>
      <c r="S127" s="28" t="str">
        <f t="shared" si="1"/>
        <v>y</v>
      </c>
      <c r="T127" s="28" t="str">
        <f t="shared" si="2"/>
        <v>y</v>
      </c>
      <c r="U127" s="28" t="str">
        <f t="shared" si="3"/>
        <v>y</v>
      </c>
      <c r="V127" s="24">
        <f t="shared" si="4"/>
        <v>3</v>
      </c>
      <c r="W127" s="24"/>
      <c r="X127" s="24"/>
      <c r="Y127" s="24"/>
      <c r="Z127" s="24"/>
      <c r="AA127" s="24"/>
      <c r="AB127" s="24"/>
    </row>
    <row r="128">
      <c r="A128" s="24" t="s">
        <v>193</v>
      </c>
      <c r="B128" s="28">
        <v>26.0</v>
      </c>
      <c r="C128" s="25" t="s">
        <v>221</v>
      </c>
      <c r="D128" s="28">
        <v>0.0</v>
      </c>
      <c r="E128" s="24"/>
      <c r="F128" s="25" t="s">
        <v>680</v>
      </c>
      <c r="G128" s="44"/>
      <c r="H128" s="24"/>
      <c r="I128" s="24"/>
      <c r="J128" s="28">
        <v>0.0</v>
      </c>
      <c r="K128" s="24"/>
      <c r="L128" s="38" t="s">
        <v>681</v>
      </c>
      <c r="M128" s="24" t="s">
        <v>410</v>
      </c>
      <c r="N128" s="24"/>
      <c r="O128" s="24" t="s">
        <v>197</v>
      </c>
      <c r="P128" s="25" t="s">
        <v>681</v>
      </c>
      <c r="Q128" s="44"/>
      <c r="R128" s="24" t="s">
        <v>231</v>
      </c>
      <c r="S128" s="28" t="str">
        <f t="shared" si="1"/>
        <v>x</v>
      </c>
      <c r="T128" s="28" t="str">
        <f t="shared" si="2"/>
        <v>x</v>
      </c>
      <c r="U128" s="28" t="str">
        <f t="shared" si="3"/>
        <v>x</v>
      </c>
      <c r="V128" s="24">
        <f t="shared" si="4"/>
        <v>0</v>
      </c>
      <c r="W128" s="24"/>
      <c r="X128" s="24"/>
      <c r="Y128" s="24"/>
      <c r="Z128" s="24"/>
      <c r="AA128" s="24"/>
      <c r="AB128" s="24"/>
    </row>
    <row r="129">
      <c r="A129" s="24" t="s">
        <v>193</v>
      </c>
      <c r="B129" s="28">
        <v>27.0</v>
      </c>
      <c r="C129" s="25" t="s">
        <v>222</v>
      </c>
      <c r="D129" s="28">
        <v>1.0</v>
      </c>
      <c r="E129" s="24" t="s">
        <v>682</v>
      </c>
      <c r="F129" s="24" t="s">
        <v>683</v>
      </c>
      <c r="G129" s="38" t="s">
        <v>682</v>
      </c>
      <c r="H129" s="28">
        <v>1.0</v>
      </c>
      <c r="I129" s="24"/>
      <c r="J129" s="28">
        <v>1.0</v>
      </c>
      <c r="K129" s="24" t="s">
        <v>682</v>
      </c>
      <c r="L129" s="38" t="s">
        <v>684</v>
      </c>
      <c r="M129" s="24" t="s">
        <v>316</v>
      </c>
      <c r="N129" s="24"/>
      <c r="O129" s="24" t="s">
        <v>197</v>
      </c>
      <c r="P129" s="24" t="s">
        <v>684</v>
      </c>
      <c r="Q129" s="45" t="s">
        <v>682</v>
      </c>
      <c r="R129" s="24" t="s">
        <v>93</v>
      </c>
      <c r="S129" s="28" t="str">
        <f t="shared" si="1"/>
        <v>y</v>
      </c>
      <c r="T129" s="28" t="str">
        <f t="shared" si="2"/>
        <v>y</v>
      </c>
      <c r="U129" s="28" t="str">
        <f t="shared" si="3"/>
        <v>y</v>
      </c>
      <c r="V129" s="24">
        <f t="shared" si="4"/>
        <v>3</v>
      </c>
      <c r="W129" s="24"/>
      <c r="X129" s="24"/>
      <c r="Y129" s="24"/>
      <c r="Z129" s="24"/>
      <c r="AA129" s="24"/>
      <c r="AB129" s="24"/>
    </row>
    <row r="130">
      <c r="A130" s="24" t="s">
        <v>193</v>
      </c>
      <c r="B130" s="28">
        <v>28.0</v>
      </c>
      <c r="C130" s="25" t="s">
        <v>223</v>
      </c>
      <c r="D130" s="28">
        <v>1.0</v>
      </c>
      <c r="E130" s="25" t="s">
        <v>685</v>
      </c>
      <c r="F130" s="24"/>
      <c r="G130" s="38" t="s">
        <v>686</v>
      </c>
      <c r="H130" s="28">
        <v>1.0</v>
      </c>
      <c r="I130" s="24" t="s">
        <v>427</v>
      </c>
      <c r="J130" s="28">
        <v>1.0</v>
      </c>
      <c r="K130" s="24" t="s">
        <v>686</v>
      </c>
      <c r="L130" s="38" t="s">
        <v>687</v>
      </c>
      <c r="M130" s="24" t="s">
        <v>346</v>
      </c>
      <c r="N130" s="24"/>
      <c r="O130" s="24" t="s">
        <v>93</v>
      </c>
      <c r="P130" s="42" t="s">
        <v>687</v>
      </c>
      <c r="Q130" s="43" t="s">
        <v>685</v>
      </c>
      <c r="R130" s="24" t="s">
        <v>93</v>
      </c>
      <c r="S130" s="28" t="str">
        <f t="shared" si="1"/>
        <v>y</v>
      </c>
      <c r="T130" s="28" t="str">
        <f t="shared" si="2"/>
        <v>n</v>
      </c>
      <c r="U130" s="28" t="str">
        <f t="shared" si="3"/>
        <v>y</v>
      </c>
      <c r="V130" s="24">
        <f t="shared" si="4"/>
        <v>2</v>
      </c>
      <c r="W130" s="24"/>
      <c r="X130" s="24"/>
      <c r="Y130" s="24"/>
      <c r="Z130" s="24"/>
      <c r="AA130" s="24"/>
      <c r="AB130" s="24"/>
    </row>
    <row r="131">
      <c r="A131" s="24" t="s">
        <v>193</v>
      </c>
      <c r="B131" s="28">
        <v>29.0</v>
      </c>
      <c r="C131" s="25" t="s">
        <v>224</v>
      </c>
      <c r="D131" s="28">
        <v>1.0</v>
      </c>
      <c r="E131" s="24" t="s">
        <v>688</v>
      </c>
      <c r="F131" s="24" t="s">
        <v>689</v>
      </c>
      <c r="G131" s="38" t="s">
        <v>690</v>
      </c>
      <c r="H131" s="28">
        <v>1.0</v>
      </c>
      <c r="I131" s="24"/>
      <c r="J131" s="28">
        <v>1.0</v>
      </c>
      <c r="K131" s="24" t="s">
        <v>690</v>
      </c>
      <c r="L131" s="38" t="s">
        <v>395</v>
      </c>
      <c r="M131" s="24" t="s">
        <v>316</v>
      </c>
      <c r="N131" s="24"/>
      <c r="O131" s="24" t="s">
        <v>93</v>
      </c>
      <c r="P131" s="24" t="s">
        <v>395</v>
      </c>
      <c r="Q131" s="38" t="s">
        <v>688</v>
      </c>
      <c r="R131" s="24" t="s">
        <v>93</v>
      </c>
      <c r="S131" s="28" t="str">
        <f t="shared" si="1"/>
        <v>y</v>
      </c>
      <c r="T131" s="28" t="str">
        <f t="shared" si="2"/>
        <v>y</v>
      </c>
      <c r="U131" s="28" t="str">
        <f t="shared" si="3"/>
        <v>y</v>
      </c>
      <c r="V131" s="24">
        <f t="shared" si="4"/>
        <v>3</v>
      </c>
      <c r="W131" s="24"/>
      <c r="X131" s="24"/>
      <c r="Y131" s="24"/>
      <c r="Z131" s="24"/>
      <c r="AA131" s="24"/>
      <c r="AB131" s="24"/>
    </row>
    <row r="132">
      <c r="A132" s="24" t="s">
        <v>193</v>
      </c>
      <c r="B132" s="28">
        <v>30.0</v>
      </c>
      <c r="C132" s="25" t="s">
        <v>225</v>
      </c>
      <c r="D132" s="28">
        <v>1.0</v>
      </c>
      <c r="E132" s="24" t="s">
        <v>313</v>
      </c>
      <c r="F132" s="24"/>
      <c r="G132" s="38" t="s">
        <v>315</v>
      </c>
      <c r="H132" s="28">
        <v>1.0</v>
      </c>
      <c r="I132" s="24"/>
      <c r="J132" s="28">
        <v>1.0</v>
      </c>
      <c r="K132" s="24" t="s">
        <v>315</v>
      </c>
      <c r="L132" s="38" t="s">
        <v>313</v>
      </c>
      <c r="M132" s="24" t="s">
        <v>316</v>
      </c>
      <c r="N132" s="24"/>
      <c r="O132" s="24" t="s">
        <v>93</v>
      </c>
      <c r="P132" s="24" t="s">
        <v>313</v>
      </c>
      <c r="Q132" s="38" t="s">
        <v>313</v>
      </c>
      <c r="R132" s="24" t="s">
        <v>93</v>
      </c>
      <c r="S132" s="28" t="str">
        <f t="shared" si="1"/>
        <v>y</v>
      </c>
      <c r="T132" s="28" t="str">
        <f t="shared" si="2"/>
        <v>y</v>
      </c>
      <c r="U132" s="28" t="str">
        <f t="shared" si="3"/>
        <v>y</v>
      </c>
      <c r="V132" s="24">
        <f t="shared" si="4"/>
        <v>3</v>
      </c>
      <c r="W132" s="24"/>
      <c r="X132" s="24"/>
      <c r="Y132" s="24"/>
      <c r="Z132" s="24"/>
      <c r="AA132" s="24"/>
      <c r="AB132" s="24"/>
    </row>
    <row r="133">
      <c r="A133" s="24" t="s">
        <v>193</v>
      </c>
      <c r="B133" s="28">
        <v>31.0</v>
      </c>
      <c r="C133" s="25" t="s">
        <v>226</v>
      </c>
      <c r="D133" s="28">
        <v>1.0</v>
      </c>
      <c r="E133" s="24" t="s">
        <v>384</v>
      </c>
      <c r="F133" s="24"/>
      <c r="G133" s="38" t="s">
        <v>385</v>
      </c>
      <c r="H133" s="28">
        <v>1.0</v>
      </c>
      <c r="I133" s="24"/>
      <c r="J133" s="28">
        <v>1.0</v>
      </c>
      <c r="K133" s="24" t="s">
        <v>385</v>
      </c>
      <c r="L133" s="38" t="s">
        <v>691</v>
      </c>
      <c r="M133" s="24" t="s">
        <v>316</v>
      </c>
      <c r="N133" s="24"/>
      <c r="O133" s="24" t="s">
        <v>93</v>
      </c>
      <c r="P133" s="24" t="s">
        <v>691</v>
      </c>
      <c r="Q133" s="38" t="s">
        <v>384</v>
      </c>
      <c r="R133" s="24" t="s">
        <v>93</v>
      </c>
      <c r="S133" s="28" t="str">
        <f t="shared" si="1"/>
        <v>y</v>
      </c>
      <c r="T133" s="28" t="str">
        <f t="shared" si="2"/>
        <v>y</v>
      </c>
      <c r="U133" s="28" t="str">
        <f t="shared" si="3"/>
        <v>y</v>
      </c>
      <c r="V133" s="24">
        <f t="shared" si="4"/>
        <v>3</v>
      </c>
      <c r="W133" s="24"/>
      <c r="X133" s="24"/>
      <c r="Y133" s="24"/>
      <c r="Z133" s="24"/>
      <c r="AA133" s="24"/>
      <c r="AB133" s="24"/>
    </row>
    <row r="134">
      <c r="A134" s="24" t="s">
        <v>193</v>
      </c>
      <c r="B134" s="28">
        <v>32.0</v>
      </c>
      <c r="C134" s="25" t="s">
        <v>227</v>
      </c>
      <c r="D134" s="28">
        <v>1.0</v>
      </c>
      <c r="E134" s="24" t="s">
        <v>692</v>
      </c>
      <c r="F134" s="24" t="s">
        <v>693</v>
      </c>
      <c r="G134" s="38" t="s">
        <v>694</v>
      </c>
      <c r="H134" s="28">
        <v>1.0</v>
      </c>
      <c r="I134" s="24"/>
      <c r="J134" s="28">
        <v>1.0</v>
      </c>
      <c r="K134" s="24" t="s">
        <v>694</v>
      </c>
      <c r="L134" s="38" t="s">
        <v>695</v>
      </c>
      <c r="M134" s="24" t="s">
        <v>316</v>
      </c>
      <c r="N134" s="24"/>
      <c r="O134" s="24" t="s">
        <v>93</v>
      </c>
      <c r="P134" s="24" t="s">
        <v>695</v>
      </c>
      <c r="Q134" s="38" t="s">
        <v>692</v>
      </c>
      <c r="R134" s="24" t="s">
        <v>93</v>
      </c>
      <c r="S134" s="28" t="str">
        <f t="shared" si="1"/>
        <v>y</v>
      </c>
      <c r="T134" s="28" t="str">
        <f t="shared" si="2"/>
        <v>y</v>
      </c>
      <c r="U134" s="28" t="str">
        <f t="shared" si="3"/>
        <v>y</v>
      </c>
      <c r="V134" s="24">
        <f t="shared" si="4"/>
        <v>3</v>
      </c>
      <c r="W134" s="24"/>
      <c r="X134" s="24"/>
      <c r="Y134" s="24"/>
      <c r="Z134" s="24"/>
      <c r="AA134" s="24"/>
      <c r="AB134" s="24"/>
    </row>
    <row r="135">
      <c r="A135" s="24" t="s">
        <v>193</v>
      </c>
      <c r="B135" s="28">
        <v>33.0</v>
      </c>
      <c r="C135" s="25" t="s">
        <v>228</v>
      </c>
      <c r="D135" s="28">
        <v>1.0</v>
      </c>
      <c r="E135" s="24" t="s">
        <v>433</v>
      </c>
      <c r="F135" s="24"/>
      <c r="G135" s="38" t="s">
        <v>696</v>
      </c>
      <c r="H135" s="28">
        <v>1.0</v>
      </c>
      <c r="I135" s="25" t="s">
        <v>697</v>
      </c>
      <c r="J135" s="28">
        <v>1.0</v>
      </c>
      <c r="K135" s="24" t="s">
        <v>696</v>
      </c>
      <c r="L135" s="38" t="s">
        <v>606</v>
      </c>
      <c r="M135" s="24" t="s">
        <v>316</v>
      </c>
      <c r="N135" s="24"/>
      <c r="O135" s="24" t="s">
        <v>93</v>
      </c>
      <c r="P135" s="24" t="s">
        <v>606</v>
      </c>
      <c r="Q135" s="38" t="s">
        <v>433</v>
      </c>
      <c r="R135" s="24" t="s">
        <v>93</v>
      </c>
      <c r="S135" s="28" t="str">
        <f t="shared" si="1"/>
        <v>y</v>
      </c>
      <c r="T135" s="28" t="str">
        <f t="shared" si="2"/>
        <v>y</v>
      </c>
      <c r="U135" s="28" t="str">
        <f t="shared" si="3"/>
        <v>y</v>
      </c>
      <c r="V135" s="24">
        <f t="shared" si="4"/>
        <v>3</v>
      </c>
      <c r="W135" s="24"/>
      <c r="X135" s="24"/>
      <c r="Y135" s="24"/>
      <c r="Z135" s="24"/>
      <c r="AA135" s="24"/>
      <c r="AB135" s="24"/>
    </row>
    <row r="136">
      <c r="A136" s="24" t="s">
        <v>193</v>
      </c>
      <c r="B136" s="28">
        <v>34.0</v>
      </c>
      <c r="C136" s="25" t="s">
        <v>229</v>
      </c>
      <c r="D136" s="28">
        <v>1.0</v>
      </c>
      <c r="E136" s="24" t="s">
        <v>698</v>
      </c>
      <c r="F136" s="24"/>
      <c r="G136" s="38" t="s">
        <v>515</v>
      </c>
      <c r="H136" s="28">
        <v>1.0</v>
      </c>
      <c r="I136" s="24"/>
      <c r="J136" s="28">
        <v>1.0</v>
      </c>
      <c r="K136" s="24" t="s">
        <v>515</v>
      </c>
      <c r="L136" s="38" t="s">
        <v>699</v>
      </c>
      <c r="M136" s="24" t="s">
        <v>316</v>
      </c>
      <c r="N136" s="24"/>
      <c r="O136" s="24" t="s">
        <v>93</v>
      </c>
      <c r="P136" s="24" t="s">
        <v>699</v>
      </c>
      <c r="Q136" s="38" t="s">
        <v>698</v>
      </c>
      <c r="R136" s="24" t="s">
        <v>93</v>
      </c>
      <c r="S136" s="28" t="str">
        <f t="shared" si="1"/>
        <v>y</v>
      </c>
      <c r="T136" s="28" t="str">
        <f t="shared" si="2"/>
        <v>y</v>
      </c>
      <c r="U136" s="28" t="str">
        <f t="shared" si="3"/>
        <v>y</v>
      </c>
      <c r="V136" s="24">
        <f t="shared" si="4"/>
        <v>3</v>
      </c>
      <c r="W136" s="24"/>
      <c r="X136" s="24"/>
      <c r="Y136" s="24"/>
      <c r="Z136" s="24"/>
      <c r="AA136" s="24"/>
      <c r="AB136" s="24"/>
    </row>
    <row r="137">
      <c r="A137" s="24" t="s">
        <v>193</v>
      </c>
      <c r="B137" s="28">
        <v>35.0</v>
      </c>
      <c r="C137" s="25" t="s">
        <v>230</v>
      </c>
      <c r="D137" s="28">
        <v>0.0</v>
      </c>
      <c r="E137" s="24"/>
      <c r="F137" s="24" t="s">
        <v>700</v>
      </c>
      <c r="G137" s="47" t="s">
        <v>701</v>
      </c>
      <c r="H137" s="24"/>
      <c r="I137" s="24"/>
      <c r="J137" s="28">
        <v>1.0</v>
      </c>
      <c r="K137" s="24" t="s">
        <v>701</v>
      </c>
      <c r="L137" s="38" t="s">
        <v>702</v>
      </c>
      <c r="M137" s="24" t="s">
        <v>346</v>
      </c>
      <c r="N137" s="24"/>
      <c r="O137" s="24" t="s">
        <v>231</v>
      </c>
      <c r="P137" s="25" t="s">
        <v>702</v>
      </c>
      <c r="Q137" s="44"/>
      <c r="R137" s="24" t="s">
        <v>231</v>
      </c>
      <c r="S137" s="28" t="str">
        <f t="shared" si="1"/>
        <v>x</v>
      </c>
      <c r="T137" s="28" t="str">
        <f t="shared" si="2"/>
        <v>n</v>
      </c>
      <c r="U137" s="28" t="str">
        <f t="shared" si="3"/>
        <v>x</v>
      </c>
      <c r="V137" s="24">
        <f t="shared" si="4"/>
        <v>0</v>
      </c>
      <c r="W137" s="24"/>
      <c r="X137" s="24"/>
      <c r="Y137" s="24"/>
      <c r="Z137" s="24"/>
      <c r="AA137" s="24"/>
      <c r="AB137" s="24"/>
    </row>
    <row r="138">
      <c r="A138" s="24" t="s">
        <v>193</v>
      </c>
      <c r="B138" s="28">
        <v>36.0</v>
      </c>
      <c r="C138" s="25" t="s">
        <v>232</v>
      </c>
      <c r="D138" s="28">
        <v>1.0</v>
      </c>
      <c r="E138" s="24" t="s">
        <v>703</v>
      </c>
      <c r="F138" s="24" t="s">
        <v>704</v>
      </c>
      <c r="G138" s="38" t="s">
        <v>705</v>
      </c>
      <c r="H138" s="28">
        <v>1.0</v>
      </c>
      <c r="I138" s="24"/>
      <c r="J138" s="28">
        <v>1.0</v>
      </c>
      <c r="K138" s="24" t="s">
        <v>705</v>
      </c>
      <c r="L138" s="38" t="s">
        <v>706</v>
      </c>
      <c r="M138" s="24" t="s">
        <v>316</v>
      </c>
      <c r="N138" s="24"/>
      <c r="O138" s="24" t="s">
        <v>197</v>
      </c>
      <c r="P138" s="24" t="s">
        <v>706</v>
      </c>
      <c r="Q138" s="45" t="s">
        <v>703</v>
      </c>
      <c r="R138" s="24" t="s">
        <v>93</v>
      </c>
      <c r="S138" s="28" t="str">
        <f t="shared" si="1"/>
        <v>y</v>
      </c>
      <c r="T138" s="28" t="str">
        <f t="shared" si="2"/>
        <v>y</v>
      </c>
      <c r="U138" s="28" t="str">
        <f t="shared" si="3"/>
        <v>y</v>
      </c>
      <c r="V138" s="24">
        <f t="shared" si="4"/>
        <v>3</v>
      </c>
      <c r="W138" s="24"/>
      <c r="X138" s="24"/>
      <c r="Y138" s="24"/>
      <c r="Z138" s="24"/>
      <c r="AA138" s="24"/>
      <c r="AB138" s="24"/>
    </row>
    <row r="139">
      <c r="A139" s="24" t="s">
        <v>193</v>
      </c>
      <c r="B139" s="28">
        <v>37.0</v>
      </c>
      <c r="C139" s="25" t="s">
        <v>233</v>
      </c>
      <c r="D139" s="28">
        <v>1.0</v>
      </c>
      <c r="E139" s="25" t="s">
        <v>707</v>
      </c>
      <c r="F139" s="24"/>
      <c r="G139" s="38" t="s">
        <v>708</v>
      </c>
      <c r="H139" s="28">
        <v>1.0</v>
      </c>
      <c r="I139" s="24"/>
      <c r="J139" s="28">
        <v>1.0</v>
      </c>
      <c r="K139" s="24" t="s">
        <v>708</v>
      </c>
      <c r="L139" s="38" t="s">
        <v>709</v>
      </c>
      <c r="M139" s="24" t="s">
        <v>316</v>
      </c>
      <c r="N139" s="24"/>
      <c r="O139" s="24" t="s">
        <v>93</v>
      </c>
      <c r="P139" s="42" t="s">
        <v>709</v>
      </c>
      <c r="Q139" s="43" t="s">
        <v>707</v>
      </c>
      <c r="R139" s="24" t="s">
        <v>93</v>
      </c>
      <c r="S139" s="28" t="str">
        <f t="shared" si="1"/>
        <v>y</v>
      </c>
      <c r="T139" s="28" t="str">
        <f t="shared" si="2"/>
        <v>y</v>
      </c>
      <c r="U139" s="28" t="str">
        <f t="shared" si="3"/>
        <v>y</v>
      </c>
      <c r="V139" s="24">
        <f t="shared" si="4"/>
        <v>3</v>
      </c>
      <c r="W139" s="24"/>
      <c r="X139" s="24"/>
      <c r="Y139" s="24"/>
      <c r="Z139" s="24"/>
      <c r="AA139" s="24"/>
      <c r="AB139" s="24"/>
    </row>
    <row r="140">
      <c r="A140" s="24" t="s">
        <v>193</v>
      </c>
      <c r="B140" s="28">
        <v>38.0</v>
      </c>
      <c r="C140" s="25" t="s">
        <v>234</v>
      </c>
      <c r="D140" s="28">
        <v>1.0</v>
      </c>
      <c r="E140" s="24" t="s">
        <v>710</v>
      </c>
      <c r="F140" s="24" t="s">
        <v>711</v>
      </c>
      <c r="G140" s="38" t="s">
        <v>712</v>
      </c>
      <c r="H140" s="28">
        <v>1.0</v>
      </c>
      <c r="I140" s="24" t="s">
        <v>713</v>
      </c>
      <c r="J140" s="28">
        <v>1.0</v>
      </c>
      <c r="K140" s="24" t="s">
        <v>712</v>
      </c>
      <c r="L140" s="38" t="s">
        <v>714</v>
      </c>
      <c r="M140" s="24" t="s">
        <v>316</v>
      </c>
      <c r="N140" s="24"/>
      <c r="O140" s="24" t="s">
        <v>93</v>
      </c>
      <c r="P140" s="24" t="s">
        <v>714</v>
      </c>
      <c r="Q140" s="45" t="s">
        <v>710</v>
      </c>
      <c r="R140" s="24" t="s">
        <v>93</v>
      </c>
      <c r="S140" s="28" t="str">
        <f t="shared" si="1"/>
        <v>y</v>
      </c>
      <c r="T140" s="28" t="str">
        <f t="shared" si="2"/>
        <v>y</v>
      </c>
      <c r="U140" s="28" t="str">
        <f t="shared" si="3"/>
        <v>y</v>
      </c>
      <c r="V140" s="24">
        <f t="shared" si="4"/>
        <v>3</v>
      </c>
      <c r="W140" s="24"/>
      <c r="X140" s="24"/>
      <c r="Y140" s="24"/>
      <c r="Z140" s="24"/>
      <c r="AA140" s="24"/>
      <c r="AB140" s="24"/>
    </row>
    <row r="141">
      <c r="A141" s="24" t="s">
        <v>193</v>
      </c>
      <c r="B141" s="28">
        <v>39.0</v>
      </c>
      <c r="C141" s="25" t="s">
        <v>235</v>
      </c>
      <c r="D141" s="28">
        <v>1.0</v>
      </c>
      <c r="E141" s="25" t="s">
        <v>715</v>
      </c>
      <c r="F141" s="24"/>
      <c r="G141" s="38" t="s">
        <v>716</v>
      </c>
      <c r="H141" s="28">
        <v>1.0</v>
      </c>
      <c r="I141" s="24" t="s">
        <v>457</v>
      </c>
      <c r="J141" s="28">
        <v>1.0</v>
      </c>
      <c r="K141" s="24" t="s">
        <v>716</v>
      </c>
      <c r="L141" s="38" t="s">
        <v>717</v>
      </c>
      <c r="M141" s="24" t="s">
        <v>316</v>
      </c>
      <c r="N141" s="24"/>
      <c r="O141" s="24" t="s">
        <v>93</v>
      </c>
      <c r="P141" s="42" t="s">
        <v>717</v>
      </c>
      <c r="Q141" s="43" t="s">
        <v>715</v>
      </c>
      <c r="R141" s="24" t="s">
        <v>93</v>
      </c>
      <c r="S141" s="28" t="str">
        <f t="shared" si="1"/>
        <v>y</v>
      </c>
      <c r="T141" s="28" t="str">
        <f t="shared" si="2"/>
        <v>y</v>
      </c>
      <c r="U141" s="28" t="str">
        <f t="shared" si="3"/>
        <v>y</v>
      </c>
      <c r="V141" s="24">
        <f t="shared" si="4"/>
        <v>3</v>
      </c>
      <c r="W141" s="24"/>
      <c r="X141" s="24"/>
      <c r="Y141" s="24"/>
      <c r="Z141" s="24"/>
      <c r="AA141" s="24"/>
      <c r="AB141" s="24"/>
    </row>
    <row r="142">
      <c r="A142" s="24" t="s">
        <v>193</v>
      </c>
      <c r="B142" s="28">
        <v>40.0</v>
      </c>
      <c r="C142" s="25" t="s">
        <v>236</v>
      </c>
      <c r="D142" s="28">
        <v>1.0</v>
      </c>
      <c r="E142" s="25" t="s">
        <v>718</v>
      </c>
      <c r="F142" s="24"/>
      <c r="G142" s="44"/>
      <c r="H142" s="24"/>
      <c r="I142" s="24"/>
      <c r="J142" s="28">
        <v>0.0</v>
      </c>
      <c r="K142" s="24"/>
      <c r="L142" s="38" t="s">
        <v>719</v>
      </c>
      <c r="M142" s="24" t="s">
        <v>346</v>
      </c>
      <c r="N142" s="24"/>
      <c r="O142" s="24" t="s">
        <v>231</v>
      </c>
      <c r="P142" s="42" t="s">
        <v>719</v>
      </c>
      <c r="Q142" s="43" t="s">
        <v>718</v>
      </c>
      <c r="R142" s="24" t="s">
        <v>93</v>
      </c>
      <c r="S142" s="28" t="str">
        <f t="shared" si="1"/>
        <v>x</v>
      </c>
      <c r="T142" s="28" t="str">
        <f t="shared" si="2"/>
        <v>n</v>
      </c>
      <c r="U142" s="28" t="str">
        <f t="shared" si="3"/>
        <v>y</v>
      </c>
      <c r="V142" s="24">
        <f t="shared" si="4"/>
        <v>1</v>
      </c>
      <c r="W142" s="24"/>
      <c r="X142" s="24"/>
      <c r="Y142" s="24"/>
      <c r="Z142" s="24"/>
      <c r="AA142" s="24"/>
      <c r="AB142" s="24"/>
    </row>
    <row r="143">
      <c r="A143" s="24" t="s">
        <v>193</v>
      </c>
      <c r="B143" s="28">
        <v>41.0</v>
      </c>
      <c r="C143" s="25" t="s">
        <v>237</v>
      </c>
      <c r="D143" s="28">
        <v>1.0</v>
      </c>
      <c r="E143" s="25" t="s">
        <v>720</v>
      </c>
      <c r="F143" s="24"/>
      <c r="G143" s="38" t="s">
        <v>721</v>
      </c>
      <c r="H143" s="28">
        <v>1.0</v>
      </c>
      <c r="I143" s="24"/>
      <c r="J143" s="28">
        <v>1.0</v>
      </c>
      <c r="K143" s="24" t="s">
        <v>721</v>
      </c>
      <c r="L143" s="38" t="s">
        <v>722</v>
      </c>
      <c r="M143" s="24" t="s">
        <v>316</v>
      </c>
      <c r="N143" s="24"/>
      <c r="O143" s="24" t="s">
        <v>238</v>
      </c>
      <c r="P143" s="42" t="s">
        <v>722</v>
      </c>
      <c r="Q143" s="43" t="s">
        <v>720</v>
      </c>
      <c r="R143" s="24" t="s">
        <v>93</v>
      </c>
      <c r="S143" s="28" t="str">
        <f t="shared" si="1"/>
        <v>y</v>
      </c>
      <c r="T143" s="28" t="str">
        <f t="shared" si="2"/>
        <v>y</v>
      </c>
      <c r="U143" s="28" t="str">
        <f t="shared" si="3"/>
        <v>y</v>
      </c>
      <c r="V143" s="24">
        <f t="shared" si="4"/>
        <v>3</v>
      </c>
      <c r="W143" s="24"/>
      <c r="X143" s="24"/>
      <c r="Y143" s="24"/>
      <c r="Z143" s="24"/>
      <c r="AA143" s="24"/>
      <c r="AB143" s="24"/>
    </row>
    <row r="144">
      <c r="A144" s="24" t="s">
        <v>193</v>
      </c>
      <c r="B144" s="28">
        <v>42.0</v>
      </c>
      <c r="C144" s="25" t="s">
        <v>239</v>
      </c>
      <c r="D144" s="28">
        <v>1.0</v>
      </c>
      <c r="E144" s="25" t="s">
        <v>723</v>
      </c>
      <c r="F144" s="24"/>
      <c r="G144" s="38" t="s">
        <v>724</v>
      </c>
      <c r="H144" s="28">
        <v>1.0</v>
      </c>
      <c r="I144" s="24"/>
      <c r="J144" s="28">
        <v>1.0</v>
      </c>
      <c r="K144" s="24" t="s">
        <v>724</v>
      </c>
      <c r="L144" s="38" t="s">
        <v>725</v>
      </c>
      <c r="M144" s="24" t="s">
        <v>316</v>
      </c>
      <c r="N144" s="24"/>
      <c r="O144" s="24" t="s">
        <v>197</v>
      </c>
      <c r="P144" s="42" t="s">
        <v>725</v>
      </c>
      <c r="Q144" s="43" t="s">
        <v>723</v>
      </c>
      <c r="R144" s="24" t="s">
        <v>157</v>
      </c>
      <c r="S144" s="28" t="str">
        <f t="shared" si="1"/>
        <v>y</v>
      </c>
      <c r="T144" s="28" t="str">
        <f t="shared" si="2"/>
        <v>y</v>
      </c>
      <c r="U144" s="28" t="str">
        <f t="shared" si="3"/>
        <v>n</v>
      </c>
      <c r="V144" s="24">
        <f t="shared" si="4"/>
        <v>2</v>
      </c>
      <c r="W144" s="24"/>
      <c r="X144" s="24"/>
      <c r="Y144" s="24"/>
      <c r="Z144" s="24"/>
      <c r="AA144" s="24"/>
      <c r="AB144" s="24"/>
    </row>
    <row r="145">
      <c r="A145" s="24" t="s">
        <v>193</v>
      </c>
      <c r="B145" s="28">
        <v>43.0</v>
      </c>
      <c r="C145" s="25" t="s">
        <v>240</v>
      </c>
      <c r="D145" s="28">
        <v>1.0</v>
      </c>
      <c r="E145" s="24" t="s">
        <v>726</v>
      </c>
      <c r="F145" s="24"/>
      <c r="G145" s="38" t="s">
        <v>727</v>
      </c>
      <c r="H145" s="28">
        <v>1.0</v>
      </c>
      <c r="I145" s="24"/>
      <c r="J145" s="28">
        <v>1.0</v>
      </c>
      <c r="K145" s="24" t="s">
        <v>727</v>
      </c>
      <c r="L145" s="38" t="s">
        <v>728</v>
      </c>
      <c r="M145" s="24" t="s">
        <v>316</v>
      </c>
      <c r="N145" s="24"/>
      <c r="O145" s="24" t="s">
        <v>93</v>
      </c>
      <c r="P145" s="24" t="s">
        <v>728</v>
      </c>
      <c r="Q145" s="38" t="s">
        <v>726</v>
      </c>
      <c r="R145" s="24" t="s">
        <v>93</v>
      </c>
      <c r="S145" s="28" t="str">
        <f t="shared" si="1"/>
        <v>y</v>
      </c>
      <c r="T145" s="28" t="str">
        <f t="shared" si="2"/>
        <v>y</v>
      </c>
      <c r="U145" s="28" t="str">
        <f t="shared" si="3"/>
        <v>y</v>
      </c>
      <c r="V145" s="24">
        <f t="shared" si="4"/>
        <v>3</v>
      </c>
      <c r="W145" s="24"/>
      <c r="X145" s="24"/>
      <c r="Y145" s="24"/>
      <c r="Z145" s="24"/>
      <c r="AA145" s="24"/>
      <c r="AB145" s="24"/>
    </row>
    <row r="146">
      <c r="A146" s="24" t="s">
        <v>193</v>
      </c>
      <c r="B146" s="28">
        <v>44.0</v>
      </c>
      <c r="C146" s="25" t="s">
        <v>241</v>
      </c>
      <c r="D146" s="28">
        <v>1.0</v>
      </c>
      <c r="E146" s="25" t="s">
        <v>729</v>
      </c>
      <c r="F146" s="24"/>
      <c r="G146" s="38" t="s">
        <v>730</v>
      </c>
      <c r="H146" s="28">
        <v>1.0</v>
      </c>
      <c r="I146" s="24"/>
      <c r="J146" s="28">
        <v>1.0</v>
      </c>
      <c r="K146" s="24" t="s">
        <v>730</v>
      </c>
      <c r="L146" s="38" t="s">
        <v>731</v>
      </c>
      <c r="M146" s="24" t="s">
        <v>316</v>
      </c>
      <c r="N146" s="24"/>
      <c r="O146" s="24" t="s">
        <v>93</v>
      </c>
      <c r="P146" s="24" t="s">
        <v>731</v>
      </c>
      <c r="Q146" s="38" t="s">
        <v>729</v>
      </c>
      <c r="R146" s="24" t="s">
        <v>93</v>
      </c>
      <c r="S146" s="28" t="str">
        <f t="shared" si="1"/>
        <v>y</v>
      </c>
      <c r="T146" s="28" t="str">
        <f t="shared" si="2"/>
        <v>y</v>
      </c>
      <c r="U146" s="28" t="str">
        <f t="shared" si="3"/>
        <v>y</v>
      </c>
      <c r="V146" s="24">
        <f t="shared" si="4"/>
        <v>3</v>
      </c>
      <c r="W146" s="24"/>
      <c r="X146" s="24"/>
      <c r="Y146" s="24"/>
      <c r="Z146" s="24"/>
      <c r="AA146" s="24"/>
      <c r="AB146" s="24"/>
    </row>
    <row r="147">
      <c r="A147" s="24" t="s">
        <v>193</v>
      </c>
      <c r="B147" s="28">
        <v>45.0</v>
      </c>
      <c r="C147" s="25" t="s">
        <v>242</v>
      </c>
      <c r="D147" s="28">
        <v>0.0</v>
      </c>
      <c r="E147" s="24"/>
      <c r="F147" s="24"/>
      <c r="G147" s="47" t="s">
        <v>732</v>
      </c>
      <c r="H147" s="24"/>
      <c r="I147" s="24"/>
      <c r="J147" s="28">
        <v>1.0</v>
      </c>
      <c r="K147" s="24" t="s">
        <v>732</v>
      </c>
      <c r="L147" s="38" t="s">
        <v>733</v>
      </c>
      <c r="M147" s="24" t="s">
        <v>316</v>
      </c>
      <c r="N147" s="24"/>
      <c r="O147" s="24" t="s">
        <v>93</v>
      </c>
      <c r="P147" s="25" t="s">
        <v>733</v>
      </c>
      <c r="Q147" s="44"/>
      <c r="R147" s="24" t="s">
        <v>231</v>
      </c>
      <c r="S147" s="28" t="str">
        <f t="shared" si="1"/>
        <v>x</v>
      </c>
      <c r="T147" s="28" t="str">
        <f t="shared" si="2"/>
        <v>y</v>
      </c>
      <c r="U147" s="28" t="str">
        <f t="shared" si="3"/>
        <v>x</v>
      </c>
      <c r="V147" s="24">
        <f t="shared" si="4"/>
        <v>1</v>
      </c>
      <c r="W147" s="24"/>
      <c r="X147" s="24"/>
      <c r="Y147" s="24"/>
      <c r="Z147" s="24"/>
      <c r="AA147" s="24"/>
      <c r="AB147" s="24"/>
    </row>
    <row r="148">
      <c r="A148" s="24" t="s">
        <v>193</v>
      </c>
      <c r="B148" s="28">
        <v>46.0</v>
      </c>
      <c r="C148" s="25" t="s">
        <v>243</v>
      </c>
      <c r="D148" s="28">
        <v>1.0</v>
      </c>
      <c r="E148" s="24" t="s">
        <v>413</v>
      </c>
      <c r="F148" s="24"/>
      <c r="G148" s="38" t="s">
        <v>734</v>
      </c>
      <c r="H148" s="28">
        <v>1.0</v>
      </c>
      <c r="I148" s="24"/>
      <c r="J148" s="28">
        <v>1.0</v>
      </c>
      <c r="K148" s="24" t="s">
        <v>734</v>
      </c>
      <c r="L148" s="38" t="s">
        <v>413</v>
      </c>
      <c r="M148" s="24" t="s">
        <v>316</v>
      </c>
      <c r="N148" s="24"/>
      <c r="O148" s="24" t="s">
        <v>93</v>
      </c>
      <c r="P148" s="24" t="s">
        <v>413</v>
      </c>
      <c r="Q148" s="38" t="s">
        <v>413</v>
      </c>
      <c r="R148" s="24" t="s">
        <v>93</v>
      </c>
      <c r="S148" s="28" t="str">
        <f t="shared" si="1"/>
        <v>y</v>
      </c>
      <c r="T148" s="28" t="str">
        <f t="shared" si="2"/>
        <v>y</v>
      </c>
      <c r="U148" s="28" t="str">
        <f t="shared" si="3"/>
        <v>y</v>
      </c>
      <c r="V148" s="24">
        <f t="shared" si="4"/>
        <v>3</v>
      </c>
      <c r="W148" s="24"/>
      <c r="X148" s="24"/>
      <c r="Y148" s="24"/>
      <c r="Z148" s="24"/>
      <c r="AA148" s="24"/>
      <c r="AB148" s="24"/>
    </row>
    <row r="149">
      <c r="A149" s="24" t="s">
        <v>193</v>
      </c>
      <c r="B149" s="28">
        <v>47.0</v>
      </c>
      <c r="C149" s="25" t="s">
        <v>244</v>
      </c>
      <c r="D149" s="28">
        <v>1.0</v>
      </c>
      <c r="E149" s="24" t="s">
        <v>572</v>
      </c>
      <c r="F149" s="24"/>
      <c r="G149" s="38" t="s">
        <v>735</v>
      </c>
      <c r="H149" s="28">
        <v>1.0</v>
      </c>
      <c r="I149" s="24"/>
      <c r="J149" s="28">
        <v>1.0</v>
      </c>
      <c r="K149" s="24" t="s">
        <v>735</v>
      </c>
      <c r="L149" s="38" t="s">
        <v>572</v>
      </c>
      <c r="M149" s="24" t="s">
        <v>316</v>
      </c>
      <c r="N149" s="24"/>
      <c r="O149" s="24" t="s">
        <v>93</v>
      </c>
      <c r="P149" s="24" t="s">
        <v>572</v>
      </c>
      <c r="Q149" s="38" t="s">
        <v>572</v>
      </c>
      <c r="R149" s="24" t="s">
        <v>93</v>
      </c>
      <c r="S149" s="28" t="str">
        <f t="shared" si="1"/>
        <v>y</v>
      </c>
      <c r="T149" s="28" t="str">
        <f t="shared" si="2"/>
        <v>y</v>
      </c>
      <c r="U149" s="28" t="str">
        <f t="shared" si="3"/>
        <v>y</v>
      </c>
      <c r="V149" s="24">
        <f t="shared" si="4"/>
        <v>3</v>
      </c>
      <c r="W149" s="24"/>
      <c r="X149" s="24"/>
      <c r="Y149" s="24"/>
      <c r="Z149" s="24"/>
      <c r="AA149" s="24"/>
      <c r="AB149" s="24"/>
    </row>
    <row r="150">
      <c r="A150" s="24" t="s">
        <v>193</v>
      </c>
      <c r="B150" s="28">
        <v>48.0</v>
      </c>
      <c r="C150" s="25" t="s">
        <v>245</v>
      </c>
      <c r="D150" s="28">
        <v>1.0</v>
      </c>
      <c r="E150" s="24" t="s">
        <v>736</v>
      </c>
      <c r="F150" s="24" t="s">
        <v>737</v>
      </c>
      <c r="G150" s="38" t="s">
        <v>738</v>
      </c>
      <c r="H150" s="28">
        <v>1.0</v>
      </c>
      <c r="I150" s="24"/>
      <c r="J150" s="28">
        <v>1.0</v>
      </c>
      <c r="K150" s="24" t="s">
        <v>738</v>
      </c>
      <c r="L150" s="38" t="s">
        <v>739</v>
      </c>
      <c r="M150" s="24" t="s">
        <v>316</v>
      </c>
      <c r="N150" s="24"/>
      <c r="O150" s="24" t="s">
        <v>93</v>
      </c>
      <c r="P150" s="24" t="s">
        <v>739</v>
      </c>
      <c r="Q150" s="38" t="s">
        <v>736</v>
      </c>
      <c r="R150" s="24" t="s">
        <v>93</v>
      </c>
      <c r="S150" s="28" t="str">
        <f t="shared" si="1"/>
        <v>y</v>
      </c>
      <c r="T150" s="28" t="str">
        <f t="shared" si="2"/>
        <v>y</v>
      </c>
      <c r="U150" s="28" t="str">
        <f t="shared" si="3"/>
        <v>y</v>
      </c>
      <c r="V150" s="24">
        <f t="shared" si="4"/>
        <v>3</v>
      </c>
      <c r="W150" s="24"/>
      <c r="X150" s="24"/>
      <c r="Y150" s="24"/>
      <c r="Z150" s="24"/>
      <c r="AA150" s="24"/>
      <c r="AB150" s="24"/>
    </row>
    <row r="151">
      <c r="A151" s="24" t="s">
        <v>193</v>
      </c>
      <c r="B151" s="28">
        <v>49.0</v>
      </c>
      <c r="C151" s="25" t="s">
        <v>246</v>
      </c>
      <c r="D151" s="28">
        <v>1.0</v>
      </c>
      <c r="E151" s="24" t="s">
        <v>740</v>
      </c>
      <c r="F151" s="24"/>
      <c r="G151" s="38" t="s">
        <v>741</v>
      </c>
      <c r="H151" s="28">
        <v>1.0</v>
      </c>
      <c r="I151" s="24"/>
      <c r="J151" s="28">
        <v>1.0</v>
      </c>
      <c r="K151" s="24" t="s">
        <v>741</v>
      </c>
      <c r="L151" s="38" t="s">
        <v>742</v>
      </c>
      <c r="M151" s="24" t="s">
        <v>316</v>
      </c>
      <c r="N151" s="24"/>
      <c r="O151" s="24" t="s">
        <v>197</v>
      </c>
      <c r="P151" s="24" t="s">
        <v>742</v>
      </c>
      <c r="Q151" s="38" t="s">
        <v>740</v>
      </c>
      <c r="R151" s="24" t="s">
        <v>93</v>
      </c>
      <c r="S151" s="28" t="str">
        <f t="shared" si="1"/>
        <v>y</v>
      </c>
      <c r="T151" s="28" t="str">
        <f t="shared" si="2"/>
        <v>y</v>
      </c>
      <c r="U151" s="28" t="str">
        <f t="shared" si="3"/>
        <v>y</v>
      </c>
      <c r="V151" s="24">
        <f t="shared" si="4"/>
        <v>3</v>
      </c>
      <c r="W151" s="24"/>
      <c r="X151" s="24"/>
      <c r="Y151" s="24"/>
      <c r="Z151" s="24"/>
      <c r="AA151" s="24"/>
      <c r="AB151" s="24"/>
    </row>
    <row r="152">
      <c r="A152" s="24" t="s">
        <v>193</v>
      </c>
      <c r="B152" s="28">
        <v>50.0</v>
      </c>
      <c r="C152" s="25" t="s">
        <v>247</v>
      </c>
      <c r="D152" s="28">
        <v>1.0</v>
      </c>
      <c r="E152" s="24" t="s">
        <v>336</v>
      </c>
      <c r="F152" s="24"/>
      <c r="G152" s="38" t="s">
        <v>337</v>
      </c>
      <c r="H152" s="28">
        <v>1.0</v>
      </c>
      <c r="I152" s="24"/>
      <c r="J152" s="28">
        <v>1.0</v>
      </c>
      <c r="K152" s="24" t="s">
        <v>337</v>
      </c>
      <c r="L152" s="38" t="s">
        <v>337</v>
      </c>
      <c r="M152" s="24" t="s">
        <v>316</v>
      </c>
      <c r="N152" s="24"/>
      <c r="O152" s="24" t="s">
        <v>93</v>
      </c>
      <c r="P152" s="24" t="s">
        <v>337</v>
      </c>
      <c r="Q152" s="38" t="s">
        <v>336</v>
      </c>
      <c r="R152" s="24" t="s">
        <v>93</v>
      </c>
      <c r="S152" s="28" t="str">
        <f t="shared" si="1"/>
        <v>y</v>
      </c>
      <c r="T152" s="28" t="str">
        <f t="shared" si="2"/>
        <v>y</v>
      </c>
      <c r="U152" s="28" t="str">
        <f t="shared" si="3"/>
        <v>y</v>
      </c>
      <c r="V152" s="24">
        <f t="shared" si="4"/>
        <v>3</v>
      </c>
      <c r="W152" s="24"/>
      <c r="X152" s="24"/>
      <c r="Y152" s="24"/>
      <c r="Z152" s="24"/>
      <c r="AA152" s="24"/>
      <c r="AB152" s="24"/>
    </row>
    <row r="153">
      <c r="A153" s="24" t="s">
        <v>193</v>
      </c>
      <c r="B153" s="28">
        <v>51.0</v>
      </c>
      <c r="C153" s="25" t="s">
        <v>248</v>
      </c>
      <c r="D153" s="28">
        <v>1.0</v>
      </c>
      <c r="E153" s="24" t="s">
        <v>336</v>
      </c>
      <c r="F153" s="24" t="s">
        <v>743</v>
      </c>
      <c r="G153" s="38" t="s">
        <v>337</v>
      </c>
      <c r="H153" s="28">
        <v>1.0</v>
      </c>
      <c r="I153" s="24"/>
      <c r="J153" s="28">
        <v>1.0</v>
      </c>
      <c r="K153" s="24" t="s">
        <v>337</v>
      </c>
      <c r="L153" s="38" t="s">
        <v>744</v>
      </c>
      <c r="M153" s="24" t="s">
        <v>316</v>
      </c>
      <c r="N153" s="24"/>
      <c r="O153" s="24" t="s">
        <v>197</v>
      </c>
      <c r="P153" s="24" t="s">
        <v>744</v>
      </c>
      <c r="Q153" s="38" t="s">
        <v>336</v>
      </c>
      <c r="R153" s="24" t="s">
        <v>93</v>
      </c>
      <c r="S153" s="28" t="str">
        <f t="shared" si="1"/>
        <v>y</v>
      </c>
      <c r="T153" s="28" t="str">
        <f t="shared" si="2"/>
        <v>y</v>
      </c>
      <c r="U153" s="28" t="str">
        <f t="shared" si="3"/>
        <v>y</v>
      </c>
      <c r="V153" s="24">
        <f t="shared" si="4"/>
        <v>3</v>
      </c>
      <c r="W153" s="24"/>
      <c r="X153" s="24"/>
      <c r="Y153" s="24"/>
      <c r="Z153" s="24"/>
      <c r="AA153" s="24"/>
      <c r="AB153" s="24"/>
    </row>
    <row r="154">
      <c r="A154" s="24" t="s">
        <v>193</v>
      </c>
      <c r="B154" s="28">
        <v>52.0</v>
      </c>
      <c r="C154" s="25" t="s">
        <v>249</v>
      </c>
      <c r="D154" s="28">
        <v>1.0</v>
      </c>
      <c r="E154" s="24" t="s">
        <v>350</v>
      </c>
      <c r="F154" s="24"/>
      <c r="G154" s="38" t="s">
        <v>745</v>
      </c>
      <c r="H154" s="28">
        <v>1.0</v>
      </c>
      <c r="I154" s="24"/>
      <c r="J154" s="28">
        <v>1.0</v>
      </c>
      <c r="K154" s="24" t="s">
        <v>745</v>
      </c>
      <c r="L154" s="38" t="s">
        <v>746</v>
      </c>
      <c r="M154" s="24" t="s">
        <v>316</v>
      </c>
      <c r="N154" s="24"/>
      <c r="O154" s="24" t="s">
        <v>93</v>
      </c>
      <c r="P154" s="24" t="s">
        <v>746</v>
      </c>
      <c r="Q154" s="45" t="s">
        <v>350</v>
      </c>
      <c r="R154" s="24" t="s">
        <v>93</v>
      </c>
      <c r="S154" s="28" t="str">
        <f t="shared" si="1"/>
        <v>y</v>
      </c>
      <c r="T154" s="28" t="str">
        <f t="shared" si="2"/>
        <v>y</v>
      </c>
      <c r="U154" s="28" t="str">
        <f t="shared" si="3"/>
        <v>y</v>
      </c>
      <c r="V154" s="24">
        <f t="shared" si="4"/>
        <v>3</v>
      </c>
      <c r="W154" s="24"/>
      <c r="X154" s="24"/>
      <c r="Y154" s="24"/>
      <c r="Z154" s="24"/>
      <c r="AA154" s="24"/>
      <c r="AB154" s="24"/>
    </row>
    <row r="155">
      <c r="A155" s="24" t="s">
        <v>193</v>
      </c>
      <c r="B155" s="28">
        <v>53.0</v>
      </c>
      <c r="C155" s="25" t="s">
        <v>250</v>
      </c>
      <c r="D155" s="28">
        <v>1.0</v>
      </c>
      <c r="E155" s="25" t="s">
        <v>747</v>
      </c>
      <c r="F155" s="24"/>
      <c r="G155" s="38" t="s">
        <v>748</v>
      </c>
      <c r="H155" s="28">
        <v>1.0</v>
      </c>
      <c r="I155" s="24"/>
      <c r="J155" s="28">
        <v>1.0</v>
      </c>
      <c r="K155" s="24" t="s">
        <v>748</v>
      </c>
      <c r="L155" s="38" t="s">
        <v>749</v>
      </c>
      <c r="M155" s="24" t="s">
        <v>316</v>
      </c>
      <c r="N155" s="24"/>
      <c r="O155" s="24" t="s">
        <v>93</v>
      </c>
      <c r="P155" s="42" t="s">
        <v>749</v>
      </c>
      <c r="Q155" s="43" t="s">
        <v>747</v>
      </c>
      <c r="R155" s="24" t="s">
        <v>93</v>
      </c>
      <c r="S155" s="28" t="str">
        <f t="shared" si="1"/>
        <v>y</v>
      </c>
      <c r="T155" s="28" t="str">
        <f t="shared" si="2"/>
        <v>y</v>
      </c>
      <c r="U155" s="28" t="str">
        <f t="shared" si="3"/>
        <v>y</v>
      </c>
      <c r="V155" s="24">
        <f t="shared" si="4"/>
        <v>3</v>
      </c>
      <c r="W155" s="24"/>
      <c r="X155" s="24"/>
      <c r="Y155" s="24"/>
      <c r="Z155" s="24"/>
      <c r="AA155" s="24"/>
      <c r="AB155" s="24"/>
    </row>
    <row r="156">
      <c r="A156" s="24" t="s">
        <v>193</v>
      </c>
      <c r="B156" s="28">
        <v>54.0</v>
      </c>
      <c r="C156" s="25" t="s">
        <v>251</v>
      </c>
      <c r="D156" s="28">
        <v>1.0</v>
      </c>
      <c r="E156" s="24" t="s">
        <v>750</v>
      </c>
      <c r="F156" s="24"/>
      <c r="G156" s="38" t="s">
        <v>751</v>
      </c>
      <c r="H156" s="28">
        <v>1.0</v>
      </c>
      <c r="I156" s="24"/>
      <c r="J156" s="28">
        <v>1.0</v>
      </c>
      <c r="K156" s="24" t="s">
        <v>751</v>
      </c>
      <c r="L156" s="38" t="s">
        <v>752</v>
      </c>
      <c r="M156" s="24" t="s">
        <v>316</v>
      </c>
      <c r="N156" s="24"/>
      <c r="O156" s="24" t="s">
        <v>93</v>
      </c>
      <c r="P156" s="24" t="s">
        <v>752</v>
      </c>
      <c r="Q156" s="38" t="s">
        <v>750</v>
      </c>
      <c r="R156" s="24" t="s">
        <v>93</v>
      </c>
      <c r="S156" s="28" t="str">
        <f t="shared" si="1"/>
        <v>y</v>
      </c>
      <c r="T156" s="28" t="str">
        <f t="shared" si="2"/>
        <v>y</v>
      </c>
      <c r="U156" s="28" t="str">
        <f t="shared" si="3"/>
        <v>y</v>
      </c>
      <c r="V156" s="24">
        <f t="shared" si="4"/>
        <v>3</v>
      </c>
      <c r="W156" s="24"/>
      <c r="X156" s="24"/>
      <c r="Y156" s="24"/>
      <c r="Z156" s="24"/>
      <c r="AA156" s="24"/>
      <c r="AB156" s="24"/>
    </row>
    <row r="157">
      <c r="A157" s="24" t="s">
        <v>193</v>
      </c>
      <c r="B157" s="28">
        <v>55.0</v>
      </c>
      <c r="C157" s="25" t="s">
        <v>252</v>
      </c>
      <c r="D157" s="28">
        <v>1.0</v>
      </c>
      <c r="E157" s="24" t="s">
        <v>753</v>
      </c>
      <c r="F157" s="24"/>
      <c r="G157" s="38" t="s">
        <v>546</v>
      </c>
      <c r="H157" s="28">
        <v>1.0</v>
      </c>
      <c r="I157" s="24"/>
      <c r="J157" s="28">
        <v>1.0</v>
      </c>
      <c r="K157" s="24" t="s">
        <v>546</v>
      </c>
      <c r="L157" s="38" t="s">
        <v>754</v>
      </c>
      <c r="M157" s="24" t="s">
        <v>316</v>
      </c>
      <c r="N157" s="24"/>
      <c r="O157" s="24" t="s">
        <v>93</v>
      </c>
      <c r="P157" s="24" t="s">
        <v>754</v>
      </c>
      <c r="Q157" s="38" t="s">
        <v>753</v>
      </c>
      <c r="R157" s="24" t="s">
        <v>93</v>
      </c>
      <c r="S157" s="28" t="str">
        <f t="shared" si="1"/>
        <v>y</v>
      </c>
      <c r="T157" s="28" t="str">
        <f t="shared" si="2"/>
        <v>y</v>
      </c>
      <c r="U157" s="28" t="str">
        <f t="shared" si="3"/>
        <v>y</v>
      </c>
      <c r="V157" s="24">
        <f t="shared" si="4"/>
        <v>3</v>
      </c>
      <c r="W157" s="24"/>
      <c r="X157" s="24"/>
      <c r="Y157" s="24"/>
      <c r="Z157" s="24"/>
      <c r="AA157" s="24"/>
      <c r="AB157" s="24"/>
    </row>
    <row r="158">
      <c r="A158" s="24" t="s">
        <v>193</v>
      </c>
      <c r="B158" s="28">
        <v>56.0</v>
      </c>
      <c r="C158" s="25" t="s">
        <v>253</v>
      </c>
      <c r="D158" s="28">
        <v>1.0</v>
      </c>
      <c r="E158" s="24" t="s">
        <v>317</v>
      </c>
      <c r="F158" s="24"/>
      <c r="G158" s="38" t="s">
        <v>755</v>
      </c>
      <c r="H158" s="28">
        <v>1.0</v>
      </c>
      <c r="I158" s="24"/>
      <c r="J158" s="28">
        <v>1.0</v>
      </c>
      <c r="K158" s="24" t="s">
        <v>755</v>
      </c>
      <c r="L158" s="38" t="s">
        <v>317</v>
      </c>
      <c r="M158" s="24" t="s">
        <v>316</v>
      </c>
      <c r="N158" s="24"/>
      <c r="O158" s="24" t="s">
        <v>93</v>
      </c>
      <c r="P158" s="24" t="s">
        <v>317</v>
      </c>
      <c r="Q158" s="38" t="s">
        <v>317</v>
      </c>
      <c r="R158" s="24" t="s">
        <v>93</v>
      </c>
      <c r="S158" s="28" t="str">
        <f t="shared" si="1"/>
        <v>y</v>
      </c>
      <c r="T158" s="28" t="str">
        <f t="shared" si="2"/>
        <v>y</v>
      </c>
      <c r="U158" s="28" t="str">
        <f t="shared" si="3"/>
        <v>y</v>
      </c>
      <c r="V158" s="24">
        <f t="shared" si="4"/>
        <v>3</v>
      </c>
      <c r="W158" s="24"/>
      <c r="X158" s="24"/>
      <c r="Y158" s="24"/>
      <c r="Z158" s="24"/>
      <c r="AA158" s="24"/>
      <c r="AB158" s="24"/>
    </row>
    <row r="159">
      <c r="A159" s="24" t="s">
        <v>193</v>
      </c>
      <c r="B159" s="28">
        <v>57.0</v>
      </c>
      <c r="C159" s="25" t="s">
        <v>254</v>
      </c>
      <c r="D159" s="28">
        <v>0.0</v>
      </c>
      <c r="E159" s="24"/>
      <c r="F159" s="24"/>
      <c r="G159" s="44"/>
      <c r="H159" s="24"/>
      <c r="I159" s="24"/>
      <c r="J159" s="28">
        <v>0.0</v>
      </c>
      <c r="K159" s="24"/>
      <c r="L159" s="38" t="s">
        <v>756</v>
      </c>
      <c r="M159" s="24" t="s">
        <v>410</v>
      </c>
      <c r="N159" s="24"/>
      <c r="O159" s="24" t="s">
        <v>149</v>
      </c>
      <c r="P159" s="25" t="s">
        <v>756</v>
      </c>
      <c r="Q159" s="44"/>
      <c r="R159" s="24" t="s">
        <v>231</v>
      </c>
      <c r="S159" s="28" t="str">
        <f t="shared" si="1"/>
        <v>x</v>
      </c>
      <c r="T159" s="28" t="str">
        <f t="shared" si="2"/>
        <v>x</v>
      </c>
      <c r="U159" s="28" t="str">
        <f t="shared" si="3"/>
        <v>x</v>
      </c>
      <c r="V159" s="24">
        <f t="shared" si="4"/>
        <v>0</v>
      </c>
      <c r="W159" s="24"/>
      <c r="X159" s="24"/>
      <c r="Y159" s="24"/>
      <c r="Z159" s="24"/>
      <c r="AA159" s="24"/>
      <c r="AB159" s="24"/>
    </row>
    <row r="160">
      <c r="A160" s="24" t="s">
        <v>193</v>
      </c>
      <c r="B160" s="28">
        <v>58.0</v>
      </c>
      <c r="C160" s="25" t="s">
        <v>255</v>
      </c>
      <c r="D160" s="28">
        <v>0.0</v>
      </c>
      <c r="E160" s="24"/>
      <c r="F160" s="24" t="s">
        <v>757</v>
      </c>
      <c r="G160" s="47" t="s">
        <v>758</v>
      </c>
      <c r="H160" s="24"/>
      <c r="I160" s="24"/>
      <c r="J160" s="28">
        <v>1.0</v>
      </c>
      <c r="K160" s="24" t="s">
        <v>758</v>
      </c>
      <c r="L160" s="38" t="s">
        <v>759</v>
      </c>
      <c r="M160" s="24" t="s">
        <v>316</v>
      </c>
      <c r="N160" s="24"/>
      <c r="O160" s="24" t="s">
        <v>197</v>
      </c>
      <c r="P160" s="25" t="s">
        <v>759</v>
      </c>
      <c r="Q160" s="41"/>
      <c r="R160" s="24" t="s">
        <v>231</v>
      </c>
      <c r="S160" s="28" t="str">
        <f t="shared" si="1"/>
        <v>x</v>
      </c>
      <c r="T160" s="28" t="str">
        <f t="shared" si="2"/>
        <v>y</v>
      </c>
      <c r="U160" s="28" t="str">
        <f t="shared" si="3"/>
        <v>x</v>
      </c>
      <c r="V160" s="24">
        <f t="shared" si="4"/>
        <v>1</v>
      </c>
      <c r="W160" s="24"/>
      <c r="X160" s="24"/>
      <c r="Y160" s="24"/>
      <c r="Z160" s="24"/>
      <c r="AA160" s="24"/>
      <c r="AB160" s="24"/>
    </row>
    <row r="161">
      <c r="A161" s="24" t="s">
        <v>193</v>
      </c>
      <c r="B161" s="28">
        <v>59.0</v>
      </c>
      <c r="C161" s="25" t="s">
        <v>256</v>
      </c>
      <c r="D161" s="28">
        <v>1.0</v>
      </c>
      <c r="E161" s="25" t="s">
        <v>760</v>
      </c>
      <c r="F161" s="24"/>
      <c r="G161" s="38" t="s">
        <v>761</v>
      </c>
      <c r="H161" s="28">
        <v>1.0</v>
      </c>
      <c r="I161" s="24"/>
      <c r="J161" s="28">
        <v>1.0</v>
      </c>
      <c r="K161" s="24" t="s">
        <v>761</v>
      </c>
      <c r="L161" s="38" t="s">
        <v>762</v>
      </c>
      <c r="M161" s="24" t="s">
        <v>316</v>
      </c>
      <c r="N161" s="24"/>
      <c r="O161" s="24" t="s">
        <v>93</v>
      </c>
      <c r="P161" s="42" t="s">
        <v>762</v>
      </c>
      <c r="Q161" s="43" t="s">
        <v>760</v>
      </c>
      <c r="R161" s="24" t="s">
        <v>93</v>
      </c>
      <c r="S161" s="28" t="str">
        <f t="shared" si="1"/>
        <v>y</v>
      </c>
      <c r="T161" s="28" t="str">
        <f t="shared" si="2"/>
        <v>y</v>
      </c>
      <c r="U161" s="28" t="str">
        <f t="shared" si="3"/>
        <v>y</v>
      </c>
      <c r="V161" s="24">
        <f t="shared" si="4"/>
        <v>3</v>
      </c>
      <c r="W161" s="24"/>
      <c r="X161" s="24"/>
      <c r="Y161" s="24"/>
      <c r="Z161" s="24"/>
      <c r="AA161" s="24"/>
      <c r="AB161" s="24"/>
    </row>
    <row r="162">
      <c r="A162" s="24" t="s">
        <v>193</v>
      </c>
      <c r="B162" s="28">
        <v>60.0</v>
      </c>
      <c r="C162" s="25" t="s">
        <v>257</v>
      </c>
      <c r="D162" s="28">
        <v>1.0</v>
      </c>
      <c r="E162" s="25" t="s">
        <v>763</v>
      </c>
      <c r="F162" s="24"/>
      <c r="G162" s="38" t="s">
        <v>764</v>
      </c>
      <c r="H162" s="28">
        <v>1.0</v>
      </c>
      <c r="I162" s="24"/>
      <c r="J162" s="28">
        <v>1.0</v>
      </c>
      <c r="K162" s="24" t="s">
        <v>764</v>
      </c>
      <c r="L162" s="38" t="s">
        <v>324</v>
      </c>
      <c r="M162" s="24" t="s">
        <v>316</v>
      </c>
      <c r="N162" s="24"/>
      <c r="O162" s="24" t="s">
        <v>93</v>
      </c>
      <c r="P162" s="24" t="s">
        <v>324</v>
      </c>
      <c r="Q162" s="38" t="s">
        <v>763</v>
      </c>
      <c r="R162" s="24" t="s">
        <v>93</v>
      </c>
      <c r="S162" s="28" t="str">
        <f t="shared" si="1"/>
        <v>y</v>
      </c>
      <c r="T162" s="28" t="str">
        <f t="shared" si="2"/>
        <v>y</v>
      </c>
      <c r="U162" s="28" t="str">
        <f t="shared" si="3"/>
        <v>y</v>
      </c>
      <c r="V162" s="24">
        <f t="shared" si="4"/>
        <v>3</v>
      </c>
      <c r="W162" s="24"/>
      <c r="X162" s="24"/>
      <c r="Y162" s="24"/>
      <c r="Z162" s="24"/>
      <c r="AA162" s="24"/>
      <c r="AB162" s="24"/>
    </row>
    <row r="163">
      <c r="A163" s="24" t="s">
        <v>193</v>
      </c>
      <c r="B163" s="28">
        <v>61.0</v>
      </c>
      <c r="C163" s="25" t="s">
        <v>258</v>
      </c>
      <c r="D163" s="28">
        <v>1.0</v>
      </c>
      <c r="E163" s="24" t="s">
        <v>765</v>
      </c>
      <c r="F163" s="24"/>
      <c r="G163" s="38" t="s">
        <v>766</v>
      </c>
      <c r="H163" s="28">
        <v>1.0</v>
      </c>
      <c r="I163" s="24"/>
      <c r="J163" s="28">
        <v>1.0</v>
      </c>
      <c r="K163" s="24" t="s">
        <v>766</v>
      </c>
      <c r="L163" s="38" t="s">
        <v>767</v>
      </c>
      <c r="M163" s="24" t="s">
        <v>316</v>
      </c>
      <c r="N163" s="24"/>
      <c r="O163" s="24" t="s">
        <v>93</v>
      </c>
      <c r="P163" s="24" t="s">
        <v>767</v>
      </c>
      <c r="Q163" s="38" t="s">
        <v>765</v>
      </c>
      <c r="R163" s="24" t="s">
        <v>157</v>
      </c>
      <c r="S163" s="28" t="str">
        <f t="shared" si="1"/>
        <v>y</v>
      </c>
      <c r="T163" s="28" t="str">
        <f t="shared" si="2"/>
        <v>y</v>
      </c>
      <c r="U163" s="28" t="str">
        <f t="shared" si="3"/>
        <v>n</v>
      </c>
      <c r="V163" s="24">
        <f t="shared" si="4"/>
        <v>2</v>
      </c>
      <c r="W163" s="24"/>
      <c r="X163" s="24"/>
      <c r="Y163" s="24"/>
      <c r="Z163" s="24"/>
      <c r="AA163" s="24"/>
      <c r="AB163" s="24"/>
    </row>
    <row r="164">
      <c r="A164" s="24" t="s">
        <v>193</v>
      </c>
      <c r="B164" s="28">
        <v>62.0</v>
      </c>
      <c r="C164" s="25" t="s">
        <v>259</v>
      </c>
      <c r="D164" s="28">
        <v>1.0</v>
      </c>
      <c r="E164" s="24" t="s">
        <v>692</v>
      </c>
      <c r="F164" s="24"/>
      <c r="G164" s="38" t="s">
        <v>768</v>
      </c>
      <c r="H164" s="28">
        <v>1.0</v>
      </c>
      <c r="I164" s="24" t="s">
        <v>769</v>
      </c>
      <c r="J164" s="28">
        <v>1.0</v>
      </c>
      <c r="K164" s="24" t="s">
        <v>768</v>
      </c>
      <c r="L164" s="38" t="s">
        <v>770</v>
      </c>
      <c r="M164" s="24" t="s">
        <v>316</v>
      </c>
      <c r="N164" s="24"/>
      <c r="O164" s="24" t="s">
        <v>93</v>
      </c>
      <c r="P164" s="24" t="s">
        <v>770</v>
      </c>
      <c r="Q164" s="45" t="s">
        <v>692</v>
      </c>
      <c r="R164" s="24" t="s">
        <v>93</v>
      </c>
      <c r="S164" s="28" t="str">
        <f t="shared" si="1"/>
        <v>y</v>
      </c>
      <c r="T164" s="28" t="str">
        <f t="shared" si="2"/>
        <v>y</v>
      </c>
      <c r="U164" s="28" t="str">
        <f t="shared" si="3"/>
        <v>y</v>
      </c>
      <c r="V164" s="24">
        <f t="shared" si="4"/>
        <v>3</v>
      </c>
      <c r="W164" s="24"/>
      <c r="X164" s="24"/>
      <c r="Y164" s="24"/>
      <c r="Z164" s="24"/>
      <c r="AA164" s="24"/>
      <c r="AB164" s="24"/>
    </row>
    <row r="165">
      <c r="A165" s="24" t="s">
        <v>193</v>
      </c>
      <c r="B165" s="28">
        <v>63.0</v>
      </c>
      <c r="C165" s="25" t="s">
        <v>260</v>
      </c>
      <c r="D165" s="28">
        <v>1.0</v>
      </c>
      <c r="E165" s="25" t="s">
        <v>771</v>
      </c>
      <c r="F165" s="24"/>
      <c r="G165" s="38" t="s">
        <v>772</v>
      </c>
      <c r="H165" s="28">
        <v>1.0</v>
      </c>
      <c r="I165" s="24" t="s">
        <v>457</v>
      </c>
      <c r="J165" s="28">
        <v>1.0</v>
      </c>
      <c r="K165" s="24" t="s">
        <v>772</v>
      </c>
      <c r="L165" s="38" t="s">
        <v>773</v>
      </c>
      <c r="M165" s="24" t="s">
        <v>316</v>
      </c>
      <c r="N165" s="24"/>
      <c r="O165" s="24" t="s">
        <v>93</v>
      </c>
      <c r="P165" s="42" t="s">
        <v>773</v>
      </c>
      <c r="Q165" s="43" t="s">
        <v>771</v>
      </c>
      <c r="R165" s="24" t="s">
        <v>93</v>
      </c>
      <c r="S165" s="28" t="str">
        <f t="shared" si="1"/>
        <v>y</v>
      </c>
      <c r="T165" s="28" t="str">
        <f t="shared" si="2"/>
        <v>y</v>
      </c>
      <c r="U165" s="28" t="str">
        <f t="shared" si="3"/>
        <v>y</v>
      </c>
      <c r="V165" s="24">
        <f t="shared" si="4"/>
        <v>3</v>
      </c>
      <c r="W165" s="24"/>
      <c r="X165" s="24"/>
      <c r="Y165" s="24"/>
      <c r="Z165" s="24"/>
      <c r="AA165" s="24"/>
      <c r="AB165" s="24"/>
    </row>
    <row r="166">
      <c r="A166" s="24" t="s">
        <v>193</v>
      </c>
      <c r="B166" s="28">
        <v>64.0</v>
      </c>
      <c r="C166" s="25" t="s">
        <v>261</v>
      </c>
      <c r="D166" s="28">
        <v>1.0</v>
      </c>
      <c r="E166" s="25" t="s">
        <v>774</v>
      </c>
      <c r="F166" s="24"/>
      <c r="G166" s="38" t="s">
        <v>775</v>
      </c>
      <c r="H166" s="28">
        <v>1.0</v>
      </c>
      <c r="I166" s="24"/>
      <c r="J166" s="28">
        <v>1.0</v>
      </c>
      <c r="K166" s="24" t="s">
        <v>775</v>
      </c>
      <c r="L166" s="38" t="s">
        <v>775</v>
      </c>
      <c r="M166" s="24" t="s">
        <v>316</v>
      </c>
      <c r="N166" s="24"/>
      <c r="O166" s="24" t="s">
        <v>93</v>
      </c>
      <c r="P166" s="42" t="s">
        <v>775</v>
      </c>
      <c r="Q166" s="43" t="s">
        <v>774</v>
      </c>
      <c r="R166" s="24" t="s">
        <v>93</v>
      </c>
      <c r="S166" s="28" t="str">
        <f t="shared" si="1"/>
        <v>y</v>
      </c>
      <c r="T166" s="28" t="str">
        <f t="shared" si="2"/>
        <v>y</v>
      </c>
      <c r="U166" s="28" t="str">
        <f t="shared" si="3"/>
        <v>y</v>
      </c>
      <c r="V166" s="24">
        <f t="shared" si="4"/>
        <v>3</v>
      </c>
      <c r="W166" s="24"/>
      <c r="X166" s="24"/>
      <c r="Y166" s="24"/>
      <c r="Z166" s="24"/>
      <c r="AA166" s="24"/>
      <c r="AB166" s="24"/>
    </row>
    <row r="167">
      <c r="A167" s="24" t="s">
        <v>193</v>
      </c>
      <c r="B167" s="28">
        <v>65.0</v>
      </c>
      <c r="C167" s="25" t="s">
        <v>262</v>
      </c>
      <c r="D167" s="28">
        <v>1.0</v>
      </c>
      <c r="E167" s="24" t="s">
        <v>776</v>
      </c>
      <c r="F167" s="24"/>
      <c r="G167" s="38" t="s">
        <v>777</v>
      </c>
      <c r="H167" s="28">
        <v>1.0</v>
      </c>
      <c r="I167" s="24"/>
      <c r="J167" s="28">
        <v>1.0</v>
      </c>
      <c r="K167" s="24" t="s">
        <v>777</v>
      </c>
      <c r="L167" s="38" t="s">
        <v>778</v>
      </c>
      <c r="M167" s="24" t="s">
        <v>316</v>
      </c>
      <c r="N167" s="24"/>
      <c r="O167" s="24" t="s">
        <v>93</v>
      </c>
      <c r="P167" s="24" t="s">
        <v>778</v>
      </c>
      <c r="Q167" s="38" t="s">
        <v>776</v>
      </c>
      <c r="R167" s="24" t="s">
        <v>93</v>
      </c>
      <c r="S167" s="28" t="str">
        <f t="shared" si="1"/>
        <v>y</v>
      </c>
      <c r="T167" s="28" t="str">
        <f t="shared" si="2"/>
        <v>y</v>
      </c>
      <c r="U167" s="28" t="str">
        <f t="shared" si="3"/>
        <v>y</v>
      </c>
      <c r="V167" s="24">
        <f t="shared" si="4"/>
        <v>3</v>
      </c>
      <c r="W167" s="24"/>
      <c r="X167" s="24"/>
      <c r="Y167" s="24"/>
      <c r="Z167" s="24"/>
      <c r="AA167" s="24"/>
      <c r="AB167" s="24"/>
    </row>
    <row r="168">
      <c r="A168" s="24" t="s">
        <v>193</v>
      </c>
      <c r="B168" s="28">
        <v>66.0</v>
      </c>
      <c r="C168" s="25" t="s">
        <v>263</v>
      </c>
      <c r="D168" s="28">
        <v>1.0</v>
      </c>
      <c r="E168" s="24" t="s">
        <v>547</v>
      </c>
      <c r="F168" s="24"/>
      <c r="G168" s="38" t="s">
        <v>779</v>
      </c>
      <c r="H168" s="28">
        <v>1.0</v>
      </c>
      <c r="I168" s="24"/>
      <c r="J168" s="28">
        <v>1.0</v>
      </c>
      <c r="K168" s="24" t="s">
        <v>779</v>
      </c>
      <c r="L168" s="38" t="s">
        <v>780</v>
      </c>
      <c r="M168" s="24" t="s">
        <v>316</v>
      </c>
      <c r="N168" s="24"/>
      <c r="O168" s="24" t="s">
        <v>93</v>
      </c>
      <c r="P168" s="24" t="s">
        <v>780</v>
      </c>
      <c r="Q168" s="45" t="s">
        <v>547</v>
      </c>
      <c r="R168" s="24" t="s">
        <v>93</v>
      </c>
      <c r="S168" s="28" t="str">
        <f t="shared" si="1"/>
        <v>y</v>
      </c>
      <c r="T168" s="28" t="str">
        <f t="shared" si="2"/>
        <v>y</v>
      </c>
      <c r="U168" s="28" t="str">
        <f t="shared" si="3"/>
        <v>y</v>
      </c>
      <c r="V168" s="24">
        <f t="shared" si="4"/>
        <v>3</v>
      </c>
      <c r="W168" s="24"/>
      <c r="X168" s="24"/>
      <c r="Y168" s="24"/>
      <c r="Z168" s="24"/>
      <c r="AA168" s="24"/>
      <c r="AB168" s="24"/>
    </row>
    <row r="169">
      <c r="A169" s="24" t="s">
        <v>193</v>
      </c>
      <c r="B169" s="28">
        <v>67.0</v>
      </c>
      <c r="C169" s="25" t="s">
        <v>264</v>
      </c>
      <c r="D169" s="28">
        <v>1.0</v>
      </c>
      <c r="E169" s="25" t="s">
        <v>781</v>
      </c>
      <c r="F169" s="24"/>
      <c r="G169" s="38" t="s">
        <v>727</v>
      </c>
      <c r="H169" s="28">
        <v>1.0</v>
      </c>
      <c r="I169" s="24" t="s">
        <v>713</v>
      </c>
      <c r="J169" s="28">
        <v>1.0</v>
      </c>
      <c r="K169" s="24" t="s">
        <v>727</v>
      </c>
      <c r="L169" s="38" t="s">
        <v>782</v>
      </c>
      <c r="M169" s="24" t="s">
        <v>316</v>
      </c>
      <c r="N169" s="24"/>
      <c r="O169" s="24" t="s">
        <v>93</v>
      </c>
      <c r="P169" s="42" t="s">
        <v>782</v>
      </c>
      <c r="Q169" s="43" t="s">
        <v>781</v>
      </c>
      <c r="R169" s="24" t="s">
        <v>93</v>
      </c>
      <c r="S169" s="28" t="str">
        <f t="shared" si="1"/>
        <v>y</v>
      </c>
      <c r="T169" s="28" t="str">
        <f t="shared" si="2"/>
        <v>y</v>
      </c>
      <c r="U169" s="28" t="str">
        <f t="shared" si="3"/>
        <v>y</v>
      </c>
      <c r="V169" s="24">
        <f t="shared" si="4"/>
        <v>3</v>
      </c>
      <c r="W169" s="24"/>
      <c r="X169" s="24"/>
      <c r="Y169" s="24"/>
      <c r="Z169" s="24"/>
      <c r="AA169" s="24"/>
      <c r="AB169" s="24"/>
    </row>
    <row r="170">
      <c r="A170" s="24" t="s">
        <v>193</v>
      </c>
      <c r="B170" s="28">
        <v>68.0</v>
      </c>
      <c r="C170" s="25" t="s">
        <v>265</v>
      </c>
      <c r="D170" s="28">
        <v>0.0</v>
      </c>
      <c r="E170" s="24"/>
      <c r="F170" s="24"/>
      <c r="G170" s="44"/>
      <c r="H170" s="24"/>
      <c r="I170" s="24"/>
      <c r="J170" s="28">
        <v>0.0</v>
      </c>
      <c r="K170" s="24"/>
      <c r="L170" s="38" t="s">
        <v>783</v>
      </c>
      <c r="M170" s="24" t="s">
        <v>410</v>
      </c>
      <c r="N170" s="24"/>
      <c r="O170" s="24" t="s">
        <v>197</v>
      </c>
      <c r="P170" s="25" t="s">
        <v>783</v>
      </c>
      <c r="Q170" s="44"/>
      <c r="R170" s="24" t="s">
        <v>231</v>
      </c>
      <c r="S170" s="28" t="str">
        <f t="shared" si="1"/>
        <v>x</v>
      </c>
      <c r="T170" s="28" t="str">
        <f t="shared" si="2"/>
        <v>x</v>
      </c>
      <c r="U170" s="28" t="str">
        <f t="shared" si="3"/>
        <v>x</v>
      </c>
      <c r="V170" s="24">
        <f t="shared" si="4"/>
        <v>0</v>
      </c>
      <c r="W170" s="24"/>
      <c r="X170" s="24"/>
      <c r="Y170" s="24"/>
      <c r="Z170" s="24"/>
      <c r="AA170" s="24"/>
      <c r="AB170" s="24"/>
    </row>
    <row r="171">
      <c r="A171" s="24" t="s">
        <v>193</v>
      </c>
      <c r="B171" s="28">
        <v>69.0</v>
      </c>
      <c r="C171" s="25" t="s">
        <v>266</v>
      </c>
      <c r="D171" s="28">
        <v>1.0</v>
      </c>
      <c r="E171" s="24" t="s">
        <v>784</v>
      </c>
      <c r="F171" s="24"/>
      <c r="G171" s="38" t="s">
        <v>785</v>
      </c>
      <c r="H171" s="28">
        <v>1.0</v>
      </c>
      <c r="I171" s="24"/>
      <c r="J171" s="28">
        <v>1.0</v>
      </c>
      <c r="K171" s="48" t="s">
        <v>785</v>
      </c>
      <c r="L171" s="48" t="s">
        <v>786</v>
      </c>
      <c r="M171" s="48" t="s">
        <v>316</v>
      </c>
      <c r="N171" s="49" t="s">
        <v>787</v>
      </c>
      <c r="O171" s="24" t="s">
        <v>93</v>
      </c>
      <c r="P171" s="24" t="s">
        <v>786</v>
      </c>
      <c r="Q171" s="45" t="s">
        <v>784</v>
      </c>
      <c r="R171" s="24" t="s">
        <v>93</v>
      </c>
      <c r="S171" s="28" t="str">
        <f t="shared" si="1"/>
        <v>y</v>
      </c>
      <c r="T171" s="28" t="str">
        <f t="shared" si="2"/>
        <v>y</v>
      </c>
      <c r="U171" s="28" t="str">
        <f t="shared" si="3"/>
        <v>y</v>
      </c>
      <c r="V171" s="24">
        <f t="shared" si="4"/>
        <v>3</v>
      </c>
      <c r="W171" s="24"/>
      <c r="X171" s="24"/>
      <c r="Y171" s="24"/>
      <c r="Z171" s="24"/>
      <c r="AA171" s="24"/>
      <c r="AB171" s="24"/>
    </row>
    <row r="172">
      <c r="A172" s="24" t="s">
        <v>193</v>
      </c>
      <c r="B172" s="28">
        <v>70.0</v>
      </c>
      <c r="C172" s="25" t="s">
        <v>267</v>
      </c>
      <c r="D172" s="28">
        <v>1.0</v>
      </c>
      <c r="E172" s="25" t="s">
        <v>550</v>
      </c>
      <c r="F172" s="24"/>
      <c r="G172" s="38" t="s">
        <v>788</v>
      </c>
      <c r="H172" s="28">
        <v>1.0</v>
      </c>
      <c r="I172" s="24"/>
      <c r="J172" s="28">
        <v>1.0</v>
      </c>
      <c r="K172" s="24" t="s">
        <v>788</v>
      </c>
      <c r="L172" s="38" t="s">
        <v>550</v>
      </c>
      <c r="M172" s="24" t="s">
        <v>316</v>
      </c>
      <c r="N172" s="24"/>
      <c r="O172" s="24" t="s">
        <v>93</v>
      </c>
      <c r="P172" s="42" t="s">
        <v>550</v>
      </c>
      <c r="Q172" s="43" t="s">
        <v>550</v>
      </c>
      <c r="R172" s="24" t="s">
        <v>93</v>
      </c>
      <c r="S172" s="28" t="str">
        <f t="shared" si="1"/>
        <v>y</v>
      </c>
      <c r="T172" s="28" t="str">
        <f t="shared" si="2"/>
        <v>y</v>
      </c>
      <c r="U172" s="28" t="str">
        <f t="shared" si="3"/>
        <v>y</v>
      </c>
      <c r="V172" s="24">
        <f t="shared" si="4"/>
        <v>3</v>
      </c>
      <c r="W172" s="24"/>
      <c r="X172" s="24"/>
      <c r="Y172" s="24"/>
      <c r="Z172" s="24"/>
      <c r="AA172" s="24"/>
      <c r="AB172" s="24"/>
    </row>
    <row r="173">
      <c r="A173" s="24" t="s">
        <v>193</v>
      </c>
      <c r="B173" s="28">
        <v>71.0</v>
      </c>
      <c r="C173" s="25" t="s">
        <v>268</v>
      </c>
      <c r="D173" s="28">
        <v>1.0</v>
      </c>
      <c r="E173" s="25" t="s">
        <v>789</v>
      </c>
      <c r="F173" s="24"/>
      <c r="G173" s="38" t="s">
        <v>790</v>
      </c>
      <c r="H173" s="28">
        <v>1.0</v>
      </c>
      <c r="I173" s="24"/>
      <c r="J173" s="28">
        <v>1.0</v>
      </c>
      <c r="K173" s="24" t="s">
        <v>790</v>
      </c>
      <c r="L173" s="38" t="s">
        <v>398</v>
      </c>
      <c r="M173" s="24" t="s">
        <v>316</v>
      </c>
      <c r="N173" s="24"/>
      <c r="O173" s="24" t="s">
        <v>93</v>
      </c>
      <c r="P173" s="42" t="s">
        <v>398</v>
      </c>
      <c r="Q173" s="43" t="s">
        <v>789</v>
      </c>
      <c r="R173" s="24" t="s">
        <v>93</v>
      </c>
      <c r="S173" s="28" t="str">
        <f t="shared" si="1"/>
        <v>y</v>
      </c>
      <c r="T173" s="28" t="str">
        <f t="shared" si="2"/>
        <v>y</v>
      </c>
      <c r="U173" s="28" t="str">
        <f t="shared" si="3"/>
        <v>y</v>
      </c>
      <c r="V173" s="24">
        <f t="shared" si="4"/>
        <v>3</v>
      </c>
      <c r="W173" s="24"/>
      <c r="X173" s="24"/>
      <c r="Y173" s="24"/>
      <c r="Z173" s="24"/>
      <c r="AA173" s="24"/>
      <c r="AB173" s="24"/>
    </row>
    <row r="174">
      <c r="A174" s="24" t="s">
        <v>193</v>
      </c>
      <c r="B174" s="28">
        <v>72.0</v>
      </c>
      <c r="C174" s="25" t="s">
        <v>269</v>
      </c>
      <c r="D174" s="28">
        <v>1.0</v>
      </c>
      <c r="E174" s="25" t="s">
        <v>791</v>
      </c>
      <c r="F174" s="24"/>
      <c r="G174" s="38" t="s">
        <v>792</v>
      </c>
      <c r="H174" s="28">
        <v>1.0</v>
      </c>
      <c r="I174" s="24"/>
      <c r="J174" s="28">
        <v>1.0</v>
      </c>
      <c r="K174" s="24" t="s">
        <v>792</v>
      </c>
      <c r="L174" s="38" t="s">
        <v>793</v>
      </c>
      <c r="M174" s="24" t="s">
        <v>316</v>
      </c>
      <c r="N174" s="24"/>
      <c r="O174" s="24" t="s">
        <v>93</v>
      </c>
      <c r="P174" s="42" t="s">
        <v>793</v>
      </c>
      <c r="Q174" s="43" t="s">
        <v>791</v>
      </c>
      <c r="R174" s="24" t="s">
        <v>93</v>
      </c>
      <c r="S174" s="28" t="str">
        <f t="shared" si="1"/>
        <v>y</v>
      </c>
      <c r="T174" s="28" t="str">
        <f t="shared" si="2"/>
        <v>y</v>
      </c>
      <c r="U174" s="28" t="str">
        <f t="shared" si="3"/>
        <v>y</v>
      </c>
      <c r="V174" s="24">
        <f t="shared" si="4"/>
        <v>3</v>
      </c>
      <c r="W174" s="24"/>
      <c r="X174" s="24"/>
      <c r="Y174" s="24"/>
      <c r="Z174" s="24"/>
      <c r="AA174" s="24"/>
      <c r="AB174" s="24"/>
    </row>
    <row r="175">
      <c r="A175" s="24" t="s">
        <v>193</v>
      </c>
      <c r="B175" s="28">
        <v>73.0</v>
      </c>
      <c r="C175" s="25" t="s">
        <v>270</v>
      </c>
      <c r="D175" s="28">
        <v>1.0</v>
      </c>
      <c r="E175" s="24" t="s">
        <v>402</v>
      </c>
      <c r="F175" s="24"/>
      <c r="G175" s="38" t="s">
        <v>794</v>
      </c>
      <c r="H175" s="28">
        <v>1.0</v>
      </c>
      <c r="I175" s="24"/>
      <c r="J175" s="28">
        <v>1.0</v>
      </c>
      <c r="K175" s="24" t="s">
        <v>794</v>
      </c>
      <c r="L175" s="38" t="s">
        <v>795</v>
      </c>
      <c r="M175" s="24" t="s">
        <v>316</v>
      </c>
      <c r="N175" s="24"/>
      <c r="O175" s="24" t="s">
        <v>93</v>
      </c>
      <c r="P175" s="24" t="s">
        <v>795</v>
      </c>
      <c r="Q175" s="38" t="s">
        <v>402</v>
      </c>
      <c r="R175" s="24" t="s">
        <v>93</v>
      </c>
      <c r="S175" s="28" t="str">
        <f t="shared" si="1"/>
        <v>y</v>
      </c>
      <c r="T175" s="28" t="str">
        <f t="shared" si="2"/>
        <v>y</v>
      </c>
      <c r="U175" s="28" t="str">
        <f t="shared" si="3"/>
        <v>y</v>
      </c>
      <c r="V175" s="24">
        <f t="shared" si="4"/>
        <v>3</v>
      </c>
      <c r="W175" s="24"/>
      <c r="X175" s="24"/>
      <c r="Y175" s="24"/>
      <c r="Z175" s="24"/>
      <c r="AA175" s="24"/>
      <c r="AB175" s="24"/>
    </row>
    <row r="176">
      <c r="A176" s="24" t="s">
        <v>193</v>
      </c>
      <c r="B176" s="28">
        <v>74.0</v>
      </c>
      <c r="C176" s="25" t="s">
        <v>271</v>
      </c>
      <c r="D176" s="28">
        <v>1.0</v>
      </c>
      <c r="E176" s="24" t="s">
        <v>796</v>
      </c>
      <c r="F176" s="24"/>
      <c r="G176" s="38" t="s">
        <v>797</v>
      </c>
      <c r="H176" s="28">
        <v>1.0</v>
      </c>
      <c r="I176" s="24"/>
      <c r="J176" s="28">
        <v>1.0</v>
      </c>
      <c r="K176" s="24" t="s">
        <v>797</v>
      </c>
      <c r="L176" s="38" t="s">
        <v>798</v>
      </c>
      <c r="M176" s="24" t="s">
        <v>316</v>
      </c>
      <c r="N176" s="24"/>
      <c r="O176" s="24" t="s">
        <v>93</v>
      </c>
      <c r="P176" s="24" t="s">
        <v>798</v>
      </c>
      <c r="Q176" s="38" t="s">
        <v>796</v>
      </c>
      <c r="R176" s="24" t="s">
        <v>93</v>
      </c>
      <c r="S176" s="28" t="str">
        <f t="shared" si="1"/>
        <v>y</v>
      </c>
      <c r="T176" s="28" t="str">
        <f t="shared" si="2"/>
        <v>y</v>
      </c>
      <c r="U176" s="28" t="str">
        <f t="shared" si="3"/>
        <v>y</v>
      </c>
      <c r="V176" s="24">
        <f t="shared" si="4"/>
        <v>3</v>
      </c>
      <c r="W176" s="24"/>
      <c r="X176" s="24"/>
      <c r="Y176" s="24"/>
      <c r="Z176" s="24"/>
      <c r="AA176" s="24"/>
      <c r="AB176" s="24"/>
    </row>
    <row r="177">
      <c r="A177" s="24" t="s">
        <v>193</v>
      </c>
      <c r="B177" s="28">
        <v>75.0</v>
      </c>
      <c r="C177" s="25" t="s">
        <v>272</v>
      </c>
      <c r="D177" s="28">
        <v>0.0</v>
      </c>
      <c r="E177" s="24"/>
      <c r="F177" s="25" t="s">
        <v>799</v>
      </c>
      <c r="G177" s="44"/>
      <c r="H177" s="24"/>
      <c r="I177" s="24"/>
      <c r="J177" s="28">
        <v>0.0</v>
      </c>
      <c r="K177" s="24"/>
      <c r="L177" s="38" t="s">
        <v>800</v>
      </c>
      <c r="M177" s="24" t="s">
        <v>410</v>
      </c>
      <c r="N177" s="24"/>
      <c r="O177" s="24" t="s">
        <v>197</v>
      </c>
      <c r="P177" s="25" t="s">
        <v>800</v>
      </c>
      <c r="Q177" s="41"/>
      <c r="R177" s="24" t="s">
        <v>231</v>
      </c>
      <c r="S177" s="28" t="str">
        <f t="shared" si="1"/>
        <v>x</v>
      </c>
      <c r="T177" s="28" t="str">
        <f t="shared" si="2"/>
        <v>x</v>
      </c>
      <c r="U177" s="28" t="str">
        <f t="shared" si="3"/>
        <v>x</v>
      </c>
      <c r="V177" s="24">
        <f t="shared" si="4"/>
        <v>0</v>
      </c>
      <c r="W177" s="24"/>
      <c r="X177" s="24"/>
      <c r="Y177" s="24"/>
      <c r="Z177" s="24"/>
      <c r="AA177" s="24"/>
      <c r="AB177" s="24"/>
    </row>
    <row r="178">
      <c r="A178" s="24" t="s">
        <v>193</v>
      </c>
      <c r="B178" s="28">
        <v>76.0</v>
      </c>
      <c r="C178" s="25" t="s">
        <v>273</v>
      </c>
      <c r="D178" s="28">
        <v>1.0</v>
      </c>
      <c r="E178" s="25" t="s">
        <v>801</v>
      </c>
      <c r="F178" s="24"/>
      <c r="G178" s="38" t="s">
        <v>802</v>
      </c>
      <c r="H178" s="28">
        <v>1.0</v>
      </c>
      <c r="I178" s="25" t="s">
        <v>803</v>
      </c>
      <c r="J178" s="28">
        <v>1.0</v>
      </c>
      <c r="K178" s="24" t="s">
        <v>802</v>
      </c>
      <c r="L178" s="38" t="s">
        <v>804</v>
      </c>
      <c r="M178" s="24" t="s">
        <v>316</v>
      </c>
      <c r="N178" s="24"/>
      <c r="O178" s="24" t="s">
        <v>93</v>
      </c>
      <c r="P178" s="42" t="s">
        <v>804</v>
      </c>
      <c r="Q178" s="43" t="s">
        <v>801</v>
      </c>
      <c r="R178" s="24" t="s">
        <v>93</v>
      </c>
      <c r="S178" s="28" t="str">
        <f t="shared" si="1"/>
        <v>y</v>
      </c>
      <c r="T178" s="28" t="str">
        <f t="shared" si="2"/>
        <v>y</v>
      </c>
      <c r="U178" s="28" t="str">
        <f t="shared" si="3"/>
        <v>y</v>
      </c>
      <c r="V178" s="24">
        <f t="shared" si="4"/>
        <v>3</v>
      </c>
      <c r="W178" s="24"/>
      <c r="X178" s="24"/>
      <c r="Y178" s="24"/>
      <c r="Z178" s="24"/>
      <c r="AA178" s="24"/>
      <c r="AB178" s="24"/>
    </row>
    <row r="179">
      <c r="A179" s="24" t="s">
        <v>193</v>
      </c>
      <c r="B179" s="28">
        <v>77.0</v>
      </c>
      <c r="C179" s="25" t="s">
        <v>274</v>
      </c>
      <c r="D179" s="28">
        <v>1.0</v>
      </c>
      <c r="E179" s="25" t="s">
        <v>805</v>
      </c>
      <c r="F179" s="24"/>
      <c r="G179" s="38" t="s">
        <v>806</v>
      </c>
      <c r="H179" s="28">
        <v>1.0</v>
      </c>
      <c r="I179" s="24"/>
      <c r="J179" s="28">
        <v>1.0</v>
      </c>
      <c r="K179" s="24" t="s">
        <v>806</v>
      </c>
      <c r="L179" s="38" t="s">
        <v>807</v>
      </c>
      <c r="M179" s="24" t="s">
        <v>316</v>
      </c>
      <c r="N179" s="24"/>
      <c r="O179" s="24" t="s">
        <v>93</v>
      </c>
      <c r="P179" s="42" t="s">
        <v>807</v>
      </c>
      <c r="Q179" s="43" t="s">
        <v>805</v>
      </c>
      <c r="R179" s="24" t="s">
        <v>93</v>
      </c>
      <c r="S179" s="28" t="str">
        <f t="shared" si="1"/>
        <v>y</v>
      </c>
      <c r="T179" s="28" t="str">
        <f t="shared" si="2"/>
        <v>y</v>
      </c>
      <c r="U179" s="28" t="str">
        <f t="shared" si="3"/>
        <v>y</v>
      </c>
      <c r="V179" s="24">
        <f t="shared" si="4"/>
        <v>3</v>
      </c>
      <c r="W179" s="24"/>
      <c r="X179" s="24"/>
      <c r="Y179" s="24"/>
      <c r="Z179" s="24"/>
      <c r="AA179" s="24"/>
      <c r="AB179" s="24"/>
    </row>
    <row r="180">
      <c r="A180" s="24" t="s">
        <v>193</v>
      </c>
      <c r="B180" s="28">
        <v>78.0</v>
      </c>
      <c r="C180" s="25" t="s">
        <v>275</v>
      </c>
      <c r="D180" s="28">
        <v>1.0</v>
      </c>
      <c r="E180" s="24" t="s">
        <v>692</v>
      </c>
      <c r="F180" s="24"/>
      <c r="G180" s="38" t="s">
        <v>808</v>
      </c>
      <c r="H180" s="28">
        <v>1.0</v>
      </c>
      <c r="I180" s="24"/>
      <c r="J180" s="28">
        <v>1.0</v>
      </c>
      <c r="K180" s="24" t="s">
        <v>808</v>
      </c>
      <c r="L180" s="38" t="s">
        <v>809</v>
      </c>
      <c r="M180" s="24" t="s">
        <v>316</v>
      </c>
      <c r="N180" s="24"/>
      <c r="O180" s="24" t="s">
        <v>93</v>
      </c>
      <c r="P180" s="24" t="s">
        <v>809</v>
      </c>
      <c r="Q180" s="38" t="s">
        <v>692</v>
      </c>
      <c r="R180" s="24" t="s">
        <v>93</v>
      </c>
      <c r="S180" s="28" t="str">
        <f t="shared" si="1"/>
        <v>y</v>
      </c>
      <c r="T180" s="28" t="str">
        <f t="shared" si="2"/>
        <v>y</v>
      </c>
      <c r="U180" s="28" t="str">
        <f t="shared" si="3"/>
        <v>y</v>
      </c>
      <c r="V180" s="24">
        <f t="shared" si="4"/>
        <v>3</v>
      </c>
      <c r="W180" s="24"/>
      <c r="X180" s="24"/>
      <c r="Y180" s="24"/>
      <c r="Z180" s="24"/>
      <c r="AA180" s="24"/>
      <c r="AB180" s="24"/>
    </row>
    <row r="181">
      <c r="A181" s="24" t="s">
        <v>193</v>
      </c>
      <c r="B181" s="28">
        <v>79.0</v>
      </c>
      <c r="C181" s="25" t="s">
        <v>276</v>
      </c>
      <c r="D181" s="28">
        <v>1.0</v>
      </c>
      <c r="E181" s="24" t="s">
        <v>810</v>
      </c>
      <c r="F181" s="24"/>
      <c r="G181" s="38" t="s">
        <v>811</v>
      </c>
      <c r="H181" s="28">
        <v>0.0</v>
      </c>
      <c r="I181" s="25" t="s">
        <v>812</v>
      </c>
      <c r="J181" s="28">
        <v>1.0</v>
      </c>
      <c r="K181" s="24" t="s">
        <v>811</v>
      </c>
      <c r="L181" s="38" t="s">
        <v>464</v>
      </c>
      <c r="M181" s="24" t="s">
        <v>316</v>
      </c>
      <c r="N181" s="24"/>
      <c r="O181" s="24" t="s">
        <v>93</v>
      </c>
      <c r="P181" s="24" t="s">
        <v>464</v>
      </c>
      <c r="Q181" s="38" t="s">
        <v>810</v>
      </c>
      <c r="R181" s="24" t="s">
        <v>157</v>
      </c>
      <c r="S181" s="28" t="str">
        <f t="shared" si="1"/>
        <v>n</v>
      </c>
      <c r="T181" s="28" t="str">
        <f t="shared" si="2"/>
        <v>y</v>
      </c>
      <c r="U181" s="28" t="str">
        <f t="shared" si="3"/>
        <v>n</v>
      </c>
      <c r="V181" s="24">
        <f t="shared" si="4"/>
        <v>1</v>
      </c>
      <c r="W181" s="24"/>
      <c r="X181" s="24"/>
      <c r="Y181" s="24"/>
      <c r="Z181" s="24"/>
      <c r="AA181" s="24"/>
      <c r="AB181" s="24"/>
    </row>
    <row r="182">
      <c r="A182" s="24" t="s">
        <v>193</v>
      </c>
      <c r="B182" s="28">
        <v>80.0</v>
      </c>
      <c r="C182" s="25" t="s">
        <v>277</v>
      </c>
      <c r="D182" s="28">
        <v>1.0</v>
      </c>
      <c r="E182" s="24" t="s">
        <v>813</v>
      </c>
      <c r="F182" s="24"/>
      <c r="G182" s="38" t="s">
        <v>814</v>
      </c>
      <c r="H182" s="28">
        <v>1.0</v>
      </c>
      <c r="I182" s="25" t="s">
        <v>815</v>
      </c>
      <c r="J182" s="28">
        <v>1.0</v>
      </c>
      <c r="K182" s="24" t="s">
        <v>814</v>
      </c>
      <c r="L182" s="38" t="s">
        <v>816</v>
      </c>
      <c r="M182" s="24" t="s">
        <v>316</v>
      </c>
      <c r="N182" s="24"/>
      <c r="O182" s="24" t="s">
        <v>93</v>
      </c>
      <c r="P182" s="24" t="s">
        <v>816</v>
      </c>
      <c r="Q182" s="38" t="s">
        <v>813</v>
      </c>
      <c r="R182" s="24" t="s">
        <v>157</v>
      </c>
      <c r="S182" s="28" t="str">
        <f t="shared" si="1"/>
        <v>y</v>
      </c>
      <c r="T182" s="28" t="str">
        <f t="shared" si="2"/>
        <v>y</v>
      </c>
      <c r="U182" s="28" t="str">
        <f t="shared" si="3"/>
        <v>n</v>
      </c>
      <c r="V182" s="24">
        <f t="shared" si="4"/>
        <v>2</v>
      </c>
      <c r="W182" s="24"/>
      <c r="X182" s="24"/>
      <c r="Y182" s="24"/>
      <c r="Z182" s="24"/>
      <c r="AA182" s="24"/>
      <c r="AB182" s="24"/>
    </row>
    <row r="183">
      <c r="A183" s="24" t="s">
        <v>193</v>
      </c>
      <c r="B183" s="28">
        <v>81.0</v>
      </c>
      <c r="C183" s="25" t="s">
        <v>278</v>
      </c>
      <c r="D183" s="28">
        <v>1.0</v>
      </c>
      <c r="E183" s="24" t="s">
        <v>692</v>
      </c>
      <c r="F183" s="24" t="s">
        <v>817</v>
      </c>
      <c r="G183" s="38" t="s">
        <v>818</v>
      </c>
      <c r="H183" s="28">
        <v>1.0</v>
      </c>
      <c r="I183" s="24"/>
      <c r="J183" s="28">
        <v>1.0</v>
      </c>
      <c r="K183" s="24" t="s">
        <v>818</v>
      </c>
      <c r="L183" s="38" t="s">
        <v>819</v>
      </c>
      <c r="M183" s="24" t="s">
        <v>316</v>
      </c>
      <c r="N183" s="24"/>
      <c r="O183" s="24" t="s">
        <v>197</v>
      </c>
      <c r="P183" s="24" t="s">
        <v>819</v>
      </c>
      <c r="Q183" s="38" t="s">
        <v>692</v>
      </c>
      <c r="R183" s="24" t="s">
        <v>157</v>
      </c>
      <c r="S183" s="28" t="str">
        <f t="shared" si="1"/>
        <v>y</v>
      </c>
      <c r="T183" s="28" t="str">
        <f t="shared" si="2"/>
        <v>y</v>
      </c>
      <c r="U183" s="28" t="str">
        <f t="shared" si="3"/>
        <v>n</v>
      </c>
      <c r="V183" s="24">
        <f t="shared" si="4"/>
        <v>2</v>
      </c>
      <c r="W183" s="24"/>
      <c r="X183" s="24"/>
      <c r="Y183" s="24"/>
      <c r="Z183" s="24"/>
      <c r="AA183" s="24"/>
      <c r="AB183" s="24"/>
    </row>
    <row r="184">
      <c r="A184" s="24" t="s">
        <v>193</v>
      </c>
      <c r="B184" s="28">
        <v>82.0</v>
      </c>
      <c r="C184" s="25" t="s">
        <v>279</v>
      </c>
      <c r="D184" s="28">
        <v>1.0</v>
      </c>
      <c r="E184" s="24" t="s">
        <v>820</v>
      </c>
      <c r="F184" s="24"/>
      <c r="G184" s="38" t="s">
        <v>821</v>
      </c>
      <c r="H184" s="28">
        <v>1.0</v>
      </c>
      <c r="I184" s="24"/>
      <c r="J184" s="28">
        <v>1.0</v>
      </c>
      <c r="K184" s="24" t="s">
        <v>821</v>
      </c>
      <c r="L184" s="38" t="s">
        <v>822</v>
      </c>
      <c r="M184" s="24" t="s">
        <v>316</v>
      </c>
      <c r="N184" s="24"/>
      <c r="O184" s="24" t="s">
        <v>93</v>
      </c>
      <c r="P184" s="24" t="s">
        <v>822</v>
      </c>
      <c r="Q184" s="38" t="s">
        <v>820</v>
      </c>
      <c r="R184" s="24" t="s">
        <v>93</v>
      </c>
      <c r="S184" s="28" t="str">
        <f t="shared" si="1"/>
        <v>y</v>
      </c>
      <c r="T184" s="28" t="str">
        <f t="shared" si="2"/>
        <v>y</v>
      </c>
      <c r="U184" s="28" t="str">
        <f t="shared" si="3"/>
        <v>y</v>
      </c>
      <c r="V184" s="24">
        <f t="shared" si="4"/>
        <v>3</v>
      </c>
      <c r="W184" s="24"/>
      <c r="X184" s="24"/>
      <c r="Y184" s="24"/>
      <c r="Z184" s="24"/>
      <c r="AA184" s="24"/>
      <c r="AB184" s="24"/>
    </row>
    <row r="185">
      <c r="A185" s="24" t="s">
        <v>193</v>
      </c>
      <c r="B185" s="28">
        <v>83.0</v>
      </c>
      <c r="C185" s="25" t="s">
        <v>280</v>
      </c>
      <c r="D185" s="28">
        <v>1.0</v>
      </c>
      <c r="E185" s="24" t="s">
        <v>823</v>
      </c>
      <c r="F185" s="24"/>
      <c r="G185" s="38" t="s">
        <v>824</v>
      </c>
      <c r="H185" s="28">
        <v>1.0</v>
      </c>
      <c r="I185" s="24"/>
      <c r="J185" s="28">
        <v>1.0</v>
      </c>
      <c r="K185" s="24" t="s">
        <v>824</v>
      </c>
      <c r="L185" s="38" t="s">
        <v>825</v>
      </c>
      <c r="M185" s="24" t="s">
        <v>316</v>
      </c>
      <c r="N185" s="24"/>
      <c r="O185" s="24" t="s">
        <v>93</v>
      </c>
      <c r="P185" s="24" t="s">
        <v>826</v>
      </c>
      <c r="Q185" s="45" t="s">
        <v>823</v>
      </c>
      <c r="R185" s="24" t="s">
        <v>93</v>
      </c>
      <c r="S185" s="28" t="str">
        <f t="shared" si="1"/>
        <v>y</v>
      </c>
      <c r="T185" s="28" t="str">
        <f t="shared" si="2"/>
        <v>y</v>
      </c>
      <c r="U185" s="28" t="str">
        <f t="shared" si="3"/>
        <v>y</v>
      </c>
      <c r="V185" s="24">
        <f t="shared" si="4"/>
        <v>3</v>
      </c>
      <c r="W185" s="24"/>
      <c r="X185" s="24"/>
      <c r="Y185" s="24"/>
      <c r="Z185" s="24"/>
      <c r="AA185" s="24"/>
      <c r="AB185" s="24"/>
    </row>
    <row r="186">
      <c r="A186" s="24" t="s">
        <v>193</v>
      </c>
      <c r="B186" s="28">
        <v>84.0</v>
      </c>
      <c r="C186" s="25" t="s">
        <v>281</v>
      </c>
      <c r="D186" s="28">
        <v>1.0</v>
      </c>
      <c r="E186" s="25" t="s">
        <v>827</v>
      </c>
      <c r="F186" s="24"/>
      <c r="G186" s="38" t="s">
        <v>828</v>
      </c>
      <c r="H186" s="28">
        <v>1.0</v>
      </c>
      <c r="I186" s="24"/>
      <c r="J186" s="28">
        <v>1.0</v>
      </c>
      <c r="K186" s="24" t="s">
        <v>828</v>
      </c>
      <c r="L186" s="38" t="s">
        <v>829</v>
      </c>
      <c r="M186" s="24" t="s">
        <v>316</v>
      </c>
      <c r="N186" s="24"/>
      <c r="O186" s="24" t="s">
        <v>93</v>
      </c>
      <c r="P186" s="42" t="s">
        <v>829</v>
      </c>
      <c r="Q186" s="43" t="s">
        <v>827</v>
      </c>
      <c r="R186" s="24" t="s">
        <v>93</v>
      </c>
      <c r="S186" s="28" t="str">
        <f t="shared" si="1"/>
        <v>y</v>
      </c>
      <c r="T186" s="28" t="str">
        <f t="shared" si="2"/>
        <v>y</v>
      </c>
      <c r="U186" s="28" t="str">
        <f t="shared" si="3"/>
        <v>y</v>
      </c>
      <c r="V186" s="24">
        <f t="shared" si="4"/>
        <v>3</v>
      </c>
      <c r="W186" s="24"/>
      <c r="X186" s="24"/>
      <c r="Y186" s="24"/>
      <c r="Z186" s="24"/>
      <c r="AA186" s="24"/>
      <c r="AB186" s="24"/>
    </row>
    <row r="187">
      <c r="A187" s="24" t="s">
        <v>193</v>
      </c>
      <c r="B187" s="28">
        <v>85.0</v>
      </c>
      <c r="C187" s="25" t="s">
        <v>282</v>
      </c>
      <c r="D187" s="28">
        <v>1.0</v>
      </c>
      <c r="E187" s="24" t="s">
        <v>830</v>
      </c>
      <c r="F187" s="24"/>
      <c r="G187" s="38" t="s">
        <v>540</v>
      </c>
      <c r="H187" s="28">
        <v>1.0</v>
      </c>
      <c r="I187" s="24"/>
      <c r="J187" s="28">
        <v>1.0</v>
      </c>
      <c r="K187" s="24" t="s">
        <v>540</v>
      </c>
      <c r="L187" s="38" t="s">
        <v>541</v>
      </c>
      <c r="M187" s="24" t="s">
        <v>316</v>
      </c>
      <c r="N187" s="24"/>
      <c r="O187" s="24" t="s">
        <v>93</v>
      </c>
      <c r="P187" s="24" t="s">
        <v>541</v>
      </c>
      <c r="Q187" s="45" t="s">
        <v>830</v>
      </c>
      <c r="R187" s="24" t="s">
        <v>93</v>
      </c>
      <c r="S187" s="28" t="str">
        <f t="shared" si="1"/>
        <v>y</v>
      </c>
      <c r="T187" s="28" t="str">
        <f t="shared" si="2"/>
        <v>y</v>
      </c>
      <c r="U187" s="28" t="str">
        <f t="shared" si="3"/>
        <v>y</v>
      </c>
      <c r="V187" s="24">
        <f t="shared" si="4"/>
        <v>3</v>
      </c>
      <c r="W187" s="24"/>
      <c r="X187" s="24"/>
      <c r="Y187" s="24"/>
      <c r="Z187" s="24"/>
      <c r="AA187" s="24"/>
      <c r="AB187" s="24"/>
    </row>
    <row r="188">
      <c r="A188" s="24" t="s">
        <v>193</v>
      </c>
      <c r="B188" s="28">
        <v>86.0</v>
      </c>
      <c r="C188" s="25" t="s">
        <v>283</v>
      </c>
      <c r="D188" s="28">
        <v>1.0</v>
      </c>
      <c r="E188" s="25" t="s">
        <v>831</v>
      </c>
      <c r="F188" s="24"/>
      <c r="G188" s="38" t="s">
        <v>832</v>
      </c>
      <c r="H188" s="28">
        <v>1.0</v>
      </c>
      <c r="I188" s="24"/>
      <c r="J188" s="28">
        <v>1.0</v>
      </c>
      <c r="K188" s="24" t="s">
        <v>832</v>
      </c>
      <c r="L188" s="38" t="s">
        <v>833</v>
      </c>
      <c r="M188" s="24" t="s">
        <v>346</v>
      </c>
      <c r="N188" s="24"/>
      <c r="O188" s="24" t="s">
        <v>93</v>
      </c>
      <c r="P188" s="42" t="s">
        <v>833</v>
      </c>
      <c r="Q188" s="43" t="s">
        <v>831</v>
      </c>
      <c r="R188" s="24" t="s">
        <v>93</v>
      </c>
      <c r="S188" s="28" t="str">
        <f t="shared" si="1"/>
        <v>y</v>
      </c>
      <c r="T188" s="28" t="str">
        <f t="shared" si="2"/>
        <v>n</v>
      </c>
      <c r="U188" s="28" t="str">
        <f t="shared" si="3"/>
        <v>y</v>
      </c>
      <c r="V188" s="24">
        <f t="shared" si="4"/>
        <v>2</v>
      </c>
      <c r="W188" s="24"/>
      <c r="X188" s="24"/>
      <c r="Y188" s="24"/>
      <c r="Z188" s="24"/>
      <c r="AA188" s="24"/>
      <c r="AB188" s="24"/>
    </row>
    <row r="189">
      <c r="A189" s="24" t="s">
        <v>193</v>
      </c>
      <c r="B189" s="28">
        <v>87.0</v>
      </c>
      <c r="C189" s="25" t="s">
        <v>284</v>
      </c>
      <c r="D189" s="28">
        <v>1.0</v>
      </c>
      <c r="E189" s="25" t="s">
        <v>834</v>
      </c>
      <c r="F189" s="24"/>
      <c r="G189" s="38" t="s">
        <v>835</v>
      </c>
      <c r="H189" s="28">
        <v>1.0</v>
      </c>
      <c r="I189" s="24"/>
      <c r="J189" s="28">
        <v>1.0</v>
      </c>
      <c r="K189" s="24" t="s">
        <v>835</v>
      </c>
      <c r="L189" s="38" t="s">
        <v>836</v>
      </c>
      <c r="M189" s="24" t="s">
        <v>316</v>
      </c>
      <c r="N189" s="24"/>
      <c r="O189" s="24" t="s">
        <v>93</v>
      </c>
      <c r="P189" s="42" t="s">
        <v>836</v>
      </c>
      <c r="Q189" s="43" t="s">
        <v>834</v>
      </c>
      <c r="R189" s="24" t="s">
        <v>93</v>
      </c>
      <c r="S189" s="28" t="str">
        <f t="shared" si="1"/>
        <v>y</v>
      </c>
      <c r="T189" s="28" t="str">
        <f t="shared" si="2"/>
        <v>y</v>
      </c>
      <c r="U189" s="28" t="str">
        <f t="shared" si="3"/>
        <v>y</v>
      </c>
      <c r="V189" s="24">
        <f t="shared" si="4"/>
        <v>3</v>
      </c>
      <c r="W189" s="24"/>
      <c r="X189" s="24"/>
      <c r="Y189" s="24"/>
      <c r="Z189" s="24"/>
      <c r="AA189" s="24"/>
      <c r="AB189" s="24"/>
    </row>
    <row r="190">
      <c r="A190" s="24" t="s">
        <v>193</v>
      </c>
      <c r="B190" s="28">
        <v>88.0</v>
      </c>
      <c r="C190" s="25" t="s">
        <v>285</v>
      </c>
      <c r="D190" s="28">
        <v>1.0</v>
      </c>
      <c r="E190" s="24" t="s">
        <v>503</v>
      </c>
      <c r="F190" s="24"/>
      <c r="G190" s="38" t="s">
        <v>837</v>
      </c>
      <c r="H190" s="28">
        <v>1.0</v>
      </c>
      <c r="I190" s="24"/>
      <c r="J190" s="28">
        <v>1.0</v>
      </c>
      <c r="K190" s="24" t="s">
        <v>837</v>
      </c>
      <c r="L190" s="38" t="s">
        <v>838</v>
      </c>
      <c r="M190" s="24" t="s">
        <v>316</v>
      </c>
      <c r="N190" s="24"/>
      <c r="O190" s="24" t="s">
        <v>93</v>
      </c>
      <c r="P190" s="24" t="s">
        <v>838</v>
      </c>
      <c r="Q190" s="45" t="s">
        <v>503</v>
      </c>
      <c r="R190" s="24" t="s">
        <v>93</v>
      </c>
      <c r="S190" s="28" t="str">
        <f t="shared" si="1"/>
        <v>y</v>
      </c>
      <c r="T190" s="28" t="str">
        <f t="shared" si="2"/>
        <v>y</v>
      </c>
      <c r="U190" s="28" t="str">
        <f t="shared" si="3"/>
        <v>y</v>
      </c>
      <c r="V190" s="24">
        <f t="shared" si="4"/>
        <v>3</v>
      </c>
      <c r="W190" s="24"/>
      <c r="X190" s="24"/>
      <c r="Y190" s="24"/>
      <c r="Z190" s="24"/>
      <c r="AA190" s="24"/>
      <c r="AB190" s="24"/>
    </row>
    <row r="191">
      <c r="A191" s="24" t="s">
        <v>193</v>
      </c>
      <c r="B191" s="28">
        <v>89.0</v>
      </c>
      <c r="C191" s="25" t="s">
        <v>286</v>
      </c>
      <c r="D191" s="28">
        <v>1.0</v>
      </c>
      <c r="E191" s="25" t="s">
        <v>839</v>
      </c>
      <c r="F191" s="24"/>
      <c r="G191" s="38" t="s">
        <v>840</v>
      </c>
      <c r="H191" s="28">
        <v>1.0</v>
      </c>
      <c r="I191" s="24"/>
      <c r="J191" s="28">
        <v>1.0</v>
      </c>
      <c r="K191" s="24" t="s">
        <v>840</v>
      </c>
      <c r="L191" s="38" t="s">
        <v>841</v>
      </c>
      <c r="M191" s="24" t="s">
        <v>316</v>
      </c>
      <c r="N191" s="24"/>
      <c r="O191" s="24" t="s">
        <v>197</v>
      </c>
      <c r="P191" s="42" t="s">
        <v>841</v>
      </c>
      <c r="Q191" s="43" t="s">
        <v>839</v>
      </c>
      <c r="R191" s="24" t="s">
        <v>93</v>
      </c>
      <c r="S191" s="28" t="str">
        <f t="shared" si="1"/>
        <v>y</v>
      </c>
      <c r="T191" s="28" t="str">
        <f t="shared" si="2"/>
        <v>y</v>
      </c>
      <c r="U191" s="28" t="str">
        <f t="shared" si="3"/>
        <v>y</v>
      </c>
      <c r="V191" s="24">
        <f t="shared" si="4"/>
        <v>3</v>
      </c>
      <c r="W191" s="24"/>
      <c r="X191" s="24"/>
      <c r="Y191" s="24"/>
      <c r="Z191" s="24"/>
      <c r="AA191" s="24"/>
      <c r="AB191" s="24"/>
    </row>
    <row r="192">
      <c r="A192" s="24" t="s">
        <v>193</v>
      </c>
      <c r="B192" s="28">
        <v>90.0</v>
      </c>
      <c r="C192" s="25" t="s">
        <v>287</v>
      </c>
      <c r="D192" s="28">
        <v>1.0</v>
      </c>
      <c r="E192" s="25" t="s">
        <v>842</v>
      </c>
      <c r="F192" s="24"/>
      <c r="G192" s="38" t="s">
        <v>843</v>
      </c>
      <c r="H192" s="28">
        <v>1.0</v>
      </c>
      <c r="I192" s="24"/>
      <c r="J192" s="28">
        <v>1.0</v>
      </c>
      <c r="K192" s="24" t="s">
        <v>843</v>
      </c>
      <c r="L192" s="38" t="s">
        <v>844</v>
      </c>
      <c r="M192" s="24" t="s">
        <v>316</v>
      </c>
      <c r="N192" s="24"/>
      <c r="O192" s="24" t="s">
        <v>93</v>
      </c>
      <c r="P192" s="42" t="s">
        <v>844</v>
      </c>
      <c r="Q192" s="43" t="s">
        <v>842</v>
      </c>
      <c r="R192" s="24" t="s">
        <v>93</v>
      </c>
      <c r="S192" s="28" t="str">
        <f t="shared" si="1"/>
        <v>y</v>
      </c>
      <c r="T192" s="28" t="str">
        <f t="shared" si="2"/>
        <v>y</v>
      </c>
      <c r="U192" s="28" t="str">
        <f t="shared" si="3"/>
        <v>y</v>
      </c>
      <c r="V192" s="24">
        <f t="shared" si="4"/>
        <v>3</v>
      </c>
      <c r="W192" s="24"/>
      <c r="X192" s="24"/>
      <c r="Y192" s="24"/>
      <c r="Z192" s="24"/>
      <c r="AA192" s="24"/>
      <c r="AB192" s="24"/>
    </row>
    <row r="193">
      <c r="A193" s="24" t="s">
        <v>193</v>
      </c>
      <c r="B193" s="28">
        <v>91.0</v>
      </c>
      <c r="C193" s="25" t="s">
        <v>288</v>
      </c>
      <c r="D193" s="28">
        <v>1.0</v>
      </c>
      <c r="E193" s="24" t="s">
        <v>845</v>
      </c>
      <c r="F193" s="24"/>
      <c r="G193" s="38" t="s">
        <v>845</v>
      </c>
      <c r="H193" s="28">
        <v>1.0</v>
      </c>
      <c r="I193" s="24"/>
      <c r="J193" s="28">
        <v>1.0</v>
      </c>
      <c r="K193" s="24" t="s">
        <v>845</v>
      </c>
      <c r="L193" s="38" t="s">
        <v>846</v>
      </c>
      <c r="M193" s="24" t="s">
        <v>316</v>
      </c>
      <c r="N193" s="24"/>
      <c r="O193" s="24" t="s">
        <v>93</v>
      </c>
      <c r="P193" s="24" t="s">
        <v>846</v>
      </c>
      <c r="Q193" s="45" t="s">
        <v>845</v>
      </c>
      <c r="R193" s="24" t="s">
        <v>93</v>
      </c>
      <c r="S193" s="28" t="str">
        <f t="shared" si="1"/>
        <v>y</v>
      </c>
      <c r="T193" s="28" t="str">
        <f t="shared" si="2"/>
        <v>y</v>
      </c>
      <c r="U193" s="28" t="str">
        <f t="shared" si="3"/>
        <v>y</v>
      </c>
      <c r="V193" s="24">
        <f t="shared" si="4"/>
        <v>3</v>
      </c>
      <c r="W193" s="24"/>
      <c r="X193" s="24"/>
      <c r="Y193" s="24"/>
      <c r="Z193" s="24"/>
      <c r="AA193" s="24"/>
      <c r="AB193" s="24"/>
    </row>
    <row r="194">
      <c r="A194" s="24" t="s">
        <v>193</v>
      </c>
      <c r="B194" s="28">
        <v>92.0</v>
      </c>
      <c r="C194" s="25" t="s">
        <v>289</v>
      </c>
      <c r="D194" s="28">
        <v>1.0</v>
      </c>
      <c r="E194" s="25" t="s">
        <v>847</v>
      </c>
      <c r="F194" s="24"/>
      <c r="G194" s="38" t="s">
        <v>848</v>
      </c>
      <c r="H194" s="28">
        <v>1.0</v>
      </c>
      <c r="I194" s="24"/>
      <c r="J194" s="28">
        <v>1.0</v>
      </c>
      <c r="K194" s="24" t="s">
        <v>848</v>
      </c>
      <c r="L194" s="38" t="s">
        <v>612</v>
      </c>
      <c r="M194" s="24" t="s">
        <v>316</v>
      </c>
      <c r="N194" s="24"/>
      <c r="O194" s="24" t="s">
        <v>93</v>
      </c>
      <c r="P194" s="42" t="s">
        <v>612</v>
      </c>
      <c r="Q194" s="43" t="s">
        <v>847</v>
      </c>
      <c r="R194" s="24" t="s">
        <v>93</v>
      </c>
      <c r="S194" s="28" t="str">
        <f t="shared" si="1"/>
        <v>y</v>
      </c>
      <c r="T194" s="28" t="str">
        <f t="shared" si="2"/>
        <v>y</v>
      </c>
      <c r="U194" s="28" t="str">
        <f t="shared" si="3"/>
        <v>y</v>
      </c>
      <c r="V194" s="24">
        <f t="shared" si="4"/>
        <v>3</v>
      </c>
      <c r="W194" s="24"/>
      <c r="X194" s="24"/>
      <c r="Y194" s="24"/>
      <c r="Z194" s="24"/>
      <c r="AA194" s="24"/>
      <c r="AB194" s="24"/>
    </row>
    <row r="195">
      <c r="A195" s="24" t="s">
        <v>193</v>
      </c>
      <c r="B195" s="28">
        <v>93.0</v>
      </c>
      <c r="C195" s="25" t="s">
        <v>290</v>
      </c>
      <c r="D195" s="28">
        <v>1.0</v>
      </c>
      <c r="E195" s="24" t="s">
        <v>330</v>
      </c>
      <c r="F195" s="24"/>
      <c r="G195" s="38" t="s">
        <v>644</v>
      </c>
      <c r="H195" s="28">
        <v>1.0</v>
      </c>
      <c r="I195" s="24"/>
      <c r="J195" s="28">
        <v>1.0</v>
      </c>
      <c r="K195" s="24" t="s">
        <v>644</v>
      </c>
      <c r="L195" s="38" t="s">
        <v>332</v>
      </c>
      <c r="M195" s="24" t="s">
        <v>316</v>
      </c>
      <c r="N195" s="24"/>
      <c r="O195" s="24" t="s">
        <v>93</v>
      </c>
      <c r="P195" s="24" t="s">
        <v>332</v>
      </c>
      <c r="Q195" s="38" t="s">
        <v>330</v>
      </c>
      <c r="R195" s="24" t="s">
        <v>93</v>
      </c>
      <c r="S195" s="28" t="str">
        <f t="shared" si="1"/>
        <v>y</v>
      </c>
      <c r="T195" s="28" t="str">
        <f t="shared" si="2"/>
        <v>y</v>
      </c>
      <c r="U195" s="28" t="str">
        <f t="shared" si="3"/>
        <v>y</v>
      </c>
      <c r="V195" s="24">
        <f t="shared" si="4"/>
        <v>3</v>
      </c>
      <c r="W195" s="24"/>
      <c r="X195" s="24"/>
      <c r="Y195" s="24"/>
      <c r="Z195" s="24"/>
      <c r="AA195" s="24"/>
      <c r="AB195" s="24"/>
    </row>
    <row r="196">
      <c r="A196" s="24" t="s">
        <v>193</v>
      </c>
      <c r="B196" s="28">
        <v>94.0</v>
      </c>
      <c r="C196" s="25" t="s">
        <v>291</v>
      </c>
      <c r="D196" s="28">
        <v>1.0</v>
      </c>
      <c r="E196" s="24" t="s">
        <v>474</v>
      </c>
      <c r="F196" s="24"/>
      <c r="G196" s="38" t="s">
        <v>849</v>
      </c>
      <c r="H196" s="28">
        <v>1.0</v>
      </c>
      <c r="I196" s="25" t="s">
        <v>850</v>
      </c>
      <c r="J196" s="28">
        <v>1.0</v>
      </c>
      <c r="K196" s="24" t="s">
        <v>849</v>
      </c>
      <c r="L196" s="38" t="s">
        <v>474</v>
      </c>
      <c r="M196" s="24" t="s">
        <v>316</v>
      </c>
      <c r="N196" s="24"/>
      <c r="O196" s="24" t="s">
        <v>93</v>
      </c>
      <c r="P196" s="24" t="s">
        <v>474</v>
      </c>
      <c r="Q196" s="38" t="s">
        <v>474</v>
      </c>
      <c r="R196" s="24" t="s">
        <v>93</v>
      </c>
      <c r="S196" s="28" t="str">
        <f t="shared" si="1"/>
        <v>y</v>
      </c>
      <c r="T196" s="28" t="str">
        <f t="shared" si="2"/>
        <v>y</v>
      </c>
      <c r="U196" s="28" t="str">
        <f t="shared" si="3"/>
        <v>y</v>
      </c>
      <c r="V196" s="24">
        <f t="shared" si="4"/>
        <v>3</v>
      </c>
      <c r="W196" s="24"/>
      <c r="X196" s="24"/>
      <c r="Y196" s="24"/>
      <c r="Z196" s="24"/>
      <c r="AA196" s="24"/>
      <c r="AB196" s="24"/>
    </row>
    <row r="197">
      <c r="A197" s="24" t="s">
        <v>193</v>
      </c>
      <c r="B197" s="28">
        <v>95.0</v>
      </c>
      <c r="C197" s="25" t="s">
        <v>292</v>
      </c>
      <c r="D197" s="28">
        <v>1.0</v>
      </c>
      <c r="E197" s="24" t="s">
        <v>851</v>
      </c>
      <c r="F197" s="24"/>
      <c r="G197" s="38" t="s">
        <v>852</v>
      </c>
      <c r="H197" s="28">
        <v>1.0</v>
      </c>
      <c r="I197" s="24"/>
      <c r="J197" s="28">
        <v>1.0</v>
      </c>
      <c r="K197" s="24" t="s">
        <v>852</v>
      </c>
      <c r="L197" s="38" t="s">
        <v>853</v>
      </c>
      <c r="M197" s="24" t="s">
        <v>316</v>
      </c>
      <c r="N197" s="24"/>
      <c r="O197" s="24" t="s">
        <v>93</v>
      </c>
      <c r="P197" s="24" t="s">
        <v>853</v>
      </c>
      <c r="Q197" s="38" t="s">
        <v>851</v>
      </c>
      <c r="R197" s="24" t="s">
        <v>93</v>
      </c>
      <c r="S197" s="28" t="str">
        <f t="shared" si="1"/>
        <v>y</v>
      </c>
      <c r="T197" s="28" t="str">
        <f t="shared" si="2"/>
        <v>y</v>
      </c>
      <c r="U197" s="28" t="str">
        <f t="shared" si="3"/>
        <v>y</v>
      </c>
      <c r="V197" s="24">
        <f t="shared" si="4"/>
        <v>3</v>
      </c>
      <c r="W197" s="24"/>
      <c r="X197" s="24"/>
      <c r="Y197" s="24"/>
      <c r="Z197" s="24"/>
      <c r="AA197" s="24"/>
      <c r="AB197" s="24"/>
    </row>
    <row r="198">
      <c r="A198" s="24" t="s">
        <v>193</v>
      </c>
      <c r="B198" s="28">
        <v>96.0</v>
      </c>
      <c r="C198" s="25" t="s">
        <v>293</v>
      </c>
      <c r="D198" s="28">
        <v>1.0</v>
      </c>
      <c r="E198" s="24" t="s">
        <v>854</v>
      </c>
      <c r="F198" s="24"/>
      <c r="G198" s="38" t="s">
        <v>855</v>
      </c>
      <c r="H198" s="28">
        <v>1.0</v>
      </c>
      <c r="I198" s="24"/>
      <c r="J198" s="28">
        <v>1.0</v>
      </c>
      <c r="K198" s="24" t="s">
        <v>855</v>
      </c>
      <c r="L198" s="38" t="s">
        <v>856</v>
      </c>
      <c r="M198" s="24" t="s">
        <v>346</v>
      </c>
      <c r="N198" s="24"/>
      <c r="O198" s="24" t="s">
        <v>93</v>
      </c>
      <c r="P198" s="24" t="s">
        <v>856</v>
      </c>
      <c r="Q198" s="38" t="s">
        <v>854</v>
      </c>
      <c r="R198" s="24" t="s">
        <v>231</v>
      </c>
      <c r="S198" s="28" t="str">
        <f t="shared" si="1"/>
        <v>y</v>
      </c>
      <c r="T198" s="28" t="str">
        <f t="shared" si="2"/>
        <v>n</v>
      </c>
      <c r="U198" s="28" t="str">
        <f t="shared" si="3"/>
        <v>n</v>
      </c>
      <c r="V198" s="24">
        <f t="shared" si="4"/>
        <v>1</v>
      </c>
      <c r="W198" s="24"/>
      <c r="X198" s="24"/>
      <c r="Y198" s="24"/>
      <c r="Z198" s="24"/>
      <c r="AA198" s="24"/>
      <c r="AB198" s="24"/>
    </row>
    <row r="199">
      <c r="A199" s="24" t="s">
        <v>193</v>
      </c>
      <c r="B199" s="28">
        <v>97.0</v>
      </c>
      <c r="C199" s="25" t="s">
        <v>294</v>
      </c>
      <c r="D199" s="28">
        <v>0.0</v>
      </c>
      <c r="E199" s="24"/>
      <c r="F199" s="24"/>
      <c r="G199" s="47" t="s">
        <v>857</v>
      </c>
      <c r="H199" s="24"/>
      <c r="I199" s="24"/>
      <c r="J199" s="28">
        <v>1.0</v>
      </c>
      <c r="K199" s="24" t="s">
        <v>857</v>
      </c>
      <c r="L199" s="38" t="s">
        <v>643</v>
      </c>
      <c r="M199" s="24" t="s">
        <v>316</v>
      </c>
      <c r="N199" s="24"/>
      <c r="O199" s="24" t="s">
        <v>93</v>
      </c>
      <c r="P199" s="25" t="s">
        <v>643</v>
      </c>
      <c r="Q199" s="44"/>
      <c r="R199" s="24" t="s">
        <v>231</v>
      </c>
      <c r="S199" s="28" t="str">
        <f t="shared" si="1"/>
        <v>x</v>
      </c>
      <c r="T199" s="28" t="str">
        <f t="shared" si="2"/>
        <v>y</v>
      </c>
      <c r="U199" s="28" t="str">
        <f t="shared" si="3"/>
        <v>x</v>
      </c>
      <c r="V199" s="24">
        <f t="shared" si="4"/>
        <v>1</v>
      </c>
      <c r="W199" s="24"/>
      <c r="X199" s="24"/>
      <c r="Y199" s="24"/>
      <c r="Z199" s="24"/>
      <c r="AA199" s="24"/>
      <c r="AB199" s="24"/>
    </row>
    <row r="200">
      <c r="A200" s="24" t="s">
        <v>193</v>
      </c>
      <c r="B200" s="28">
        <v>98.0</v>
      </c>
      <c r="C200" s="25" t="s">
        <v>295</v>
      </c>
      <c r="D200" s="28">
        <v>1.0</v>
      </c>
      <c r="E200" s="24" t="s">
        <v>858</v>
      </c>
      <c r="F200" s="24"/>
      <c r="G200" s="38" t="s">
        <v>510</v>
      </c>
      <c r="H200" s="28">
        <v>1.0</v>
      </c>
      <c r="I200" s="24"/>
      <c r="J200" s="28">
        <v>1.0</v>
      </c>
      <c r="K200" s="24" t="s">
        <v>510</v>
      </c>
      <c r="L200" s="38" t="s">
        <v>858</v>
      </c>
      <c r="M200" s="24" t="s">
        <v>316</v>
      </c>
      <c r="N200" s="24"/>
      <c r="O200" s="24" t="s">
        <v>93</v>
      </c>
      <c r="P200" s="24" t="s">
        <v>858</v>
      </c>
      <c r="Q200" s="45" t="s">
        <v>858</v>
      </c>
      <c r="R200" s="24" t="s">
        <v>93</v>
      </c>
      <c r="S200" s="28" t="str">
        <f t="shared" si="1"/>
        <v>y</v>
      </c>
      <c r="T200" s="28" t="str">
        <f t="shared" si="2"/>
        <v>y</v>
      </c>
      <c r="U200" s="28" t="str">
        <f t="shared" si="3"/>
        <v>y</v>
      </c>
      <c r="V200" s="24">
        <f t="shared" si="4"/>
        <v>3</v>
      </c>
      <c r="W200" s="24"/>
      <c r="X200" s="24"/>
      <c r="Y200" s="24"/>
      <c r="Z200" s="24"/>
      <c r="AA200" s="24"/>
      <c r="AB200" s="24"/>
    </row>
    <row r="201">
      <c r="A201" s="24" t="s">
        <v>193</v>
      </c>
      <c r="B201" s="28">
        <v>99.0</v>
      </c>
      <c r="C201" s="25" t="s">
        <v>296</v>
      </c>
      <c r="D201" s="28">
        <v>1.0</v>
      </c>
      <c r="E201" s="25" t="s">
        <v>859</v>
      </c>
      <c r="F201" s="24"/>
      <c r="G201" s="38" t="s">
        <v>860</v>
      </c>
      <c r="H201" s="28">
        <v>1.0</v>
      </c>
      <c r="I201" s="24" t="s">
        <v>861</v>
      </c>
      <c r="J201" s="28">
        <v>1.0</v>
      </c>
      <c r="K201" s="24" t="s">
        <v>860</v>
      </c>
      <c r="L201" s="38" t="s">
        <v>862</v>
      </c>
      <c r="M201" s="24" t="s">
        <v>346</v>
      </c>
      <c r="N201" s="24"/>
      <c r="O201" s="24" t="s">
        <v>93</v>
      </c>
      <c r="P201" s="42" t="s">
        <v>862</v>
      </c>
      <c r="Q201" s="43" t="s">
        <v>859</v>
      </c>
      <c r="R201" s="24" t="s">
        <v>93</v>
      </c>
      <c r="S201" s="28" t="str">
        <f t="shared" si="1"/>
        <v>y</v>
      </c>
      <c r="T201" s="28" t="str">
        <f t="shared" si="2"/>
        <v>n</v>
      </c>
      <c r="U201" s="28" t="str">
        <f t="shared" si="3"/>
        <v>y</v>
      </c>
      <c r="V201" s="24">
        <f t="shared" si="4"/>
        <v>2</v>
      </c>
      <c r="W201" s="24"/>
      <c r="X201" s="24"/>
      <c r="Y201" s="24"/>
      <c r="Z201" s="24"/>
      <c r="AA201" s="24"/>
      <c r="AB201" s="24"/>
    </row>
    <row r="202">
      <c r="A202" s="24"/>
      <c r="B202" s="24"/>
      <c r="C202" s="25"/>
      <c r="D202" s="24"/>
      <c r="E202" s="24"/>
      <c r="F202" s="24"/>
      <c r="G202" s="44"/>
      <c r="H202" s="24"/>
      <c r="I202" s="24"/>
      <c r="J202" s="24"/>
      <c r="K202" s="24"/>
      <c r="L202" s="44"/>
      <c r="M202" s="24"/>
      <c r="N202" s="24"/>
      <c r="O202" s="24"/>
      <c r="P202" s="24"/>
      <c r="Q202" s="44"/>
      <c r="R202" s="24"/>
      <c r="S202" s="28"/>
      <c r="T202" s="28"/>
      <c r="U202" s="28"/>
      <c r="V202" s="24"/>
      <c r="W202" s="24"/>
      <c r="X202" s="24"/>
      <c r="Y202" s="24"/>
      <c r="Z202" s="24"/>
      <c r="AA202" s="24"/>
      <c r="AB202" s="24"/>
    </row>
    <row r="203">
      <c r="A203" s="24"/>
      <c r="B203" s="24"/>
      <c r="C203" s="25"/>
      <c r="D203" s="24"/>
      <c r="E203" s="24"/>
      <c r="F203" s="24"/>
      <c r="G203" s="44"/>
      <c r="H203" s="24"/>
      <c r="I203" s="24"/>
      <c r="J203" s="24"/>
      <c r="K203" s="24"/>
      <c r="L203" s="44"/>
      <c r="M203" s="24"/>
      <c r="N203" s="24"/>
      <c r="O203" s="24"/>
      <c r="P203" s="24"/>
      <c r="Q203" s="44"/>
      <c r="R203" s="24"/>
      <c r="S203" s="28"/>
      <c r="T203" s="28"/>
      <c r="U203" s="28"/>
      <c r="V203" s="24"/>
      <c r="W203" s="24"/>
      <c r="X203" s="24"/>
      <c r="Y203" s="24"/>
      <c r="Z203" s="24"/>
      <c r="AA203" s="24"/>
      <c r="AB203" s="24"/>
    </row>
    <row r="204">
      <c r="A204" s="24"/>
      <c r="B204" s="24"/>
      <c r="C204" s="25"/>
      <c r="D204" s="24"/>
      <c r="E204" s="24"/>
      <c r="F204" s="24"/>
      <c r="G204" s="44"/>
      <c r="H204" s="24"/>
      <c r="I204" s="24"/>
      <c r="J204" s="24"/>
      <c r="K204" s="24"/>
      <c r="L204" s="44"/>
      <c r="M204" s="24"/>
      <c r="N204" s="24"/>
      <c r="O204" s="24"/>
      <c r="P204" s="24"/>
      <c r="Q204" s="44"/>
      <c r="R204" s="24"/>
      <c r="S204" s="28"/>
      <c r="T204" s="28"/>
      <c r="U204" s="28"/>
      <c r="V204" s="24"/>
      <c r="W204" s="24"/>
      <c r="X204" s="24"/>
      <c r="Y204" s="24"/>
      <c r="Z204" s="24"/>
      <c r="AA204" s="24"/>
      <c r="AB204" s="24"/>
    </row>
    <row r="205">
      <c r="A205" s="24"/>
      <c r="B205" s="24"/>
      <c r="C205" s="25"/>
      <c r="D205" s="24"/>
      <c r="E205" s="24"/>
      <c r="F205" s="24"/>
      <c r="G205" s="44"/>
      <c r="H205" s="24"/>
      <c r="I205" s="24"/>
      <c r="J205" s="24"/>
      <c r="K205" s="24"/>
      <c r="L205" s="44"/>
      <c r="M205" s="24"/>
      <c r="N205" s="24"/>
      <c r="O205" s="24"/>
      <c r="P205" s="24"/>
      <c r="Q205" s="44"/>
      <c r="R205" s="24"/>
      <c r="S205" s="28"/>
      <c r="T205" s="28"/>
      <c r="U205" s="28"/>
      <c r="V205" s="24"/>
      <c r="W205" s="24"/>
      <c r="X205" s="24"/>
      <c r="Y205" s="24"/>
      <c r="Z205" s="24"/>
      <c r="AA205" s="24"/>
      <c r="AB205" s="24"/>
    </row>
    <row r="206">
      <c r="A206" s="24"/>
      <c r="B206" s="24"/>
      <c r="C206" s="25"/>
      <c r="D206" s="24"/>
      <c r="E206" s="24"/>
      <c r="F206" s="24"/>
      <c r="G206" s="44"/>
      <c r="H206" s="24"/>
      <c r="I206" s="24"/>
      <c r="J206" s="24"/>
      <c r="K206" s="24"/>
      <c r="L206" s="44"/>
      <c r="M206" s="24"/>
      <c r="N206" s="24"/>
      <c r="O206" s="24"/>
      <c r="P206" s="24"/>
      <c r="Q206" s="44"/>
      <c r="R206" s="24"/>
      <c r="S206" s="28"/>
      <c r="T206" s="28"/>
      <c r="U206" s="28"/>
      <c r="V206" s="24"/>
      <c r="W206" s="24"/>
      <c r="X206" s="24"/>
      <c r="Y206" s="24"/>
      <c r="Z206" s="24"/>
      <c r="AA206" s="24"/>
      <c r="AB206" s="24"/>
    </row>
    <row r="207">
      <c r="A207" s="24"/>
      <c r="B207" s="24"/>
      <c r="C207" s="25"/>
      <c r="D207" s="24"/>
      <c r="E207" s="24"/>
      <c r="F207" s="24"/>
      <c r="G207" s="44"/>
      <c r="H207" s="24"/>
      <c r="I207" s="24"/>
      <c r="J207" s="24"/>
      <c r="K207" s="24"/>
      <c r="L207" s="44"/>
      <c r="M207" s="24"/>
      <c r="N207" s="24"/>
      <c r="O207" s="24"/>
      <c r="P207" s="24"/>
      <c r="Q207" s="44"/>
      <c r="R207" s="24"/>
      <c r="S207" s="28"/>
      <c r="T207" s="28"/>
      <c r="U207" s="28"/>
      <c r="V207" s="24"/>
      <c r="W207" s="24"/>
      <c r="X207" s="24"/>
      <c r="Y207" s="24"/>
      <c r="Z207" s="24"/>
      <c r="AA207" s="24"/>
      <c r="AB207" s="24"/>
    </row>
    <row r="208">
      <c r="A208" s="24"/>
      <c r="B208" s="24"/>
      <c r="C208" s="25"/>
      <c r="D208" s="24"/>
      <c r="E208" s="24"/>
      <c r="F208" s="24"/>
      <c r="G208" s="44"/>
      <c r="H208" s="24"/>
      <c r="I208" s="24"/>
      <c r="J208" s="24"/>
      <c r="K208" s="24"/>
      <c r="L208" s="44"/>
      <c r="M208" s="24"/>
      <c r="N208" s="24"/>
      <c r="O208" s="24"/>
      <c r="P208" s="24"/>
      <c r="Q208" s="44"/>
      <c r="R208" s="24"/>
      <c r="S208" s="28"/>
      <c r="T208" s="28"/>
      <c r="U208" s="28"/>
      <c r="V208" s="24"/>
      <c r="W208" s="24"/>
      <c r="X208" s="24"/>
      <c r="Y208" s="24"/>
      <c r="Z208" s="24"/>
      <c r="AA208" s="24"/>
      <c r="AB208" s="24"/>
    </row>
    <row r="209">
      <c r="A209" s="24"/>
      <c r="B209" s="24"/>
      <c r="C209" s="25"/>
      <c r="D209" s="24"/>
      <c r="E209" s="24"/>
      <c r="F209" s="24"/>
      <c r="G209" s="44"/>
      <c r="H209" s="24"/>
      <c r="I209" s="24"/>
      <c r="J209" s="24"/>
      <c r="K209" s="24"/>
      <c r="L209" s="44"/>
      <c r="M209" s="24"/>
      <c r="N209" s="24"/>
      <c r="O209" s="24"/>
      <c r="P209" s="24"/>
      <c r="Q209" s="44"/>
      <c r="R209" s="24"/>
      <c r="S209" s="28"/>
      <c r="T209" s="28"/>
      <c r="U209" s="28"/>
      <c r="V209" s="24"/>
      <c r="W209" s="24"/>
      <c r="X209" s="24"/>
      <c r="Y209" s="24"/>
      <c r="Z209" s="24"/>
      <c r="AA209" s="24"/>
      <c r="AB209" s="24"/>
    </row>
    <row r="210">
      <c r="A210" s="24"/>
      <c r="B210" s="24"/>
      <c r="C210" s="25"/>
      <c r="D210" s="24"/>
      <c r="E210" s="24"/>
      <c r="F210" s="24"/>
      <c r="G210" s="44"/>
      <c r="H210" s="24"/>
      <c r="I210" s="24"/>
      <c r="J210" s="24"/>
      <c r="K210" s="24"/>
      <c r="L210" s="44"/>
      <c r="M210" s="24"/>
      <c r="N210" s="24"/>
      <c r="O210" s="24"/>
      <c r="P210" s="24"/>
      <c r="Q210" s="44"/>
      <c r="R210" s="24"/>
      <c r="S210" s="28"/>
      <c r="T210" s="28"/>
      <c r="U210" s="28"/>
      <c r="V210" s="24"/>
      <c r="W210" s="24"/>
      <c r="X210" s="24"/>
      <c r="Y210" s="24"/>
      <c r="Z210" s="24"/>
      <c r="AA210" s="24"/>
      <c r="AB210" s="24"/>
    </row>
    <row r="211">
      <c r="A211" s="24"/>
      <c r="B211" s="24"/>
      <c r="C211" s="25"/>
      <c r="D211" s="24"/>
      <c r="E211" s="24"/>
      <c r="F211" s="24"/>
      <c r="G211" s="44"/>
      <c r="H211" s="24"/>
      <c r="I211" s="24"/>
      <c r="J211" s="24"/>
      <c r="K211" s="24"/>
      <c r="L211" s="44"/>
      <c r="M211" s="24"/>
      <c r="N211" s="24"/>
      <c r="O211" s="24"/>
      <c r="P211" s="24"/>
      <c r="Q211" s="44"/>
      <c r="R211" s="24"/>
      <c r="S211" s="28"/>
      <c r="T211" s="28"/>
      <c r="U211" s="28"/>
      <c r="V211" s="24"/>
      <c r="W211" s="24"/>
      <c r="X211" s="24"/>
      <c r="Y211" s="24"/>
      <c r="Z211" s="24"/>
      <c r="AA211" s="24"/>
      <c r="AB211" s="24"/>
    </row>
    <row r="212">
      <c r="A212" s="24"/>
      <c r="B212" s="24"/>
      <c r="C212" s="25"/>
      <c r="D212" s="24"/>
      <c r="E212" s="24"/>
      <c r="F212" s="24"/>
      <c r="G212" s="44"/>
      <c r="H212" s="24"/>
      <c r="I212" s="24"/>
      <c r="J212" s="24"/>
      <c r="K212" s="24"/>
      <c r="L212" s="44"/>
      <c r="M212" s="24"/>
      <c r="N212" s="24"/>
      <c r="O212" s="24"/>
      <c r="P212" s="24"/>
      <c r="Q212" s="44"/>
      <c r="R212" s="24"/>
      <c r="S212" s="28"/>
      <c r="T212" s="28"/>
      <c r="U212" s="28"/>
      <c r="V212" s="24"/>
      <c r="W212" s="24"/>
      <c r="X212" s="24"/>
      <c r="Y212" s="24"/>
      <c r="Z212" s="24"/>
      <c r="AA212" s="24"/>
      <c r="AB212" s="24"/>
    </row>
    <row r="213">
      <c r="A213" s="24"/>
      <c r="B213" s="24"/>
      <c r="C213" s="25"/>
      <c r="D213" s="24"/>
      <c r="E213" s="24"/>
      <c r="F213" s="24"/>
      <c r="G213" s="44"/>
      <c r="H213" s="24"/>
      <c r="I213" s="24"/>
      <c r="J213" s="24"/>
      <c r="K213" s="24"/>
      <c r="L213" s="44"/>
      <c r="M213" s="24"/>
      <c r="N213" s="24"/>
      <c r="O213" s="24"/>
      <c r="P213" s="24"/>
      <c r="Q213" s="44"/>
      <c r="R213" s="24"/>
      <c r="S213" s="28"/>
      <c r="T213" s="28"/>
      <c r="U213" s="28"/>
      <c r="V213" s="24"/>
      <c r="W213" s="24"/>
      <c r="X213" s="24"/>
      <c r="Y213" s="24"/>
      <c r="Z213" s="24"/>
      <c r="AA213" s="24"/>
      <c r="AB213" s="24"/>
    </row>
    <row r="214">
      <c r="A214" s="24"/>
      <c r="B214" s="24"/>
      <c r="C214" s="25"/>
      <c r="D214" s="24"/>
      <c r="E214" s="24"/>
      <c r="F214" s="24"/>
      <c r="G214" s="44"/>
      <c r="H214" s="24"/>
      <c r="I214" s="24"/>
      <c r="J214" s="24"/>
      <c r="K214" s="24"/>
      <c r="L214" s="44"/>
      <c r="M214" s="24"/>
      <c r="N214" s="24"/>
      <c r="O214" s="24"/>
      <c r="P214" s="24"/>
      <c r="Q214" s="44"/>
      <c r="R214" s="24"/>
      <c r="S214" s="28"/>
      <c r="T214" s="28"/>
      <c r="U214" s="28"/>
      <c r="V214" s="24"/>
      <c r="W214" s="24"/>
      <c r="X214" s="24"/>
      <c r="Y214" s="24"/>
      <c r="Z214" s="24"/>
      <c r="AA214" s="24"/>
      <c r="AB214" s="24"/>
    </row>
    <row r="215">
      <c r="A215" s="24"/>
      <c r="B215" s="24"/>
      <c r="C215" s="25"/>
      <c r="D215" s="24"/>
      <c r="E215" s="24"/>
      <c r="F215" s="24"/>
      <c r="G215" s="44"/>
      <c r="H215" s="24"/>
      <c r="I215" s="24"/>
      <c r="J215" s="24"/>
      <c r="K215" s="24"/>
      <c r="L215" s="44"/>
      <c r="M215" s="24"/>
      <c r="N215" s="24"/>
      <c r="O215" s="24"/>
      <c r="P215" s="24"/>
      <c r="Q215" s="44"/>
      <c r="R215" s="24"/>
      <c r="S215" s="28"/>
      <c r="T215" s="28"/>
      <c r="U215" s="28"/>
      <c r="V215" s="24"/>
      <c r="W215" s="24"/>
      <c r="X215" s="24"/>
      <c r="Y215" s="24"/>
      <c r="Z215" s="24"/>
      <c r="AA215" s="24"/>
      <c r="AB215" s="24"/>
    </row>
    <row r="216">
      <c r="A216" s="24"/>
      <c r="B216" s="24"/>
      <c r="C216" s="25"/>
      <c r="D216" s="24"/>
      <c r="E216" s="24"/>
      <c r="F216" s="24"/>
      <c r="G216" s="44"/>
      <c r="H216" s="24"/>
      <c r="I216" s="24"/>
      <c r="J216" s="24"/>
      <c r="K216" s="24"/>
      <c r="L216" s="44"/>
      <c r="M216" s="24"/>
      <c r="N216" s="24"/>
      <c r="O216" s="24"/>
      <c r="P216" s="24"/>
      <c r="Q216" s="44"/>
      <c r="R216" s="24"/>
      <c r="S216" s="28"/>
      <c r="T216" s="28"/>
      <c r="U216" s="28"/>
      <c r="V216" s="24"/>
      <c r="W216" s="24"/>
      <c r="X216" s="24"/>
      <c r="Y216" s="24"/>
      <c r="Z216" s="24"/>
      <c r="AA216" s="24"/>
      <c r="AB216" s="24"/>
    </row>
    <row r="217">
      <c r="A217" s="24"/>
      <c r="B217" s="24"/>
      <c r="C217" s="25"/>
      <c r="D217" s="24"/>
      <c r="E217" s="24"/>
      <c r="F217" s="24"/>
      <c r="G217" s="44"/>
      <c r="H217" s="24"/>
      <c r="I217" s="24"/>
      <c r="J217" s="24"/>
      <c r="K217" s="24"/>
      <c r="L217" s="44"/>
      <c r="M217" s="24"/>
      <c r="N217" s="24"/>
      <c r="O217" s="24"/>
      <c r="P217" s="24"/>
      <c r="Q217" s="44"/>
      <c r="R217" s="24"/>
      <c r="S217" s="28"/>
      <c r="T217" s="28"/>
      <c r="U217" s="28"/>
      <c r="V217" s="24"/>
      <c r="W217" s="24"/>
      <c r="X217" s="24"/>
      <c r="Y217" s="24"/>
      <c r="Z217" s="24"/>
      <c r="AA217" s="24"/>
      <c r="AB217" s="24"/>
    </row>
    <row r="218">
      <c r="A218" s="24"/>
      <c r="B218" s="24"/>
      <c r="C218" s="25"/>
      <c r="D218" s="24"/>
      <c r="E218" s="24"/>
      <c r="F218" s="24"/>
      <c r="G218" s="44"/>
      <c r="H218" s="24"/>
      <c r="I218" s="24"/>
      <c r="J218" s="24"/>
      <c r="K218" s="24"/>
      <c r="L218" s="44"/>
      <c r="M218" s="24"/>
      <c r="N218" s="24"/>
      <c r="O218" s="24"/>
      <c r="P218" s="24"/>
      <c r="Q218" s="44"/>
      <c r="R218" s="24"/>
      <c r="S218" s="28"/>
      <c r="T218" s="28"/>
      <c r="U218" s="28"/>
      <c r="V218" s="24"/>
      <c r="W218" s="24"/>
      <c r="X218" s="24"/>
      <c r="Y218" s="24"/>
      <c r="Z218" s="24"/>
      <c r="AA218" s="24"/>
      <c r="AB218" s="24"/>
    </row>
    <row r="219">
      <c r="A219" s="24"/>
      <c r="B219" s="24"/>
      <c r="C219" s="25"/>
      <c r="D219" s="24"/>
      <c r="E219" s="24"/>
      <c r="F219" s="24"/>
      <c r="G219" s="44"/>
      <c r="H219" s="24"/>
      <c r="I219" s="24"/>
      <c r="J219" s="24"/>
      <c r="K219" s="24"/>
      <c r="L219" s="44"/>
      <c r="M219" s="24"/>
      <c r="N219" s="24"/>
      <c r="O219" s="24"/>
      <c r="P219" s="24"/>
      <c r="Q219" s="44"/>
      <c r="R219" s="24"/>
      <c r="S219" s="28"/>
      <c r="T219" s="28"/>
      <c r="U219" s="28"/>
      <c r="V219" s="24"/>
      <c r="W219" s="24"/>
      <c r="X219" s="24"/>
      <c r="Y219" s="24"/>
      <c r="Z219" s="24"/>
      <c r="AA219" s="24"/>
      <c r="AB219" s="24"/>
    </row>
    <row r="220">
      <c r="A220" s="24"/>
      <c r="B220" s="24"/>
      <c r="C220" s="25"/>
      <c r="D220" s="24"/>
      <c r="E220" s="24"/>
      <c r="F220" s="24"/>
      <c r="G220" s="44"/>
      <c r="H220" s="24"/>
      <c r="I220" s="24"/>
      <c r="J220" s="24"/>
      <c r="K220" s="24"/>
      <c r="L220" s="44"/>
      <c r="M220" s="24"/>
      <c r="N220" s="24"/>
      <c r="O220" s="24"/>
      <c r="P220" s="24"/>
      <c r="Q220" s="44"/>
      <c r="R220" s="24"/>
      <c r="S220" s="28"/>
      <c r="T220" s="28"/>
      <c r="U220" s="28"/>
      <c r="V220" s="24"/>
      <c r="W220" s="24"/>
      <c r="X220" s="24"/>
      <c r="Y220" s="24"/>
      <c r="Z220" s="24"/>
      <c r="AA220" s="24"/>
      <c r="AB220" s="24"/>
    </row>
    <row r="221">
      <c r="A221" s="24"/>
      <c r="B221" s="24"/>
      <c r="C221" s="25"/>
      <c r="D221" s="24"/>
      <c r="E221" s="24"/>
      <c r="F221" s="24"/>
      <c r="G221" s="44"/>
      <c r="H221" s="24"/>
      <c r="I221" s="24"/>
      <c r="J221" s="24"/>
      <c r="K221" s="24"/>
      <c r="L221" s="44"/>
      <c r="M221" s="24"/>
      <c r="N221" s="24"/>
      <c r="O221" s="24"/>
      <c r="P221" s="24"/>
      <c r="Q221" s="44"/>
      <c r="R221" s="24"/>
      <c r="S221" s="28"/>
      <c r="T221" s="28"/>
      <c r="U221" s="28"/>
      <c r="V221" s="24"/>
      <c r="W221" s="24"/>
      <c r="X221" s="24"/>
      <c r="Y221" s="24"/>
      <c r="Z221" s="24"/>
      <c r="AA221" s="24"/>
      <c r="AB221" s="24"/>
    </row>
    <row r="222">
      <c r="A222" s="24"/>
      <c r="B222" s="24"/>
      <c r="C222" s="25"/>
      <c r="D222" s="24"/>
      <c r="E222" s="24"/>
      <c r="F222" s="24"/>
      <c r="G222" s="44"/>
      <c r="H222" s="24"/>
      <c r="I222" s="24"/>
      <c r="J222" s="24"/>
      <c r="K222" s="24"/>
      <c r="L222" s="44"/>
      <c r="M222" s="24"/>
      <c r="N222" s="24"/>
      <c r="O222" s="24"/>
      <c r="P222" s="24"/>
      <c r="Q222" s="44"/>
      <c r="R222" s="24"/>
      <c r="S222" s="28"/>
      <c r="T222" s="28"/>
      <c r="U222" s="28"/>
      <c r="V222" s="24"/>
      <c r="W222" s="24"/>
      <c r="X222" s="24"/>
      <c r="Y222" s="24"/>
      <c r="Z222" s="24"/>
      <c r="AA222" s="24"/>
      <c r="AB222" s="24"/>
    </row>
    <row r="223">
      <c r="A223" s="24"/>
      <c r="B223" s="24"/>
      <c r="C223" s="25"/>
      <c r="D223" s="24"/>
      <c r="E223" s="24"/>
      <c r="F223" s="24"/>
      <c r="G223" s="44"/>
      <c r="H223" s="24"/>
      <c r="I223" s="24"/>
      <c r="J223" s="24"/>
      <c r="K223" s="24"/>
      <c r="L223" s="44"/>
      <c r="M223" s="24"/>
      <c r="N223" s="24"/>
      <c r="O223" s="24"/>
      <c r="P223" s="24"/>
      <c r="Q223" s="44"/>
      <c r="R223" s="24"/>
      <c r="S223" s="28"/>
      <c r="T223" s="28"/>
      <c r="U223" s="28"/>
      <c r="V223" s="24"/>
      <c r="W223" s="24"/>
      <c r="X223" s="24"/>
      <c r="Y223" s="24"/>
      <c r="Z223" s="24"/>
      <c r="AA223" s="24"/>
      <c r="AB223" s="24"/>
    </row>
    <row r="224">
      <c r="A224" s="24"/>
      <c r="B224" s="24"/>
      <c r="C224" s="25"/>
      <c r="D224" s="24"/>
      <c r="E224" s="24"/>
      <c r="F224" s="24"/>
      <c r="G224" s="44"/>
      <c r="H224" s="24"/>
      <c r="I224" s="24"/>
      <c r="J224" s="24"/>
      <c r="K224" s="24"/>
      <c r="L224" s="44"/>
      <c r="M224" s="24"/>
      <c r="N224" s="24"/>
      <c r="O224" s="24"/>
      <c r="P224" s="24"/>
      <c r="Q224" s="44"/>
      <c r="R224" s="24"/>
      <c r="S224" s="28"/>
      <c r="T224" s="28"/>
      <c r="U224" s="28"/>
      <c r="V224" s="24"/>
      <c r="W224" s="24"/>
      <c r="X224" s="24"/>
      <c r="Y224" s="24"/>
      <c r="Z224" s="24"/>
      <c r="AA224" s="24"/>
      <c r="AB224" s="24"/>
    </row>
    <row r="225">
      <c r="A225" s="24"/>
      <c r="B225" s="24"/>
      <c r="C225" s="25"/>
      <c r="D225" s="24"/>
      <c r="E225" s="24"/>
      <c r="F225" s="24"/>
      <c r="G225" s="44"/>
      <c r="H225" s="24"/>
      <c r="I225" s="24"/>
      <c r="J225" s="24"/>
      <c r="K225" s="24"/>
      <c r="L225" s="44"/>
      <c r="M225" s="24"/>
      <c r="N225" s="24"/>
      <c r="O225" s="24"/>
      <c r="P225" s="24"/>
      <c r="Q225" s="44"/>
      <c r="R225" s="24"/>
      <c r="S225" s="28"/>
      <c r="T225" s="28"/>
      <c r="U225" s="28"/>
      <c r="V225" s="24"/>
      <c r="W225" s="24"/>
      <c r="X225" s="24"/>
      <c r="Y225" s="24"/>
      <c r="Z225" s="24"/>
      <c r="AA225" s="24"/>
      <c r="AB225" s="24"/>
    </row>
    <row r="226">
      <c r="A226" s="24"/>
      <c r="B226" s="24"/>
      <c r="C226" s="25"/>
      <c r="D226" s="24"/>
      <c r="E226" s="24"/>
      <c r="F226" s="24"/>
      <c r="G226" s="44"/>
      <c r="H226" s="24"/>
      <c r="I226" s="24"/>
      <c r="J226" s="24"/>
      <c r="K226" s="24"/>
      <c r="L226" s="44"/>
      <c r="M226" s="24"/>
      <c r="N226" s="24"/>
      <c r="O226" s="24"/>
      <c r="P226" s="24"/>
      <c r="Q226" s="44"/>
      <c r="R226" s="24"/>
      <c r="S226" s="28"/>
      <c r="T226" s="28"/>
      <c r="U226" s="28"/>
      <c r="V226" s="24"/>
      <c r="W226" s="24"/>
      <c r="X226" s="24"/>
      <c r="Y226" s="24"/>
      <c r="Z226" s="24"/>
      <c r="AA226" s="24"/>
      <c r="AB226" s="24"/>
    </row>
    <row r="227">
      <c r="A227" s="24"/>
      <c r="B227" s="24"/>
      <c r="C227" s="25"/>
      <c r="D227" s="24"/>
      <c r="E227" s="24"/>
      <c r="F227" s="24"/>
      <c r="G227" s="44"/>
      <c r="H227" s="24"/>
      <c r="I227" s="24"/>
      <c r="J227" s="24"/>
      <c r="K227" s="24"/>
      <c r="L227" s="44"/>
      <c r="M227" s="24"/>
      <c r="N227" s="24"/>
      <c r="O227" s="24"/>
      <c r="P227" s="24"/>
      <c r="Q227" s="44"/>
      <c r="R227" s="24"/>
      <c r="S227" s="28"/>
      <c r="T227" s="28"/>
      <c r="U227" s="28"/>
      <c r="V227" s="24"/>
      <c r="W227" s="24"/>
      <c r="X227" s="24"/>
      <c r="Y227" s="24"/>
      <c r="Z227" s="24"/>
      <c r="AA227" s="24"/>
      <c r="AB227" s="24"/>
    </row>
    <row r="228">
      <c r="A228" s="24"/>
      <c r="B228" s="24"/>
      <c r="C228" s="25"/>
      <c r="D228" s="24"/>
      <c r="E228" s="24"/>
      <c r="F228" s="24"/>
      <c r="G228" s="44"/>
      <c r="H228" s="24"/>
      <c r="I228" s="24"/>
      <c r="J228" s="24"/>
      <c r="K228" s="24"/>
      <c r="L228" s="44"/>
      <c r="M228" s="24"/>
      <c r="N228" s="24"/>
      <c r="O228" s="24"/>
      <c r="P228" s="24"/>
      <c r="Q228" s="44"/>
      <c r="R228" s="24"/>
      <c r="S228" s="28"/>
      <c r="T228" s="28"/>
      <c r="U228" s="28"/>
      <c r="V228" s="24"/>
      <c r="W228" s="24"/>
      <c r="X228" s="24"/>
      <c r="Y228" s="24"/>
      <c r="Z228" s="24"/>
      <c r="AA228" s="24"/>
      <c r="AB228" s="24"/>
    </row>
    <row r="229">
      <c r="A229" s="24"/>
      <c r="B229" s="24"/>
      <c r="C229" s="25"/>
      <c r="D229" s="24"/>
      <c r="E229" s="24"/>
      <c r="F229" s="24"/>
      <c r="G229" s="44"/>
      <c r="H229" s="24"/>
      <c r="I229" s="24"/>
      <c r="J229" s="24"/>
      <c r="K229" s="24"/>
      <c r="L229" s="44"/>
      <c r="M229" s="24"/>
      <c r="N229" s="24"/>
      <c r="O229" s="24"/>
      <c r="P229" s="24"/>
      <c r="Q229" s="44"/>
      <c r="R229" s="24"/>
      <c r="S229" s="28"/>
      <c r="T229" s="28"/>
      <c r="U229" s="28"/>
      <c r="V229" s="24"/>
      <c r="W229" s="24"/>
      <c r="X229" s="24"/>
      <c r="Y229" s="24"/>
      <c r="Z229" s="24"/>
      <c r="AA229" s="24"/>
      <c r="AB229" s="24"/>
    </row>
    <row r="230">
      <c r="A230" s="24"/>
      <c r="B230" s="24"/>
      <c r="C230" s="25"/>
      <c r="D230" s="24"/>
      <c r="E230" s="24"/>
      <c r="F230" s="24"/>
      <c r="G230" s="44"/>
      <c r="H230" s="24"/>
      <c r="I230" s="24"/>
      <c r="J230" s="24"/>
      <c r="K230" s="24"/>
      <c r="L230" s="44"/>
      <c r="M230" s="24"/>
      <c r="N230" s="24"/>
      <c r="O230" s="24"/>
      <c r="P230" s="24"/>
      <c r="Q230" s="44"/>
      <c r="R230" s="24"/>
      <c r="S230" s="28"/>
      <c r="T230" s="28"/>
      <c r="U230" s="28"/>
      <c r="V230" s="24"/>
      <c r="W230" s="24"/>
      <c r="X230" s="24"/>
      <c r="Y230" s="24"/>
      <c r="Z230" s="24"/>
      <c r="AA230" s="24"/>
      <c r="AB230" s="24"/>
    </row>
    <row r="231">
      <c r="A231" s="24"/>
      <c r="B231" s="24"/>
      <c r="C231" s="25"/>
      <c r="D231" s="24"/>
      <c r="E231" s="24"/>
      <c r="F231" s="24"/>
      <c r="G231" s="44"/>
      <c r="H231" s="24"/>
      <c r="I231" s="24"/>
      <c r="J231" s="24"/>
      <c r="K231" s="24"/>
      <c r="L231" s="44"/>
      <c r="M231" s="24"/>
      <c r="N231" s="24"/>
      <c r="O231" s="24"/>
      <c r="P231" s="24"/>
      <c r="Q231" s="44"/>
      <c r="R231" s="24"/>
      <c r="S231" s="28"/>
      <c r="T231" s="28"/>
      <c r="U231" s="28"/>
      <c r="V231" s="24"/>
      <c r="W231" s="24"/>
      <c r="X231" s="24"/>
      <c r="Y231" s="24"/>
      <c r="Z231" s="24"/>
      <c r="AA231" s="24"/>
      <c r="AB231" s="24"/>
    </row>
    <row r="232">
      <c r="A232" s="24"/>
      <c r="B232" s="24"/>
      <c r="C232" s="25"/>
      <c r="D232" s="24"/>
      <c r="E232" s="24"/>
      <c r="F232" s="24"/>
      <c r="G232" s="44"/>
      <c r="H232" s="24"/>
      <c r="I232" s="24"/>
      <c r="J232" s="24"/>
      <c r="K232" s="24"/>
      <c r="L232" s="44"/>
      <c r="M232" s="24"/>
      <c r="N232" s="24"/>
      <c r="O232" s="24"/>
      <c r="P232" s="24"/>
      <c r="Q232" s="44"/>
      <c r="R232" s="24"/>
      <c r="S232" s="28"/>
      <c r="T232" s="28"/>
      <c r="U232" s="28"/>
      <c r="V232" s="24"/>
      <c r="W232" s="24"/>
      <c r="X232" s="24"/>
      <c r="Y232" s="24"/>
      <c r="Z232" s="24"/>
      <c r="AA232" s="24"/>
      <c r="AB232" s="24"/>
    </row>
    <row r="233">
      <c r="A233" s="24"/>
      <c r="B233" s="24"/>
      <c r="C233" s="25"/>
      <c r="D233" s="24"/>
      <c r="E233" s="24"/>
      <c r="F233" s="24"/>
      <c r="G233" s="44"/>
      <c r="H233" s="24"/>
      <c r="I233" s="24"/>
      <c r="J233" s="24"/>
      <c r="K233" s="24"/>
      <c r="L233" s="44"/>
      <c r="M233" s="24"/>
      <c r="N233" s="24"/>
      <c r="O233" s="24"/>
      <c r="P233" s="24"/>
      <c r="Q233" s="44"/>
      <c r="R233" s="24"/>
      <c r="S233" s="28"/>
      <c r="T233" s="28"/>
      <c r="U233" s="28"/>
      <c r="V233" s="24"/>
      <c r="W233" s="24"/>
      <c r="X233" s="24"/>
      <c r="Y233" s="24"/>
      <c r="Z233" s="24"/>
      <c r="AA233" s="24"/>
      <c r="AB233" s="24"/>
    </row>
    <row r="234">
      <c r="A234" s="24"/>
      <c r="B234" s="24"/>
      <c r="C234" s="25"/>
      <c r="D234" s="24"/>
      <c r="E234" s="24"/>
      <c r="F234" s="24"/>
      <c r="G234" s="44"/>
      <c r="H234" s="24"/>
      <c r="I234" s="24"/>
      <c r="J234" s="24"/>
      <c r="K234" s="24"/>
      <c r="L234" s="44"/>
      <c r="M234" s="24"/>
      <c r="N234" s="24"/>
      <c r="O234" s="24"/>
      <c r="P234" s="24"/>
      <c r="Q234" s="44"/>
      <c r="R234" s="24"/>
      <c r="S234" s="28"/>
      <c r="T234" s="28"/>
      <c r="U234" s="28"/>
      <c r="V234" s="24"/>
      <c r="W234" s="24"/>
      <c r="X234" s="24"/>
      <c r="Y234" s="24"/>
      <c r="Z234" s="24"/>
      <c r="AA234" s="24"/>
      <c r="AB234" s="24"/>
    </row>
    <row r="235">
      <c r="A235" s="24"/>
      <c r="B235" s="24"/>
      <c r="C235" s="25"/>
      <c r="D235" s="24"/>
      <c r="E235" s="24"/>
      <c r="F235" s="24"/>
      <c r="G235" s="44"/>
      <c r="H235" s="24"/>
      <c r="I235" s="24"/>
      <c r="J235" s="24"/>
      <c r="K235" s="24"/>
      <c r="L235" s="44"/>
      <c r="M235" s="24"/>
      <c r="N235" s="24"/>
      <c r="O235" s="24"/>
      <c r="P235" s="24"/>
      <c r="Q235" s="44"/>
      <c r="R235" s="24"/>
      <c r="S235" s="28"/>
      <c r="T235" s="28"/>
      <c r="U235" s="28"/>
      <c r="V235" s="24"/>
      <c r="W235" s="24"/>
      <c r="X235" s="24"/>
      <c r="Y235" s="24"/>
      <c r="Z235" s="24"/>
      <c r="AA235" s="24"/>
      <c r="AB235" s="24"/>
    </row>
    <row r="236">
      <c r="A236" s="24"/>
      <c r="B236" s="24"/>
      <c r="C236" s="25"/>
      <c r="D236" s="24"/>
      <c r="E236" s="24"/>
      <c r="F236" s="24"/>
      <c r="G236" s="44"/>
      <c r="H236" s="24"/>
      <c r="I236" s="24"/>
      <c r="J236" s="24"/>
      <c r="K236" s="24"/>
      <c r="L236" s="44"/>
      <c r="M236" s="24"/>
      <c r="N236" s="24"/>
      <c r="O236" s="24"/>
      <c r="P236" s="24"/>
      <c r="Q236" s="44"/>
      <c r="R236" s="24"/>
      <c r="S236" s="28"/>
      <c r="T236" s="28"/>
      <c r="U236" s="28"/>
      <c r="V236" s="24"/>
      <c r="W236" s="24"/>
      <c r="X236" s="24"/>
      <c r="Y236" s="24"/>
      <c r="Z236" s="24"/>
      <c r="AA236" s="24"/>
      <c r="AB236" s="24"/>
    </row>
    <row r="237">
      <c r="A237" s="24"/>
      <c r="B237" s="24"/>
      <c r="C237" s="25"/>
      <c r="D237" s="24"/>
      <c r="E237" s="24"/>
      <c r="F237" s="24"/>
      <c r="G237" s="44"/>
      <c r="H237" s="24"/>
      <c r="I237" s="24"/>
      <c r="J237" s="24"/>
      <c r="K237" s="24"/>
      <c r="L237" s="44"/>
      <c r="M237" s="24"/>
      <c r="N237" s="24"/>
      <c r="O237" s="24"/>
      <c r="P237" s="24"/>
      <c r="Q237" s="44"/>
      <c r="R237" s="24"/>
      <c r="S237" s="28"/>
      <c r="T237" s="28"/>
      <c r="U237" s="28"/>
      <c r="V237" s="24"/>
      <c r="W237" s="24"/>
      <c r="X237" s="24"/>
      <c r="Y237" s="24"/>
      <c r="Z237" s="24"/>
      <c r="AA237" s="24"/>
      <c r="AB237" s="24"/>
    </row>
    <row r="238">
      <c r="A238" s="24"/>
      <c r="B238" s="24"/>
      <c r="C238" s="25"/>
      <c r="D238" s="24"/>
      <c r="E238" s="24"/>
      <c r="F238" s="24"/>
      <c r="G238" s="44"/>
      <c r="H238" s="24"/>
      <c r="I238" s="24"/>
      <c r="J238" s="24"/>
      <c r="K238" s="24"/>
      <c r="L238" s="44"/>
      <c r="M238" s="24"/>
      <c r="N238" s="24"/>
      <c r="O238" s="24"/>
      <c r="P238" s="24"/>
      <c r="Q238" s="44"/>
      <c r="R238" s="24"/>
      <c r="S238" s="28"/>
      <c r="T238" s="28"/>
      <c r="U238" s="28"/>
      <c r="V238" s="24"/>
      <c r="W238" s="24"/>
      <c r="X238" s="24"/>
      <c r="Y238" s="24"/>
      <c r="Z238" s="24"/>
      <c r="AA238" s="24"/>
      <c r="AB238" s="24"/>
    </row>
    <row r="239">
      <c r="A239" s="24"/>
      <c r="B239" s="24"/>
      <c r="C239" s="25"/>
      <c r="D239" s="24"/>
      <c r="E239" s="24"/>
      <c r="F239" s="24"/>
      <c r="G239" s="44"/>
      <c r="H239" s="24"/>
      <c r="I239" s="24"/>
      <c r="J239" s="24"/>
      <c r="K239" s="24"/>
      <c r="L239" s="44"/>
      <c r="M239" s="24"/>
      <c r="N239" s="24"/>
      <c r="O239" s="24"/>
      <c r="P239" s="24"/>
      <c r="Q239" s="44"/>
      <c r="R239" s="24"/>
      <c r="S239" s="28"/>
      <c r="T239" s="28"/>
      <c r="U239" s="28"/>
      <c r="V239" s="24"/>
      <c r="W239" s="24"/>
      <c r="X239" s="24"/>
      <c r="Y239" s="24"/>
      <c r="Z239" s="24"/>
      <c r="AA239" s="24"/>
      <c r="AB239" s="24"/>
    </row>
    <row r="240">
      <c r="A240" s="24"/>
      <c r="B240" s="24"/>
      <c r="C240" s="25"/>
      <c r="D240" s="24"/>
      <c r="E240" s="24"/>
      <c r="F240" s="24"/>
      <c r="G240" s="44"/>
      <c r="H240" s="24"/>
      <c r="I240" s="24"/>
      <c r="J240" s="24"/>
      <c r="K240" s="24"/>
      <c r="L240" s="44"/>
      <c r="M240" s="24"/>
      <c r="N240" s="24"/>
      <c r="O240" s="24"/>
      <c r="P240" s="24"/>
      <c r="Q240" s="44"/>
      <c r="R240" s="24"/>
      <c r="S240" s="28"/>
      <c r="T240" s="28"/>
      <c r="U240" s="28"/>
      <c r="V240" s="24"/>
      <c r="W240" s="24"/>
      <c r="X240" s="24"/>
      <c r="Y240" s="24"/>
      <c r="Z240" s="24"/>
      <c r="AA240" s="24"/>
      <c r="AB240" s="24"/>
    </row>
    <row r="241">
      <c r="A241" s="24"/>
      <c r="B241" s="24"/>
      <c r="C241" s="25"/>
      <c r="D241" s="24"/>
      <c r="E241" s="24"/>
      <c r="F241" s="24"/>
      <c r="G241" s="44"/>
      <c r="H241" s="24"/>
      <c r="I241" s="24"/>
      <c r="J241" s="24"/>
      <c r="K241" s="24"/>
      <c r="L241" s="44"/>
      <c r="M241" s="24"/>
      <c r="N241" s="24"/>
      <c r="O241" s="24"/>
      <c r="P241" s="24"/>
      <c r="Q241" s="44"/>
      <c r="R241" s="24"/>
      <c r="S241" s="28"/>
      <c r="T241" s="28"/>
      <c r="U241" s="28"/>
      <c r="V241" s="24"/>
      <c r="W241" s="24"/>
      <c r="X241" s="24"/>
      <c r="Y241" s="24"/>
      <c r="Z241" s="24"/>
      <c r="AA241" s="24"/>
      <c r="AB241" s="24"/>
    </row>
    <row r="242">
      <c r="A242" s="24"/>
      <c r="B242" s="24"/>
      <c r="C242" s="25"/>
      <c r="D242" s="24"/>
      <c r="E242" s="24"/>
      <c r="F242" s="24"/>
      <c r="G242" s="44"/>
      <c r="H242" s="24"/>
      <c r="I242" s="24"/>
      <c r="J242" s="24"/>
      <c r="K242" s="24"/>
      <c r="L242" s="44"/>
      <c r="M242" s="24"/>
      <c r="N242" s="24"/>
      <c r="O242" s="24"/>
      <c r="P242" s="24"/>
      <c r="Q242" s="44"/>
      <c r="R242" s="24"/>
      <c r="S242" s="28"/>
      <c r="T242" s="28"/>
      <c r="U242" s="28"/>
      <c r="V242" s="24"/>
      <c r="W242" s="24"/>
      <c r="X242" s="24"/>
      <c r="Y242" s="24"/>
      <c r="Z242" s="24"/>
      <c r="AA242" s="24"/>
      <c r="AB242" s="24"/>
    </row>
    <row r="243">
      <c r="A243" s="24"/>
      <c r="B243" s="24"/>
      <c r="C243" s="25"/>
      <c r="D243" s="24"/>
      <c r="E243" s="24"/>
      <c r="F243" s="24"/>
      <c r="G243" s="44"/>
      <c r="H243" s="24"/>
      <c r="I243" s="24"/>
      <c r="J243" s="24"/>
      <c r="K243" s="24"/>
      <c r="L243" s="44"/>
      <c r="M243" s="24"/>
      <c r="N243" s="24"/>
      <c r="O243" s="24"/>
      <c r="P243" s="24"/>
      <c r="Q243" s="44"/>
      <c r="R243" s="24"/>
      <c r="S243" s="28"/>
      <c r="T243" s="28"/>
      <c r="U243" s="28"/>
      <c r="V243" s="24"/>
      <c r="W243" s="24"/>
      <c r="X243" s="24"/>
      <c r="Y243" s="24"/>
      <c r="Z243" s="24"/>
      <c r="AA243" s="24"/>
      <c r="AB243" s="24"/>
    </row>
    <row r="244">
      <c r="A244" s="24"/>
      <c r="B244" s="24"/>
      <c r="C244" s="25"/>
      <c r="D244" s="24"/>
      <c r="E244" s="24"/>
      <c r="F244" s="24"/>
      <c r="G244" s="44"/>
      <c r="H244" s="24"/>
      <c r="I244" s="24"/>
      <c r="J244" s="24"/>
      <c r="K244" s="24"/>
      <c r="L244" s="44"/>
      <c r="M244" s="24"/>
      <c r="N244" s="24"/>
      <c r="O244" s="24"/>
      <c r="P244" s="24"/>
      <c r="Q244" s="44"/>
      <c r="R244" s="24"/>
      <c r="S244" s="28"/>
      <c r="T244" s="28"/>
      <c r="U244" s="28"/>
      <c r="V244" s="24"/>
      <c r="W244" s="24"/>
      <c r="X244" s="24"/>
      <c r="Y244" s="24"/>
      <c r="Z244" s="24"/>
      <c r="AA244" s="24"/>
      <c r="AB244" s="24"/>
    </row>
    <row r="245">
      <c r="A245" s="24"/>
      <c r="B245" s="24"/>
      <c r="C245" s="25"/>
      <c r="D245" s="24"/>
      <c r="E245" s="24"/>
      <c r="F245" s="24"/>
      <c r="G245" s="44"/>
      <c r="H245" s="24"/>
      <c r="I245" s="24"/>
      <c r="J245" s="24"/>
      <c r="K245" s="24"/>
      <c r="L245" s="44"/>
      <c r="M245" s="24"/>
      <c r="N245" s="24"/>
      <c r="O245" s="24"/>
      <c r="P245" s="24"/>
      <c r="Q245" s="44"/>
      <c r="R245" s="24"/>
      <c r="S245" s="28"/>
      <c r="T245" s="28"/>
      <c r="U245" s="28"/>
      <c r="V245" s="24"/>
      <c r="W245" s="24"/>
      <c r="X245" s="24"/>
      <c r="Y245" s="24"/>
      <c r="Z245" s="24"/>
      <c r="AA245" s="24"/>
      <c r="AB245" s="24"/>
    </row>
    <row r="246">
      <c r="A246" s="24"/>
      <c r="B246" s="24"/>
      <c r="C246" s="25"/>
      <c r="D246" s="24"/>
      <c r="E246" s="24"/>
      <c r="F246" s="24"/>
      <c r="G246" s="44"/>
      <c r="H246" s="24"/>
      <c r="I246" s="24"/>
      <c r="J246" s="24"/>
      <c r="K246" s="24"/>
      <c r="L246" s="44"/>
      <c r="M246" s="24"/>
      <c r="N246" s="24"/>
      <c r="O246" s="24"/>
      <c r="P246" s="24"/>
      <c r="Q246" s="44"/>
      <c r="R246" s="24"/>
      <c r="S246" s="28"/>
      <c r="T246" s="28"/>
      <c r="U246" s="28"/>
      <c r="V246" s="24"/>
      <c r="W246" s="24"/>
      <c r="X246" s="24"/>
      <c r="Y246" s="24"/>
      <c r="Z246" s="24"/>
      <c r="AA246" s="24"/>
      <c r="AB246" s="24"/>
    </row>
    <row r="247">
      <c r="A247" s="24"/>
      <c r="B247" s="24"/>
      <c r="C247" s="25"/>
      <c r="D247" s="24"/>
      <c r="E247" s="24"/>
      <c r="F247" s="24"/>
      <c r="G247" s="44"/>
      <c r="H247" s="24"/>
      <c r="I247" s="24"/>
      <c r="J247" s="24"/>
      <c r="K247" s="24"/>
      <c r="L247" s="44"/>
      <c r="M247" s="24"/>
      <c r="N247" s="24"/>
      <c r="O247" s="24"/>
      <c r="P247" s="24"/>
      <c r="Q247" s="44"/>
      <c r="R247" s="24"/>
      <c r="S247" s="28"/>
      <c r="T247" s="28"/>
      <c r="U247" s="28"/>
      <c r="V247" s="24"/>
      <c r="W247" s="24"/>
      <c r="X247" s="24"/>
      <c r="Y247" s="24"/>
      <c r="Z247" s="24"/>
      <c r="AA247" s="24"/>
      <c r="AB247" s="24"/>
    </row>
    <row r="248">
      <c r="A248" s="24"/>
      <c r="B248" s="24"/>
      <c r="C248" s="25"/>
      <c r="D248" s="24"/>
      <c r="E248" s="24"/>
      <c r="F248" s="24"/>
      <c r="G248" s="44"/>
      <c r="H248" s="24"/>
      <c r="I248" s="24"/>
      <c r="J248" s="24"/>
      <c r="K248" s="24"/>
      <c r="L248" s="44"/>
      <c r="M248" s="24"/>
      <c r="N248" s="24"/>
      <c r="O248" s="24"/>
      <c r="P248" s="24"/>
      <c r="Q248" s="44"/>
      <c r="R248" s="24"/>
      <c r="S248" s="28"/>
      <c r="T248" s="28"/>
      <c r="U248" s="28"/>
      <c r="V248" s="24"/>
      <c r="W248" s="24"/>
      <c r="X248" s="24"/>
      <c r="Y248" s="24"/>
      <c r="Z248" s="24"/>
      <c r="AA248" s="24"/>
      <c r="AB248" s="24"/>
    </row>
    <row r="249">
      <c r="A249" s="24"/>
      <c r="B249" s="24"/>
      <c r="C249" s="25"/>
      <c r="D249" s="24"/>
      <c r="E249" s="24"/>
      <c r="F249" s="24"/>
      <c r="G249" s="44"/>
      <c r="H249" s="24"/>
      <c r="I249" s="24"/>
      <c r="J249" s="24"/>
      <c r="K249" s="24"/>
      <c r="L249" s="44"/>
      <c r="M249" s="24"/>
      <c r="N249" s="24"/>
      <c r="O249" s="24"/>
      <c r="P249" s="24"/>
      <c r="Q249" s="44"/>
      <c r="R249" s="24"/>
      <c r="S249" s="28"/>
      <c r="T249" s="28"/>
      <c r="U249" s="28"/>
      <c r="V249" s="24"/>
      <c r="W249" s="24"/>
      <c r="X249" s="24"/>
      <c r="Y249" s="24"/>
      <c r="Z249" s="24"/>
      <c r="AA249" s="24"/>
      <c r="AB249" s="24"/>
    </row>
    <row r="250">
      <c r="A250" s="24"/>
      <c r="B250" s="24"/>
      <c r="C250" s="25"/>
      <c r="D250" s="24"/>
      <c r="E250" s="24"/>
      <c r="F250" s="24"/>
      <c r="G250" s="44"/>
      <c r="H250" s="24"/>
      <c r="I250" s="24"/>
      <c r="J250" s="24"/>
      <c r="K250" s="24"/>
      <c r="L250" s="44"/>
      <c r="M250" s="24"/>
      <c r="N250" s="24"/>
      <c r="O250" s="24"/>
      <c r="P250" s="24"/>
      <c r="Q250" s="44"/>
      <c r="R250" s="24"/>
      <c r="S250" s="28"/>
      <c r="T250" s="28"/>
      <c r="U250" s="28"/>
      <c r="V250" s="24"/>
      <c r="W250" s="24"/>
      <c r="X250" s="24"/>
      <c r="Y250" s="24"/>
      <c r="Z250" s="24"/>
      <c r="AA250" s="24"/>
      <c r="AB250" s="24"/>
    </row>
    <row r="251">
      <c r="A251" s="24"/>
      <c r="B251" s="24"/>
      <c r="C251" s="25"/>
      <c r="D251" s="24"/>
      <c r="E251" s="24"/>
      <c r="F251" s="24"/>
      <c r="G251" s="44"/>
      <c r="H251" s="24"/>
      <c r="I251" s="24"/>
      <c r="J251" s="24"/>
      <c r="K251" s="24"/>
      <c r="L251" s="44"/>
      <c r="M251" s="24"/>
      <c r="N251" s="24"/>
      <c r="O251" s="24"/>
      <c r="P251" s="24"/>
      <c r="Q251" s="44"/>
      <c r="R251" s="24"/>
      <c r="S251" s="28"/>
      <c r="T251" s="28"/>
      <c r="U251" s="28"/>
      <c r="V251" s="24"/>
      <c r="W251" s="24"/>
      <c r="X251" s="24"/>
      <c r="Y251" s="24"/>
      <c r="Z251" s="24"/>
      <c r="AA251" s="24"/>
      <c r="AB251" s="24"/>
    </row>
    <row r="252">
      <c r="A252" s="24"/>
      <c r="B252" s="24"/>
      <c r="C252" s="25"/>
      <c r="D252" s="24"/>
      <c r="E252" s="24"/>
      <c r="F252" s="24"/>
      <c r="G252" s="44"/>
      <c r="H252" s="24"/>
      <c r="I252" s="24"/>
      <c r="J252" s="24"/>
      <c r="K252" s="24"/>
      <c r="L252" s="44"/>
      <c r="M252" s="24"/>
      <c r="N252" s="24"/>
      <c r="O252" s="24"/>
      <c r="P252" s="24"/>
      <c r="Q252" s="44"/>
      <c r="R252" s="24"/>
      <c r="S252" s="28"/>
      <c r="T252" s="28"/>
      <c r="U252" s="28"/>
      <c r="V252" s="24"/>
      <c r="W252" s="24"/>
      <c r="X252" s="24"/>
      <c r="Y252" s="24"/>
      <c r="Z252" s="24"/>
      <c r="AA252" s="24"/>
      <c r="AB252" s="24"/>
    </row>
    <row r="253">
      <c r="A253" s="24"/>
      <c r="B253" s="24"/>
      <c r="C253" s="25"/>
      <c r="D253" s="24"/>
      <c r="E253" s="24"/>
      <c r="F253" s="24"/>
      <c r="G253" s="44"/>
      <c r="H253" s="24"/>
      <c r="I253" s="24"/>
      <c r="J253" s="24"/>
      <c r="K253" s="24"/>
      <c r="L253" s="44"/>
      <c r="M253" s="24"/>
      <c r="N253" s="24"/>
      <c r="O253" s="24"/>
      <c r="P253" s="24"/>
      <c r="Q253" s="44"/>
      <c r="R253" s="24"/>
      <c r="S253" s="28"/>
      <c r="T253" s="28"/>
      <c r="U253" s="28"/>
      <c r="V253" s="24"/>
      <c r="W253" s="24"/>
      <c r="X253" s="24"/>
      <c r="Y253" s="24"/>
      <c r="Z253" s="24"/>
      <c r="AA253" s="24"/>
      <c r="AB253" s="24"/>
    </row>
    <row r="254">
      <c r="A254" s="24"/>
      <c r="B254" s="24"/>
      <c r="C254" s="25"/>
      <c r="D254" s="24"/>
      <c r="E254" s="24"/>
      <c r="F254" s="24"/>
      <c r="G254" s="44"/>
      <c r="H254" s="24"/>
      <c r="I254" s="24"/>
      <c r="J254" s="24"/>
      <c r="K254" s="24"/>
      <c r="L254" s="44"/>
      <c r="M254" s="24"/>
      <c r="N254" s="24"/>
      <c r="O254" s="24"/>
      <c r="P254" s="24"/>
      <c r="Q254" s="44"/>
      <c r="R254" s="24"/>
      <c r="S254" s="28"/>
      <c r="T254" s="28"/>
      <c r="U254" s="28"/>
      <c r="V254" s="24"/>
      <c r="W254" s="24"/>
      <c r="X254" s="24"/>
      <c r="Y254" s="24"/>
      <c r="Z254" s="24"/>
      <c r="AA254" s="24"/>
      <c r="AB254" s="24"/>
    </row>
    <row r="255">
      <c r="A255" s="24"/>
      <c r="B255" s="24"/>
      <c r="C255" s="25"/>
      <c r="D255" s="24"/>
      <c r="E255" s="24"/>
      <c r="F255" s="24"/>
      <c r="G255" s="44"/>
      <c r="H255" s="24"/>
      <c r="I255" s="24"/>
      <c r="J255" s="24"/>
      <c r="K255" s="24"/>
      <c r="L255" s="44"/>
      <c r="M255" s="24"/>
      <c r="N255" s="24"/>
      <c r="O255" s="24"/>
      <c r="P255" s="24"/>
      <c r="Q255" s="44"/>
      <c r="R255" s="24"/>
      <c r="S255" s="28"/>
      <c r="T255" s="28"/>
      <c r="U255" s="28"/>
      <c r="V255" s="24"/>
      <c r="W255" s="24"/>
      <c r="X255" s="24"/>
      <c r="Y255" s="24"/>
      <c r="Z255" s="24"/>
      <c r="AA255" s="24"/>
      <c r="AB255" s="24"/>
    </row>
    <row r="256">
      <c r="A256" s="24"/>
      <c r="B256" s="24"/>
      <c r="C256" s="25"/>
      <c r="D256" s="24"/>
      <c r="E256" s="24"/>
      <c r="F256" s="24"/>
      <c r="G256" s="44"/>
      <c r="H256" s="24"/>
      <c r="I256" s="24"/>
      <c r="J256" s="24"/>
      <c r="K256" s="24"/>
      <c r="L256" s="44"/>
      <c r="M256" s="24"/>
      <c r="N256" s="24"/>
      <c r="O256" s="24"/>
      <c r="P256" s="24"/>
      <c r="Q256" s="44"/>
      <c r="R256" s="24"/>
      <c r="S256" s="28"/>
      <c r="T256" s="28"/>
      <c r="U256" s="28"/>
      <c r="V256" s="24"/>
      <c r="W256" s="24"/>
      <c r="X256" s="24"/>
      <c r="Y256" s="24"/>
      <c r="Z256" s="24"/>
      <c r="AA256" s="24"/>
      <c r="AB256" s="24"/>
    </row>
    <row r="257">
      <c r="A257" s="24"/>
      <c r="B257" s="24"/>
      <c r="C257" s="25"/>
      <c r="D257" s="24"/>
      <c r="E257" s="24"/>
      <c r="F257" s="24"/>
      <c r="G257" s="44"/>
      <c r="H257" s="24"/>
      <c r="I257" s="24"/>
      <c r="J257" s="24"/>
      <c r="K257" s="24"/>
      <c r="L257" s="44"/>
      <c r="M257" s="24"/>
      <c r="N257" s="24"/>
      <c r="O257" s="24"/>
      <c r="P257" s="24"/>
      <c r="Q257" s="44"/>
      <c r="R257" s="24"/>
      <c r="S257" s="28"/>
      <c r="T257" s="28"/>
      <c r="U257" s="28"/>
      <c r="V257" s="24"/>
      <c r="W257" s="24"/>
      <c r="X257" s="24"/>
      <c r="Y257" s="24"/>
      <c r="Z257" s="24"/>
      <c r="AA257" s="24"/>
      <c r="AB257" s="24"/>
    </row>
    <row r="258">
      <c r="A258" s="24"/>
      <c r="B258" s="24"/>
      <c r="C258" s="25"/>
      <c r="D258" s="24"/>
      <c r="E258" s="24"/>
      <c r="F258" s="24"/>
      <c r="G258" s="44"/>
      <c r="H258" s="24"/>
      <c r="I258" s="24"/>
      <c r="J258" s="24"/>
      <c r="K258" s="24"/>
      <c r="L258" s="44"/>
      <c r="M258" s="24"/>
      <c r="N258" s="24"/>
      <c r="O258" s="24"/>
      <c r="P258" s="24"/>
      <c r="Q258" s="44"/>
      <c r="R258" s="24"/>
      <c r="S258" s="28"/>
      <c r="T258" s="28"/>
      <c r="U258" s="28"/>
      <c r="V258" s="24"/>
      <c r="W258" s="24"/>
      <c r="X258" s="24"/>
      <c r="Y258" s="24"/>
      <c r="Z258" s="24"/>
      <c r="AA258" s="24"/>
      <c r="AB258" s="24"/>
    </row>
    <row r="259">
      <c r="A259" s="24"/>
      <c r="B259" s="24"/>
      <c r="C259" s="25"/>
      <c r="D259" s="24"/>
      <c r="E259" s="24"/>
      <c r="F259" s="24"/>
      <c r="G259" s="44"/>
      <c r="H259" s="24"/>
      <c r="I259" s="24"/>
      <c r="J259" s="24"/>
      <c r="K259" s="24"/>
      <c r="L259" s="44"/>
      <c r="M259" s="24"/>
      <c r="N259" s="24"/>
      <c r="O259" s="24"/>
      <c r="P259" s="24"/>
      <c r="Q259" s="44"/>
      <c r="R259" s="24"/>
      <c r="S259" s="28"/>
      <c r="T259" s="28"/>
      <c r="U259" s="28"/>
      <c r="V259" s="24"/>
      <c r="W259" s="24"/>
      <c r="X259" s="24"/>
      <c r="Y259" s="24"/>
      <c r="Z259" s="24"/>
      <c r="AA259" s="24"/>
      <c r="AB259" s="24"/>
    </row>
    <row r="260">
      <c r="A260" s="24"/>
      <c r="B260" s="24"/>
      <c r="C260" s="25"/>
      <c r="D260" s="24"/>
      <c r="E260" s="24"/>
      <c r="F260" s="24"/>
      <c r="G260" s="44"/>
      <c r="H260" s="24"/>
      <c r="I260" s="24"/>
      <c r="J260" s="24"/>
      <c r="K260" s="24"/>
      <c r="L260" s="44"/>
      <c r="M260" s="24"/>
      <c r="N260" s="24"/>
      <c r="O260" s="24"/>
      <c r="P260" s="24"/>
      <c r="Q260" s="44"/>
      <c r="R260" s="24"/>
      <c r="S260" s="28"/>
      <c r="T260" s="28"/>
      <c r="U260" s="28"/>
      <c r="V260" s="24"/>
      <c r="W260" s="24"/>
      <c r="X260" s="24"/>
      <c r="Y260" s="24"/>
      <c r="Z260" s="24"/>
      <c r="AA260" s="24"/>
      <c r="AB260" s="24"/>
    </row>
    <row r="261">
      <c r="A261" s="24"/>
      <c r="B261" s="24"/>
      <c r="C261" s="25"/>
      <c r="D261" s="24"/>
      <c r="E261" s="24"/>
      <c r="F261" s="24"/>
      <c r="G261" s="44"/>
      <c r="H261" s="24"/>
      <c r="I261" s="24"/>
      <c r="J261" s="24"/>
      <c r="K261" s="24"/>
      <c r="L261" s="44"/>
      <c r="M261" s="24"/>
      <c r="N261" s="24"/>
      <c r="O261" s="24"/>
      <c r="P261" s="24"/>
      <c r="Q261" s="44"/>
      <c r="R261" s="24"/>
      <c r="S261" s="28"/>
      <c r="T261" s="28"/>
      <c r="U261" s="28"/>
      <c r="V261" s="24"/>
      <c r="W261" s="24"/>
      <c r="X261" s="24"/>
      <c r="Y261" s="24"/>
      <c r="Z261" s="24"/>
      <c r="AA261" s="24"/>
      <c r="AB261" s="24"/>
    </row>
    <row r="262">
      <c r="A262" s="24"/>
      <c r="B262" s="24"/>
      <c r="C262" s="25"/>
      <c r="D262" s="24"/>
      <c r="E262" s="24"/>
      <c r="F262" s="24"/>
      <c r="G262" s="44"/>
      <c r="H262" s="24"/>
      <c r="I262" s="24"/>
      <c r="J262" s="24"/>
      <c r="K262" s="24"/>
      <c r="L262" s="44"/>
      <c r="M262" s="24"/>
      <c r="N262" s="24"/>
      <c r="O262" s="24"/>
      <c r="P262" s="24"/>
      <c r="Q262" s="44"/>
      <c r="R262" s="24"/>
      <c r="S262" s="28"/>
      <c r="T262" s="28"/>
      <c r="U262" s="28"/>
      <c r="V262" s="24"/>
      <c r="W262" s="24"/>
      <c r="X262" s="24"/>
      <c r="Y262" s="24"/>
      <c r="Z262" s="24"/>
      <c r="AA262" s="24"/>
      <c r="AB262" s="24"/>
    </row>
    <row r="263">
      <c r="A263" s="24"/>
      <c r="B263" s="24"/>
      <c r="C263" s="25"/>
      <c r="D263" s="24"/>
      <c r="E263" s="24"/>
      <c r="F263" s="24"/>
      <c r="G263" s="44"/>
      <c r="H263" s="24"/>
      <c r="I263" s="24"/>
      <c r="J263" s="24"/>
      <c r="K263" s="24"/>
      <c r="L263" s="44"/>
      <c r="M263" s="24"/>
      <c r="N263" s="24"/>
      <c r="O263" s="24"/>
      <c r="P263" s="24"/>
      <c r="Q263" s="44"/>
      <c r="R263" s="24"/>
      <c r="S263" s="28"/>
      <c r="T263" s="28"/>
      <c r="U263" s="28"/>
      <c r="V263" s="24"/>
      <c r="W263" s="24"/>
      <c r="X263" s="24"/>
      <c r="Y263" s="24"/>
      <c r="Z263" s="24"/>
      <c r="AA263" s="24"/>
      <c r="AB263" s="24"/>
    </row>
    <row r="264">
      <c r="A264" s="24"/>
      <c r="B264" s="24"/>
      <c r="C264" s="25"/>
      <c r="D264" s="24"/>
      <c r="E264" s="24"/>
      <c r="F264" s="24"/>
      <c r="G264" s="44"/>
      <c r="H264" s="24"/>
      <c r="I264" s="24"/>
      <c r="J264" s="24"/>
      <c r="K264" s="24"/>
      <c r="L264" s="44"/>
      <c r="M264" s="24"/>
      <c r="N264" s="24"/>
      <c r="O264" s="24"/>
      <c r="P264" s="24"/>
      <c r="Q264" s="44"/>
      <c r="R264" s="24"/>
      <c r="S264" s="28"/>
      <c r="T264" s="28"/>
      <c r="U264" s="28"/>
      <c r="V264" s="24"/>
      <c r="W264" s="24"/>
      <c r="X264" s="24"/>
      <c r="Y264" s="24"/>
      <c r="Z264" s="24"/>
      <c r="AA264" s="24"/>
      <c r="AB264" s="24"/>
    </row>
    <row r="265">
      <c r="A265" s="24"/>
      <c r="B265" s="24"/>
      <c r="C265" s="25"/>
      <c r="D265" s="24"/>
      <c r="E265" s="24"/>
      <c r="F265" s="24"/>
      <c r="G265" s="44"/>
      <c r="H265" s="24"/>
      <c r="I265" s="24"/>
      <c r="J265" s="24"/>
      <c r="K265" s="24"/>
      <c r="L265" s="44"/>
      <c r="M265" s="24"/>
      <c r="N265" s="24"/>
      <c r="O265" s="24"/>
      <c r="P265" s="24"/>
      <c r="Q265" s="44"/>
      <c r="R265" s="24"/>
      <c r="S265" s="28"/>
      <c r="T265" s="28"/>
      <c r="U265" s="28"/>
      <c r="V265" s="24"/>
      <c r="W265" s="24"/>
      <c r="X265" s="24"/>
      <c r="Y265" s="24"/>
      <c r="Z265" s="24"/>
      <c r="AA265" s="24"/>
      <c r="AB265" s="24"/>
    </row>
    <row r="266">
      <c r="A266" s="24"/>
      <c r="B266" s="24"/>
      <c r="C266" s="25"/>
      <c r="D266" s="24"/>
      <c r="E266" s="24"/>
      <c r="F266" s="24"/>
      <c r="G266" s="44"/>
      <c r="H266" s="24"/>
      <c r="I266" s="24"/>
      <c r="J266" s="24"/>
      <c r="K266" s="24"/>
      <c r="L266" s="44"/>
      <c r="M266" s="24"/>
      <c r="N266" s="24"/>
      <c r="O266" s="24"/>
      <c r="P266" s="24"/>
      <c r="Q266" s="44"/>
      <c r="R266" s="24"/>
      <c r="S266" s="28"/>
      <c r="T266" s="28"/>
      <c r="U266" s="28"/>
      <c r="V266" s="24"/>
      <c r="W266" s="24"/>
      <c r="X266" s="24"/>
      <c r="Y266" s="24"/>
      <c r="Z266" s="24"/>
      <c r="AA266" s="24"/>
      <c r="AB266" s="24"/>
    </row>
    <row r="267">
      <c r="A267" s="24"/>
      <c r="B267" s="24"/>
      <c r="C267" s="25"/>
      <c r="D267" s="24"/>
      <c r="E267" s="24"/>
      <c r="F267" s="24"/>
      <c r="G267" s="44"/>
      <c r="H267" s="24"/>
      <c r="I267" s="24"/>
      <c r="J267" s="24"/>
      <c r="K267" s="24"/>
      <c r="L267" s="44"/>
      <c r="M267" s="24"/>
      <c r="N267" s="24"/>
      <c r="O267" s="24"/>
      <c r="P267" s="24"/>
      <c r="Q267" s="44"/>
      <c r="R267" s="24"/>
      <c r="S267" s="28"/>
      <c r="T267" s="28"/>
      <c r="U267" s="28"/>
      <c r="V267" s="24"/>
      <c r="W267" s="24"/>
      <c r="X267" s="24"/>
      <c r="Y267" s="24"/>
      <c r="Z267" s="24"/>
      <c r="AA267" s="24"/>
      <c r="AB267" s="24"/>
    </row>
    <row r="268">
      <c r="A268" s="24"/>
      <c r="B268" s="24"/>
      <c r="C268" s="25"/>
      <c r="D268" s="24"/>
      <c r="E268" s="24"/>
      <c r="F268" s="24"/>
      <c r="G268" s="44"/>
      <c r="H268" s="24"/>
      <c r="I268" s="24"/>
      <c r="J268" s="24"/>
      <c r="K268" s="24"/>
      <c r="L268" s="44"/>
      <c r="M268" s="24"/>
      <c r="N268" s="24"/>
      <c r="O268" s="24"/>
      <c r="P268" s="24"/>
      <c r="Q268" s="44"/>
      <c r="R268" s="24"/>
      <c r="S268" s="28"/>
      <c r="T268" s="28"/>
      <c r="U268" s="28"/>
      <c r="V268" s="24"/>
      <c r="W268" s="24"/>
      <c r="X268" s="24"/>
      <c r="Y268" s="24"/>
      <c r="Z268" s="24"/>
      <c r="AA268" s="24"/>
      <c r="AB268" s="24"/>
    </row>
    <row r="269">
      <c r="A269" s="24"/>
      <c r="B269" s="24"/>
      <c r="C269" s="25"/>
      <c r="D269" s="24"/>
      <c r="E269" s="24"/>
      <c r="F269" s="24"/>
      <c r="G269" s="44"/>
      <c r="H269" s="24"/>
      <c r="I269" s="24"/>
      <c r="J269" s="24"/>
      <c r="K269" s="24"/>
      <c r="L269" s="44"/>
      <c r="M269" s="24"/>
      <c r="N269" s="24"/>
      <c r="O269" s="24"/>
      <c r="P269" s="24"/>
      <c r="Q269" s="44"/>
      <c r="R269" s="24"/>
      <c r="S269" s="28"/>
      <c r="T269" s="28"/>
      <c r="U269" s="28"/>
      <c r="V269" s="24"/>
      <c r="W269" s="24"/>
      <c r="X269" s="24"/>
      <c r="Y269" s="24"/>
      <c r="Z269" s="24"/>
      <c r="AA269" s="24"/>
      <c r="AB269" s="24"/>
    </row>
    <row r="270">
      <c r="A270" s="24"/>
      <c r="B270" s="24"/>
      <c r="C270" s="25"/>
      <c r="D270" s="24"/>
      <c r="E270" s="24"/>
      <c r="F270" s="24"/>
      <c r="G270" s="44"/>
      <c r="H270" s="24"/>
      <c r="I270" s="24"/>
      <c r="J270" s="24"/>
      <c r="K270" s="24"/>
      <c r="L270" s="44"/>
      <c r="M270" s="24"/>
      <c r="N270" s="24"/>
      <c r="O270" s="24"/>
      <c r="P270" s="24"/>
      <c r="Q270" s="44"/>
      <c r="R270" s="24"/>
      <c r="S270" s="28"/>
      <c r="T270" s="28"/>
      <c r="U270" s="28"/>
      <c r="V270" s="24"/>
      <c r="W270" s="24"/>
      <c r="X270" s="24"/>
      <c r="Y270" s="24"/>
      <c r="Z270" s="24"/>
      <c r="AA270" s="24"/>
      <c r="AB270" s="24"/>
    </row>
    <row r="271">
      <c r="A271" s="24"/>
      <c r="B271" s="24"/>
      <c r="C271" s="25"/>
      <c r="D271" s="24"/>
      <c r="E271" s="24"/>
      <c r="F271" s="24"/>
      <c r="G271" s="44"/>
      <c r="H271" s="24"/>
      <c r="I271" s="24"/>
      <c r="J271" s="24"/>
      <c r="K271" s="24"/>
      <c r="L271" s="44"/>
      <c r="M271" s="24"/>
      <c r="N271" s="24"/>
      <c r="O271" s="24"/>
      <c r="P271" s="24"/>
      <c r="Q271" s="44"/>
      <c r="R271" s="24"/>
      <c r="S271" s="28"/>
      <c r="T271" s="28"/>
      <c r="U271" s="28"/>
      <c r="V271" s="24"/>
      <c r="W271" s="24"/>
      <c r="X271" s="24"/>
      <c r="Y271" s="24"/>
      <c r="Z271" s="24"/>
      <c r="AA271" s="24"/>
      <c r="AB271" s="24"/>
    </row>
    <row r="272">
      <c r="A272" s="24"/>
      <c r="B272" s="24"/>
      <c r="C272" s="25"/>
      <c r="D272" s="24"/>
      <c r="E272" s="24"/>
      <c r="F272" s="24"/>
      <c r="G272" s="44"/>
      <c r="H272" s="24"/>
      <c r="I272" s="24"/>
      <c r="J272" s="24"/>
      <c r="K272" s="24"/>
      <c r="L272" s="44"/>
      <c r="M272" s="24"/>
      <c r="N272" s="24"/>
      <c r="O272" s="24"/>
      <c r="P272" s="24"/>
      <c r="Q272" s="44"/>
      <c r="R272" s="24"/>
      <c r="S272" s="28"/>
      <c r="T272" s="28"/>
      <c r="U272" s="28"/>
      <c r="V272" s="24"/>
      <c r="W272" s="24"/>
      <c r="X272" s="24"/>
      <c r="Y272" s="24"/>
      <c r="Z272" s="24"/>
      <c r="AA272" s="24"/>
      <c r="AB272" s="24"/>
    </row>
    <row r="273">
      <c r="A273" s="24"/>
      <c r="B273" s="24"/>
      <c r="C273" s="25"/>
      <c r="D273" s="24"/>
      <c r="E273" s="24"/>
      <c r="F273" s="24"/>
      <c r="G273" s="44"/>
      <c r="H273" s="24"/>
      <c r="I273" s="24"/>
      <c r="J273" s="24"/>
      <c r="K273" s="24"/>
      <c r="L273" s="44"/>
      <c r="M273" s="24"/>
      <c r="N273" s="24"/>
      <c r="O273" s="24"/>
      <c r="P273" s="24"/>
      <c r="Q273" s="44"/>
      <c r="R273" s="24"/>
      <c r="S273" s="28"/>
      <c r="T273" s="28"/>
      <c r="U273" s="28"/>
      <c r="V273" s="24"/>
      <c r="W273" s="24"/>
      <c r="X273" s="24"/>
      <c r="Y273" s="24"/>
      <c r="Z273" s="24"/>
      <c r="AA273" s="24"/>
      <c r="AB273" s="24"/>
    </row>
    <row r="274">
      <c r="A274" s="24"/>
      <c r="B274" s="24"/>
      <c r="C274" s="25"/>
      <c r="D274" s="24"/>
      <c r="E274" s="24"/>
      <c r="F274" s="24"/>
      <c r="G274" s="44"/>
      <c r="H274" s="24"/>
      <c r="I274" s="24"/>
      <c r="J274" s="24"/>
      <c r="K274" s="24"/>
      <c r="L274" s="44"/>
      <c r="M274" s="24"/>
      <c r="N274" s="24"/>
      <c r="O274" s="24"/>
      <c r="P274" s="24"/>
      <c r="Q274" s="44"/>
      <c r="R274" s="24"/>
      <c r="S274" s="28"/>
      <c r="T274" s="28"/>
      <c r="U274" s="28"/>
      <c r="V274" s="24"/>
      <c r="W274" s="24"/>
      <c r="X274" s="24"/>
      <c r="Y274" s="24"/>
      <c r="Z274" s="24"/>
      <c r="AA274" s="24"/>
      <c r="AB274" s="24"/>
    </row>
    <row r="275">
      <c r="A275" s="24"/>
      <c r="B275" s="24"/>
      <c r="C275" s="25"/>
      <c r="D275" s="24"/>
      <c r="E275" s="24"/>
      <c r="F275" s="24"/>
      <c r="G275" s="44"/>
      <c r="H275" s="24"/>
      <c r="I275" s="24"/>
      <c r="J275" s="24"/>
      <c r="K275" s="24"/>
      <c r="L275" s="44"/>
      <c r="M275" s="24"/>
      <c r="N275" s="24"/>
      <c r="O275" s="24"/>
      <c r="P275" s="24"/>
      <c r="Q275" s="44"/>
      <c r="R275" s="24"/>
      <c r="S275" s="28"/>
      <c r="T275" s="28"/>
      <c r="U275" s="28"/>
      <c r="V275" s="24"/>
      <c r="W275" s="24"/>
      <c r="X275" s="24"/>
      <c r="Y275" s="24"/>
      <c r="Z275" s="24"/>
      <c r="AA275" s="24"/>
      <c r="AB275" s="24"/>
    </row>
    <row r="276">
      <c r="A276" s="24"/>
      <c r="B276" s="24"/>
      <c r="C276" s="25"/>
      <c r="D276" s="24"/>
      <c r="E276" s="24"/>
      <c r="F276" s="24"/>
      <c r="G276" s="44"/>
      <c r="H276" s="24"/>
      <c r="I276" s="24"/>
      <c r="J276" s="24"/>
      <c r="K276" s="24"/>
      <c r="L276" s="44"/>
      <c r="M276" s="24"/>
      <c r="N276" s="24"/>
      <c r="O276" s="24"/>
      <c r="P276" s="24"/>
      <c r="Q276" s="44"/>
      <c r="R276" s="24"/>
      <c r="S276" s="28"/>
      <c r="T276" s="28"/>
      <c r="U276" s="28"/>
      <c r="V276" s="24"/>
      <c r="W276" s="24"/>
      <c r="X276" s="24"/>
      <c r="Y276" s="24"/>
      <c r="Z276" s="24"/>
      <c r="AA276" s="24"/>
      <c r="AB276" s="24"/>
    </row>
    <row r="277">
      <c r="A277" s="24"/>
      <c r="B277" s="24"/>
      <c r="C277" s="25"/>
      <c r="D277" s="24"/>
      <c r="E277" s="24"/>
      <c r="F277" s="24"/>
      <c r="G277" s="44"/>
      <c r="H277" s="24"/>
      <c r="I277" s="24"/>
      <c r="J277" s="24"/>
      <c r="K277" s="24"/>
      <c r="L277" s="44"/>
      <c r="M277" s="24"/>
      <c r="N277" s="24"/>
      <c r="O277" s="24"/>
      <c r="P277" s="24"/>
      <c r="Q277" s="44"/>
      <c r="R277" s="24"/>
      <c r="S277" s="28"/>
      <c r="T277" s="28"/>
      <c r="U277" s="28"/>
      <c r="V277" s="24"/>
      <c r="W277" s="24"/>
      <c r="X277" s="24"/>
      <c r="Y277" s="24"/>
      <c r="Z277" s="24"/>
      <c r="AA277" s="24"/>
      <c r="AB277" s="24"/>
    </row>
    <row r="278">
      <c r="A278" s="24"/>
      <c r="B278" s="24"/>
      <c r="C278" s="25"/>
      <c r="D278" s="24"/>
      <c r="E278" s="24"/>
      <c r="F278" s="24"/>
      <c r="G278" s="44"/>
      <c r="H278" s="24"/>
      <c r="I278" s="24"/>
      <c r="J278" s="24"/>
      <c r="K278" s="24"/>
      <c r="L278" s="44"/>
      <c r="M278" s="24"/>
      <c r="N278" s="24"/>
      <c r="O278" s="24"/>
      <c r="P278" s="24"/>
      <c r="Q278" s="44"/>
      <c r="R278" s="24"/>
      <c r="S278" s="28"/>
      <c r="T278" s="28"/>
      <c r="U278" s="28"/>
      <c r="V278" s="24"/>
      <c r="W278" s="24"/>
      <c r="X278" s="24"/>
      <c r="Y278" s="24"/>
      <c r="Z278" s="24"/>
      <c r="AA278" s="24"/>
      <c r="AB278" s="24"/>
    </row>
    <row r="279">
      <c r="A279" s="24"/>
      <c r="B279" s="24"/>
      <c r="C279" s="25"/>
      <c r="D279" s="24"/>
      <c r="E279" s="24"/>
      <c r="F279" s="24"/>
      <c r="G279" s="44"/>
      <c r="H279" s="24"/>
      <c r="I279" s="24"/>
      <c r="J279" s="24"/>
      <c r="K279" s="24"/>
      <c r="L279" s="44"/>
      <c r="M279" s="24"/>
      <c r="N279" s="24"/>
      <c r="O279" s="24"/>
      <c r="P279" s="24"/>
      <c r="Q279" s="44"/>
      <c r="R279" s="24"/>
      <c r="S279" s="28"/>
      <c r="T279" s="28"/>
      <c r="U279" s="28"/>
      <c r="V279" s="24"/>
      <c r="W279" s="24"/>
      <c r="X279" s="24"/>
      <c r="Y279" s="24"/>
      <c r="Z279" s="24"/>
      <c r="AA279" s="24"/>
      <c r="AB279" s="24"/>
    </row>
    <row r="280">
      <c r="A280" s="24"/>
      <c r="B280" s="24"/>
      <c r="C280" s="25"/>
      <c r="D280" s="24"/>
      <c r="E280" s="24"/>
      <c r="F280" s="24"/>
      <c r="G280" s="44"/>
      <c r="H280" s="24"/>
      <c r="I280" s="24"/>
      <c r="J280" s="24"/>
      <c r="K280" s="24"/>
      <c r="L280" s="44"/>
      <c r="M280" s="24"/>
      <c r="N280" s="24"/>
      <c r="O280" s="24"/>
      <c r="P280" s="24"/>
      <c r="Q280" s="44"/>
      <c r="R280" s="24"/>
      <c r="S280" s="28"/>
      <c r="T280" s="28"/>
      <c r="U280" s="28"/>
      <c r="V280" s="24"/>
      <c r="W280" s="24"/>
      <c r="X280" s="24"/>
      <c r="Y280" s="24"/>
      <c r="Z280" s="24"/>
      <c r="AA280" s="24"/>
      <c r="AB280" s="24"/>
    </row>
    <row r="281">
      <c r="A281" s="24"/>
      <c r="B281" s="24"/>
      <c r="C281" s="25"/>
      <c r="D281" s="24"/>
      <c r="E281" s="24"/>
      <c r="F281" s="24"/>
      <c r="G281" s="44"/>
      <c r="H281" s="24"/>
      <c r="I281" s="24"/>
      <c r="J281" s="24"/>
      <c r="K281" s="24"/>
      <c r="L281" s="44"/>
      <c r="M281" s="24"/>
      <c r="N281" s="24"/>
      <c r="O281" s="24"/>
      <c r="P281" s="24"/>
      <c r="Q281" s="44"/>
      <c r="R281" s="24"/>
      <c r="S281" s="28"/>
      <c r="T281" s="28"/>
      <c r="U281" s="28"/>
      <c r="V281" s="24"/>
      <c r="W281" s="24"/>
      <c r="X281" s="24"/>
      <c r="Y281" s="24"/>
      <c r="Z281" s="24"/>
      <c r="AA281" s="24"/>
      <c r="AB281" s="24"/>
    </row>
    <row r="282">
      <c r="A282" s="24"/>
      <c r="B282" s="24"/>
      <c r="C282" s="25"/>
      <c r="D282" s="24"/>
      <c r="E282" s="24"/>
      <c r="F282" s="24"/>
      <c r="G282" s="44"/>
      <c r="H282" s="24"/>
      <c r="I282" s="24"/>
      <c r="J282" s="24"/>
      <c r="K282" s="24"/>
      <c r="L282" s="44"/>
      <c r="M282" s="24"/>
      <c r="N282" s="24"/>
      <c r="O282" s="24"/>
      <c r="P282" s="24"/>
      <c r="Q282" s="44"/>
      <c r="R282" s="24"/>
      <c r="S282" s="28"/>
      <c r="T282" s="28"/>
      <c r="U282" s="28"/>
      <c r="V282" s="24"/>
      <c r="W282" s="24"/>
      <c r="X282" s="24"/>
      <c r="Y282" s="24"/>
      <c r="Z282" s="24"/>
      <c r="AA282" s="24"/>
      <c r="AB282" s="24"/>
    </row>
    <row r="283">
      <c r="A283" s="24"/>
      <c r="B283" s="24"/>
      <c r="C283" s="25"/>
      <c r="D283" s="24"/>
      <c r="E283" s="24"/>
      <c r="F283" s="24"/>
      <c r="G283" s="44"/>
      <c r="H283" s="24"/>
      <c r="I283" s="24"/>
      <c r="J283" s="24"/>
      <c r="K283" s="24"/>
      <c r="L283" s="44"/>
      <c r="M283" s="24"/>
      <c r="N283" s="24"/>
      <c r="O283" s="24"/>
      <c r="P283" s="24"/>
      <c r="Q283" s="44"/>
      <c r="R283" s="24"/>
      <c r="S283" s="28"/>
      <c r="T283" s="28"/>
      <c r="U283" s="28"/>
      <c r="V283" s="24"/>
      <c r="W283" s="24"/>
      <c r="X283" s="24"/>
      <c r="Y283" s="24"/>
      <c r="Z283" s="24"/>
      <c r="AA283" s="24"/>
      <c r="AB283" s="24"/>
    </row>
    <row r="284">
      <c r="A284" s="24"/>
      <c r="B284" s="24"/>
      <c r="C284" s="25"/>
      <c r="D284" s="24"/>
      <c r="E284" s="24"/>
      <c r="F284" s="24"/>
      <c r="G284" s="44"/>
      <c r="H284" s="24"/>
      <c r="I284" s="24"/>
      <c r="J284" s="24"/>
      <c r="K284" s="24"/>
      <c r="L284" s="44"/>
      <c r="M284" s="24"/>
      <c r="N284" s="24"/>
      <c r="O284" s="24"/>
      <c r="P284" s="24"/>
      <c r="Q284" s="44"/>
      <c r="R284" s="24"/>
      <c r="S284" s="28"/>
      <c r="T284" s="28"/>
      <c r="U284" s="28"/>
      <c r="V284" s="24"/>
      <c r="W284" s="24"/>
      <c r="X284" s="24"/>
      <c r="Y284" s="24"/>
      <c r="Z284" s="24"/>
      <c r="AA284" s="24"/>
      <c r="AB284" s="24"/>
    </row>
    <row r="285">
      <c r="A285" s="24"/>
      <c r="B285" s="24"/>
      <c r="C285" s="25"/>
      <c r="D285" s="24"/>
      <c r="E285" s="24"/>
      <c r="F285" s="24"/>
      <c r="G285" s="44"/>
      <c r="H285" s="24"/>
      <c r="I285" s="24"/>
      <c r="J285" s="24"/>
      <c r="K285" s="24"/>
      <c r="L285" s="44"/>
      <c r="M285" s="24"/>
      <c r="N285" s="24"/>
      <c r="O285" s="24"/>
      <c r="P285" s="24"/>
      <c r="Q285" s="44"/>
      <c r="R285" s="24"/>
      <c r="S285" s="28"/>
      <c r="T285" s="28"/>
      <c r="U285" s="28"/>
      <c r="V285" s="24"/>
      <c r="W285" s="24"/>
      <c r="X285" s="24"/>
      <c r="Y285" s="24"/>
      <c r="Z285" s="24"/>
      <c r="AA285" s="24"/>
      <c r="AB285" s="24"/>
    </row>
    <row r="286">
      <c r="A286" s="24"/>
      <c r="B286" s="24"/>
      <c r="C286" s="25"/>
      <c r="D286" s="24"/>
      <c r="E286" s="24"/>
      <c r="F286" s="24"/>
      <c r="G286" s="44"/>
      <c r="H286" s="24"/>
      <c r="I286" s="24"/>
      <c r="J286" s="24"/>
      <c r="K286" s="24"/>
      <c r="L286" s="44"/>
      <c r="M286" s="24"/>
      <c r="N286" s="24"/>
      <c r="O286" s="24"/>
      <c r="P286" s="24"/>
      <c r="Q286" s="44"/>
      <c r="R286" s="24"/>
      <c r="S286" s="28"/>
      <c r="T286" s="28"/>
      <c r="U286" s="28"/>
      <c r="V286" s="24"/>
      <c r="W286" s="24"/>
      <c r="X286" s="24"/>
      <c r="Y286" s="24"/>
      <c r="Z286" s="24"/>
      <c r="AA286" s="24"/>
      <c r="AB286" s="24"/>
    </row>
    <row r="287">
      <c r="A287" s="24"/>
      <c r="B287" s="24"/>
      <c r="C287" s="25"/>
      <c r="D287" s="24"/>
      <c r="E287" s="24"/>
      <c r="F287" s="24"/>
      <c r="G287" s="44"/>
      <c r="H287" s="24"/>
      <c r="I287" s="24"/>
      <c r="J287" s="24"/>
      <c r="K287" s="24"/>
      <c r="L287" s="44"/>
      <c r="M287" s="24"/>
      <c r="N287" s="24"/>
      <c r="O287" s="24"/>
      <c r="P287" s="24"/>
      <c r="Q287" s="44"/>
      <c r="R287" s="24"/>
      <c r="S287" s="28"/>
      <c r="T287" s="28"/>
      <c r="U287" s="28"/>
      <c r="V287" s="24"/>
      <c r="W287" s="24"/>
      <c r="X287" s="24"/>
      <c r="Y287" s="24"/>
      <c r="Z287" s="24"/>
      <c r="AA287" s="24"/>
      <c r="AB287" s="24"/>
    </row>
    <row r="288">
      <c r="A288" s="24"/>
      <c r="B288" s="24"/>
      <c r="C288" s="25"/>
      <c r="D288" s="24"/>
      <c r="E288" s="24"/>
      <c r="F288" s="24"/>
      <c r="G288" s="44"/>
      <c r="H288" s="24"/>
      <c r="I288" s="24"/>
      <c r="J288" s="24"/>
      <c r="K288" s="24"/>
      <c r="L288" s="44"/>
      <c r="M288" s="24"/>
      <c r="N288" s="24"/>
      <c r="O288" s="24"/>
      <c r="P288" s="24"/>
      <c r="Q288" s="44"/>
      <c r="R288" s="24"/>
      <c r="S288" s="28"/>
      <c r="T288" s="28"/>
      <c r="U288" s="28"/>
      <c r="V288" s="24"/>
      <c r="W288" s="24"/>
      <c r="X288" s="24"/>
      <c r="Y288" s="24"/>
      <c r="Z288" s="24"/>
      <c r="AA288" s="24"/>
      <c r="AB288" s="24"/>
    </row>
    <row r="289">
      <c r="A289" s="24"/>
      <c r="B289" s="24"/>
      <c r="C289" s="25"/>
      <c r="D289" s="24"/>
      <c r="E289" s="24"/>
      <c r="F289" s="24"/>
      <c r="G289" s="44"/>
      <c r="H289" s="24"/>
      <c r="I289" s="24"/>
      <c r="J289" s="24"/>
      <c r="K289" s="24"/>
      <c r="L289" s="44"/>
      <c r="M289" s="24"/>
      <c r="N289" s="24"/>
      <c r="O289" s="24"/>
      <c r="P289" s="24"/>
      <c r="Q289" s="44"/>
      <c r="R289" s="24"/>
      <c r="S289" s="28"/>
      <c r="T289" s="28"/>
      <c r="U289" s="28"/>
      <c r="V289" s="24"/>
      <c r="W289" s="24"/>
      <c r="X289" s="24"/>
      <c r="Y289" s="24"/>
      <c r="Z289" s="24"/>
      <c r="AA289" s="24"/>
      <c r="AB289" s="24"/>
    </row>
    <row r="290">
      <c r="A290" s="24"/>
      <c r="B290" s="24"/>
      <c r="C290" s="25"/>
      <c r="D290" s="24"/>
      <c r="E290" s="24"/>
      <c r="F290" s="24"/>
      <c r="G290" s="44"/>
      <c r="H290" s="24"/>
      <c r="I290" s="24"/>
      <c r="J290" s="24"/>
      <c r="K290" s="24"/>
      <c r="L290" s="44"/>
      <c r="M290" s="24"/>
      <c r="N290" s="24"/>
      <c r="O290" s="24"/>
      <c r="P290" s="24"/>
      <c r="Q290" s="44"/>
      <c r="R290" s="24"/>
      <c r="S290" s="28"/>
      <c r="T290" s="28"/>
      <c r="U290" s="28"/>
      <c r="V290" s="24"/>
      <c r="W290" s="24"/>
      <c r="X290" s="24"/>
      <c r="Y290" s="24"/>
      <c r="Z290" s="24"/>
      <c r="AA290" s="24"/>
      <c r="AB290" s="24"/>
    </row>
    <row r="291">
      <c r="A291" s="24"/>
      <c r="B291" s="24"/>
      <c r="C291" s="25"/>
      <c r="D291" s="24"/>
      <c r="E291" s="24"/>
      <c r="F291" s="24"/>
      <c r="G291" s="44"/>
      <c r="H291" s="24"/>
      <c r="I291" s="24"/>
      <c r="J291" s="24"/>
      <c r="K291" s="24"/>
      <c r="L291" s="44"/>
      <c r="M291" s="24"/>
      <c r="N291" s="24"/>
      <c r="O291" s="24"/>
      <c r="P291" s="24"/>
      <c r="Q291" s="44"/>
      <c r="R291" s="24"/>
      <c r="S291" s="28"/>
      <c r="T291" s="28"/>
      <c r="U291" s="28"/>
      <c r="V291" s="24"/>
      <c r="W291" s="24"/>
      <c r="X291" s="24"/>
      <c r="Y291" s="24"/>
      <c r="Z291" s="24"/>
      <c r="AA291" s="24"/>
      <c r="AB291" s="24"/>
    </row>
    <row r="292">
      <c r="A292" s="24"/>
      <c r="B292" s="24"/>
      <c r="C292" s="25"/>
      <c r="D292" s="24"/>
      <c r="E292" s="24"/>
      <c r="F292" s="24"/>
      <c r="G292" s="44"/>
      <c r="H292" s="24"/>
      <c r="I292" s="24"/>
      <c r="J292" s="24"/>
      <c r="K292" s="24"/>
      <c r="L292" s="44"/>
      <c r="M292" s="24"/>
      <c r="N292" s="24"/>
      <c r="O292" s="24"/>
      <c r="P292" s="24"/>
      <c r="Q292" s="44"/>
      <c r="R292" s="24"/>
      <c r="S292" s="28"/>
      <c r="T292" s="28"/>
      <c r="U292" s="28"/>
      <c r="V292" s="24"/>
      <c r="W292" s="24"/>
      <c r="X292" s="24"/>
      <c r="Y292" s="24"/>
      <c r="Z292" s="24"/>
      <c r="AA292" s="24"/>
      <c r="AB292" s="24"/>
    </row>
    <row r="293">
      <c r="A293" s="24"/>
      <c r="B293" s="24"/>
      <c r="C293" s="25"/>
      <c r="D293" s="24"/>
      <c r="E293" s="24"/>
      <c r="F293" s="24"/>
      <c r="G293" s="44"/>
      <c r="H293" s="24"/>
      <c r="I293" s="24"/>
      <c r="J293" s="24"/>
      <c r="K293" s="24"/>
      <c r="L293" s="44"/>
      <c r="M293" s="24"/>
      <c r="N293" s="24"/>
      <c r="O293" s="24"/>
      <c r="P293" s="24"/>
      <c r="Q293" s="44"/>
      <c r="R293" s="24"/>
      <c r="S293" s="28"/>
      <c r="T293" s="28"/>
      <c r="U293" s="28"/>
      <c r="V293" s="24"/>
      <c r="W293" s="24"/>
      <c r="X293" s="24"/>
      <c r="Y293" s="24"/>
      <c r="Z293" s="24"/>
      <c r="AA293" s="24"/>
      <c r="AB293" s="24"/>
    </row>
    <row r="294">
      <c r="A294" s="24"/>
      <c r="B294" s="24"/>
      <c r="C294" s="25"/>
      <c r="D294" s="24"/>
      <c r="E294" s="24"/>
      <c r="F294" s="24"/>
      <c r="G294" s="44"/>
      <c r="H294" s="24"/>
      <c r="I294" s="24"/>
      <c r="J294" s="24"/>
      <c r="K294" s="24"/>
      <c r="L294" s="44"/>
      <c r="M294" s="24"/>
      <c r="N294" s="24"/>
      <c r="O294" s="24"/>
      <c r="P294" s="24"/>
      <c r="Q294" s="44"/>
      <c r="R294" s="24"/>
      <c r="S294" s="28"/>
      <c r="T294" s="28"/>
      <c r="U294" s="28"/>
      <c r="V294" s="24"/>
      <c r="W294" s="24"/>
      <c r="X294" s="24"/>
      <c r="Y294" s="24"/>
      <c r="Z294" s="24"/>
      <c r="AA294" s="24"/>
      <c r="AB294" s="24"/>
    </row>
    <row r="295">
      <c r="A295" s="24"/>
      <c r="B295" s="24"/>
      <c r="C295" s="25"/>
      <c r="D295" s="24"/>
      <c r="E295" s="24"/>
      <c r="F295" s="24"/>
      <c r="G295" s="44"/>
      <c r="H295" s="24"/>
      <c r="I295" s="24"/>
      <c r="J295" s="24"/>
      <c r="K295" s="24"/>
      <c r="L295" s="44"/>
      <c r="M295" s="24"/>
      <c r="N295" s="24"/>
      <c r="O295" s="24"/>
      <c r="P295" s="24"/>
      <c r="Q295" s="44"/>
      <c r="R295" s="24"/>
      <c r="S295" s="28"/>
      <c r="T295" s="28"/>
      <c r="U295" s="28"/>
      <c r="V295" s="24"/>
      <c r="W295" s="24"/>
      <c r="X295" s="24"/>
      <c r="Y295" s="24"/>
      <c r="Z295" s="24"/>
      <c r="AA295" s="24"/>
      <c r="AB295" s="24"/>
    </row>
    <row r="296">
      <c r="A296" s="24"/>
      <c r="B296" s="24"/>
      <c r="C296" s="25"/>
      <c r="D296" s="24"/>
      <c r="E296" s="24"/>
      <c r="F296" s="24"/>
      <c r="G296" s="44"/>
      <c r="H296" s="24"/>
      <c r="I296" s="24"/>
      <c r="J296" s="24"/>
      <c r="K296" s="24"/>
      <c r="L296" s="44"/>
      <c r="M296" s="24"/>
      <c r="N296" s="24"/>
      <c r="O296" s="24"/>
      <c r="P296" s="24"/>
      <c r="Q296" s="44"/>
      <c r="R296" s="24"/>
      <c r="S296" s="28"/>
      <c r="T296" s="28"/>
      <c r="U296" s="28"/>
      <c r="V296" s="24"/>
      <c r="W296" s="24"/>
      <c r="X296" s="24"/>
      <c r="Y296" s="24"/>
      <c r="Z296" s="24"/>
      <c r="AA296" s="24"/>
      <c r="AB296" s="24"/>
    </row>
    <row r="297">
      <c r="A297" s="24"/>
      <c r="B297" s="24"/>
      <c r="C297" s="25"/>
      <c r="D297" s="24"/>
      <c r="E297" s="24"/>
      <c r="F297" s="24"/>
      <c r="G297" s="44"/>
      <c r="H297" s="24"/>
      <c r="I297" s="24"/>
      <c r="J297" s="24"/>
      <c r="K297" s="24"/>
      <c r="L297" s="44"/>
      <c r="M297" s="24"/>
      <c r="N297" s="24"/>
      <c r="O297" s="24"/>
      <c r="P297" s="24"/>
      <c r="Q297" s="44"/>
      <c r="R297" s="24"/>
      <c r="S297" s="28"/>
      <c r="T297" s="28"/>
      <c r="U297" s="28"/>
      <c r="V297" s="24"/>
      <c r="W297" s="24"/>
      <c r="X297" s="24"/>
      <c r="Y297" s="24"/>
      <c r="Z297" s="24"/>
      <c r="AA297" s="24"/>
      <c r="AB297" s="24"/>
    </row>
    <row r="298">
      <c r="A298" s="24"/>
      <c r="B298" s="24"/>
      <c r="C298" s="25"/>
      <c r="D298" s="24"/>
      <c r="E298" s="24"/>
      <c r="F298" s="24"/>
      <c r="G298" s="44"/>
      <c r="H298" s="24"/>
      <c r="I298" s="24"/>
      <c r="J298" s="24"/>
      <c r="K298" s="24"/>
      <c r="L298" s="44"/>
      <c r="M298" s="24"/>
      <c r="N298" s="24"/>
      <c r="O298" s="24"/>
      <c r="P298" s="24"/>
      <c r="Q298" s="44"/>
      <c r="R298" s="24"/>
      <c r="S298" s="28"/>
      <c r="T298" s="28"/>
      <c r="U298" s="28"/>
      <c r="V298" s="24"/>
      <c r="W298" s="24"/>
      <c r="X298" s="24"/>
      <c r="Y298" s="24"/>
      <c r="Z298" s="24"/>
      <c r="AA298" s="24"/>
      <c r="AB298" s="24"/>
    </row>
    <row r="299">
      <c r="A299" s="24"/>
      <c r="B299" s="24"/>
      <c r="C299" s="25"/>
      <c r="D299" s="24"/>
      <c r="E299" s="24"/>
      <c r="F299" s="24"/>
      <c r="G299" s="44"/>
      <c r="H299" s="24"/>
      <c r="I299" s="24"/>
      <c r="J299" s="24"/>
      <c r="K299" s="24"/>
      <c r="L299" s="44"/>
      <c r="M299" s="24"/>
      <c r="N299" s="24"/>
      <c r="O299" s="24"/>
      <c r="P299" s="24"/>
      <c r="Q299" s="44"/>
      <c r="R299" s="24"/>
      <c r="S299" s="28"/>
      <c r="T299" s="28"/>
      <c r="U299" s="28"/>
      <c r="V299" s="24"/>
      <c r="W299" s="24"/>
      <c r="X299" s="24"/>
      <c r="Y299" s="24"/>
      <c r="Z299" s="24"/>
      <c r="AA299" s="24"/>
      <c r="AB299" s="24"/>
    </row>
    <row r="300">
      <c r="A300" s="24"/>
      <c r="B300" s="24"/>
      <c r="C300" s="25"/>
      <c r="D300" s="24"/>
      <c r="E300" s="24"/>
      <c r="F300" s="24"/>
      <c r="G300" s="44"/>
      <c r="H300" s="24"/>
      <c r="I300" s="24"/>
      <c r="J300" s="24"/>
      <c r="K300" s="24"/>
      <c r="L300" s="44"/>
      <c r="M300" s="24"/>
      <c r="N300" s="24"/>
      <c r="O300" s="24"/>
      <c r="P300" s="24"/>
      <c r="Q300" s="44"/>
      <c r="R300" s="24"/>
      <c r="S300" s="28"/>
      <c r="T300" s="28"/>
      <c r="U300" s="28"/>
      <c r="V300" s="24"/>
      <c r="W300" s="24"/>
      <c r="X300" s="24"/>
      <c r="Y300" s="24"/>
      <c r="Z300" s="24"/>
      <c r="AA300" s="24"/>
      <c r="AB300" s="24"/>
    </row>
    <row r="301">
      <c r="A301" s="24"/>
      <c r="B301" s="24"/>
      <c r="C301" s="25"/>
      <c r="D301" s="24"/>
      <c r="E301" s="24"/>
      <c r="F301" s="24"/>
      <c r="G301" s="44"/>
      <c r="H301" s="24"/>
      <c r="I301" s="24"/>
      <c r="J301" s="24"/>
      <c r="K301" s="24"/>
      <c r="L301" s="44"/>
      <c r="M301" s="24"/>
      <c r="N301" s="24"/>
      <c r="O301" s="24"/>
      <c r="P301" s="24"/>
      <c r="Q301" s="44"/>
      <c r="R301" s="24"/>
      <c r="S301" s="28"/>
      <c r="T301" s="28"/>
      <c r="U301" s="28"/>
      <c r="V301" s="24"/>
      <c r="W301" s="24"/>
      <c r="X301" s="24"/>
      <c r="Y301" s="24"/>
      <c r="Z301" s="24"/>
      <c r="AA301" s="24"/>
      <c r="AB301" s="24"/>
    </row>
    <row r="302">
      <c r="A302" s="24"/>
      <c r="B302" s="24"/>
      <c r="C302" s="25"/>
      <c r="D302" s="24"/>
      <c r="E302" s="24"/>
      <c r="F302" s="24"/>
      <c r="G302" s="44"/>
      <c r="H302" s="24"/>
      <c r="I302" s="24"/>
      <c r="J302" s="24"/>
      <c r="K302" s="24"/>
      <c r="L302" s="44"/>
      <c r="M302" s="24"/>
      <c r="N302" s="24"/>
      <c r="O302" s="24"/>
      <c r="P302" s="24"/>
      <c r="Q302" s="44"/>
      <c r="R302" s="24"/>
      <c r="S302" s="28"/>
      <c r="T302" s="28"/>
      <c r="U302" s="28"/>
      <c r="V302" s="24"/>
      <c r="W302" s="24"/>
      <c r="X302" s="24"/>
      <c r="Y302" s="24"/>
      <c r="Z302" s="24"/>
      <c r="AA302" s="24"/>
      <c r="AB302" s="24"/>
    </row>
    <row r="303">
      <c r="A303" s="24"/>
      <c r="B303" s="24"/>
      <c r="C303" s="25"/>
      <c r="D303" s="24"/>
      <c r="E303" s="24"/>
      <c r="F303" s="24"/>
      <c r="G303" s="44"/>
      <c r="H303" s="24"/>
      <c r="I303" s="24"/>
      <c r="J303" s="24"/>
      <c r="K303" s="24"/>
      <c r="L303" s="44"/>
      <c r="M303" s="24"/>
      <c r="N303" s="24"/>
      <c r="O303" s="24"/>
      <c r="P303" s="24"/>
      <c r="Q303" s="44"/>
      <c r="R303" s="24"/>
      <c r="S303" s="28"/>
      <c r="T303" s="28"/>
      <c r="U303" s="28"/>
      <c r="V303" s="24"/>
      <c r="W303" s="24"/>
      <c r="X303" s="24"/>
      <c r="Y303" s="24"/>
      <c r="Z303" s="24"/>
      <c r="AA303" s="24"/>
      <c r="AB303" s="24"/>
    </row>
    <row r="304">
      <c r="A304" s="24"/>
      <c r="B304" s="24"/>
      <c r="C304" s="25"/>
      <c r="D304" s="24"/>
      <c r="E304" s="24"/>
      <c r="F304" s="24"/>
      <c r="G304" s="44"/>
      <c r="H304" s="24"/>
      <c r="I304" s="24"/>
      <c r="J304" s="24"/>
      <c r="K304" s="24"/>
      <c r="L304" s="44"/>
      <c r="M304" s="24"/>
      <c r="N304" s="24"/>
      <c r="O304" s="24"/>
      <c r="P304" s="24"/>
      <c r="Q304" s="44"/>
      <c r="R304" s="24"/>
      <c r="S304" s="28"/>
      <c r="T304" s="28"/>
      <c r="U304" s="28"/>
      <c r="V304" s="24"/>
      <c r="W304" s="24"/>
      <c r="X304" s="24"/>
      <c r="Y304" s="24"/>
      <c r="Z304" s="24"/>
      <c r="AA304" s="24"/>
      <c r="AB304" s="24"/>
    </row>
    <row r="305">
      <c r="A305" s="24"/>
      <c r="B305" s="24"/>
      <c r="C305" s="25"/>
      <c r="D305" s="24"/>
      <c r="E305" s="24"/>
      <c r="F305" s="24"/>
      <c r="G305" s="44"/>
      <c r="H305" s="24"/>
      <c r="I305" s="24"/>
      <c r="J305" s="24"/>
      <c r="K305" s="24"/>
      <c r="L305" s="44"/>
      <c r="M305" s="24"/>
      <c r="N305" s="24"/>
      <c r="O305" s="24"/>
      <c r="P305" s="24"/>
      <c r="Q305" s="44"/>
      <c r="R305" s="24"/>
      <c r="S305" s="28"/>
      <c r="T305" s="28"/>
      <c r="U305" s="28"/>
      <c r="V305" s="24"/>
      <c r="W305" s="24"/>
      <c r="X305" s="24"/>
      <c r="Y305" s="24"/>
      <c r="Z305" s="24"/>
      <c r="AA305" s="24"/>
      <c r="AB305" s="24"/>
    </row>
    <row r="306">
      <c r="A306" s="24"/>
      <c r="B306" s="24"/>
      <c r="C306" s="25"/>
      <c r="D306" s="24"/>
      <c r="E306" s="24"/>
      <c r="F306" s="24"/>
      <c r="G306" s="44"/>
      <c r="H306" s="24"/>
      <c r="I306" s="24"/>
      <c r="J306" s="24"/>
      <c r="K306" s="24"/>
      <c r="L306" s="44"/>
      <c r="M306" s="24"/>
      <c r="N306" s="24"/>
      <c r="O306" s="24"/>
      <c r="P306" s="24"/>
      <c r="Q306" s="44"/>
      <c r="R306" s="24"/>
      <c r="S306" s="28"/>
      <c r="T306" s="28"/>
      <c r="U306" s="28"/>
      <c r="V306" s="24"/>
      <c r="W306" s="24"/>
      <c r="X306" s="24"/>
      <c r="Y306" s="24"/>
      <c r="Z306" s="24"/>
      <c r="AA306" s="24"/>
      <c r="AB306" s="24"/>
    </row>
    <row r="307">
      <c r="A307" s="24"/>
      <c r="B307" s="24"/>
      <c r="C307" s="25"/>
      <c r="D307" s="24"/>
      <c r="E307" s="24"/>
      <c r="F307" s="24"/>
      <c r="G307" s="44"/>
      <c r="H307" s="24"/>
      <c r="I307" s="24"/>
      <c r="J307" s="24"/>
      <c r="K307" s="24"/>
      <c r="L307" s="44"/>
      <c r="M307" s="24"/>
      <c r="N307" s="24"/>
      <c r="O307" s="24"/>
      <c r="P307" s="24"/>
      <c r="Q307" s="44"/>
      <c r="R307" s="24"/>
      <c r="S307" s="28"/>
      <c r="T307" s="28"/>
      <c r="U307" s="28"/>
      <c r="V307" s="24"/>
      <c r="W307" s="24"/>
      <c r="X307" s="24"/>
      <c r="Y307" s="24"/>
      <c r="Z307" s="24"/>
      <c r="AA307" s="24"/>
      <c r="AB307" s="24"/>
    </row>
    <row r="308">
      <c r="A308" s="24"/>
      <c r="B308" s="24"/>
      <c r="C308" s="25"/>
      <c r="D308" s="24"/>
      <c r="E308" s="24"/>
      <c r="F308" s="24"/>
      <c r="G308" s="44"/>
      <c r="H308" s="24"/>
      <c r="I308" s="24"/>
      <c r="J308" s="24"/>
      <c r="K308" s="24"/>
      <c r="L308" s="44"/>
      <c r="M308" s="24"/>
      <c r="N308" s="24"/>
      <c r="O308" s="24"/>
      <c r="P308" s="24"/>
      <c r="Q308" s="44"/>
      <c r="R308" s="24"/>
      <c r="S308" s="28"/>
      <c r="T308" s="28"/>
      <c r="U308" s="28"/>
      <c r="V308" s="24"/>
      <c r="W308" s="24"/>
      <c r="X308" s="24"/>
      <c r="Y308" s="24"/>
      <c r="Z308" s="24"/>
      <c r="AA308" s="24"/>
      <c r="AB308" s="24"/>
    </row>
    <row r="309">
      <c r="A309" s="24"/>
      <c r="B309" s="24"/>
      <c r="C309" s="25"/>
      <c r="D309" s="24"/>
      <c r="E309" s="24"/>
      <c r="F309" s="24"/>
      <c r="G309" s="44"/>
      <c r="H309" s="24"/>
      <c r="I309" s="24"/>
      <c r="J309" s="24"/>
      <c r="K309" s="24"/>
      <c r="L309" s="44"/>
      <c r="M309" s="24"/>
      <c r="N309" s="24"/>
      <c r="O309" s="24"/>
      <c r="P309" s="24"/>
      <c r="Q309" s="44"/>
      <c r="R309" s="24"/>
      <c r="S309" s="28"/>
      <c r="T309" s="28"/>
      <c r="U309" s="28"/>
      <c r="V309" s="24"/>
      <c r="W309" s="24"/>
      <c r="X309" s="24"/>
      <c r="Y309" s="24"/>
      <c r="Z309" s="24"/>
      <c r="AA309" s="24"/>
      <c r="AB309" s="24"/>
    </row>
    <row r="310">
      <c r="A310" s="24"/>
      <c r="B310" s="24"/>
      <c r="C310" s="25"/>
      <c r="D310" s="24"/>
      <c r="E310" s="24"/>
      <c r="F310" s="24"/>
      <c r="G310" s="44"/>
      <c r="H310" s="24"/>
      <c r="I310" s="24"/>
      <c r="J310" s="24"/>
      <c r="K310" s="24"/>
      <c r="L310" s="44"/>
      <c r="M310" s="24"/>
      <c r="N310" s="24"/>
      <c r="O310" s="24"/>
      <c r="P310" s="24"/>
      <c r="Q310" s="44"/>
      <c r="R310" s="24"/>
      <c r="S310" s="28"/>
      <c r="T310" s="28"/>
      <c r="U310" s="28"/>
      <c r="V310" s="24"/>
      <c r="W310" s="24"/>
      <c r="X310" s="24"/>
      <c r="Y310" s="24"/>
      <c r="Z310" s="24"/>
      <c r="AA310" s="24"/>
      <c r="AB310" s="24"/>
    </row>
    <row r="311">
      <c r="A311" s="24"/>
      <c r="B311" s="24"/>
      <c r="C311" s="25"/>
      <c r="D311" s="24"/>
      <c r="E311" s="24"/>
      <c r="F311" s="24"/>
      <c r="G311" s="44"/>
      <c r="H311" s="24"/>
      <c r="I311" s="24"/>
      <c r="J311" s="24"/>
      <c r="K311" s="24"/>
      <c r="L311" s="44"/>
      <c r="M311" s="24"/>
      <c r="N311" s="24"/>
      <c r="O311" s="24"/>
      <c r="P311" s="24"/>
      <c r="Q311" s="44"/>
      <c r="R311" s="24"/>
      <c r="S311" s="28"/>
      <c r="T311" s="28"/>
      <c r="U311" s="28"/>
      <c r="V311" s="24"/>
      <c r="W311" s="24"/>
      <c r="X311" s="24"/>
      <c r="Y311" s="24"/>
      <c r="Z311" s="24"/>
      <c r="AA311" s="24"/>
      <c r="AB311" s="24"/>
    </row>
    <row r="312">
      <c r="A312" s="24"/>
      <c r="B312" s="24"/>
      <c r="C312" s="25"/>
      <c r="D312" s="24"/>
      <c r="E312" s="24"/>
      <c r="F312" s="24"/>
      <c r="G312" s="44"/>
      <c r="H312" s="24"/>
      <c r="I312" s="24"/>
      <c r="J312" s="24"/>
      <c r="K312" s="24"/>
      <c r="L312" s="44"/>
      <c r="M312" s="24"/>
      <c r="N312" s="24"/>
      <c r="O312" s="24"/>
      <c r="P312" s="24"/>
      <c r="Q312" s="44"/>
      <c r="R312" s="24"/>
      <c r="S312" s="28"/>
      <c r="T312" s="28"/>
      <c r="U312" s="28"/>
      <c r="V312" s="24"/>
      <c r="W312" s="24"/>
      <c r="X312" s="24"/>
      <c r="Y312" s="24"/>
      <c r="Z312" s="24"/>
      <c r="AA312" s="24"/>
      <c r="AB312" s="24"/>
    </row>
    <row r="313">
      <c r="A313" s="24"/>
      <c r="B313" s="24"/>
      <c r="C313" s="25"/>
      <c r="D313" s="24"/>
      <c r="E313" s="24"/>
      <c r="F313" s="24"/>
      <c r="G313" s="44"/>
      <c r="H313" s="24"/>
      <c r="I313" s="24"/>
      <c r="J313" s="24"/>
      <c r="K313" s="24"/>
      <c r="L313" s="44"/>
      <c r="M313" s="24"/>
      <c r="N313" s="24"/>
      <c r="O313" s="24"/>
      <c r="P313" s="24"/>
      <c r="Q313" s="44"/>
      <c r="R313" s="24"/>
      <c r="S313" s="28"/>
      <c r="T313" s="28"/>
      <c r="U313" s="28"/>
      <c r="V313" s="24"/>
      <c r="W313" s="24"/>
      <c r="X313" s="24"/>
      <c r="Y313" s="24"/>
      <c r="Z313" s="24"/>
      <c r="AA313" s="24"/>
      <c r="AB313" s="24"/>
    </row>
    <row r="314">
      <c r="A314" s="24"/>
      <c r="B314" s="24"/>
      <c r="C314" s="25"/>
      <c r="D314" s="24"/>
      <c r="E314" s="24"/>
      <c r="F314" s="24"/>
      <c r="G314" s="44"/>
      <c r="H314" s="24"/>
      <c r="I314" s="24"/>
      <c r="J314" s="24"/>
      <c r="K314" s="24"/>
      <c r="L314" s="44"/>
      <c r="M314" s="24"/>
      <c r="N314" s="24"/>
      <c r="O314" s="24"/>
      <c r="P314" s="24"/>
      <c r="Q314" s="44"/>
      <c r="R314" s="24"/>
      <c r="S314" s="28"/>
      <c r="T314" s="28"/>
      <c r="U314" s="28"/>
      <c r="V314" s="24"/>
      <c r="W314" s="24"/>
      <c r="X314" s="24"/>
      <c r="Y314" s="24"/>
      <c r="Z314" s="24"/>
      <c r="AA314" s="24"/>
      <c r="AB314" s="24"/>
    </row>
    <row r="315">
      <c r="A315" s="24"/>
      <c r="B315" s="24"/>
      <c r="C315" s="25"/>
      <c r="D315" s="24"/>
      <c r="E315" s="24"/>
      <c r="F315" s="24"/>
      <c r="G315" s="44"/>
      <c r="H315" s="24"/>
      <c r="I315" s="24"/>
      <c r="J315" s="24"/>
      <c r="K315" s="24"/>
      <c r="L315" s="44"/>
      <c r="M315" s="24"/>
      <c r="N315" s="24"/>
      <c r="O315" s="24"/>
      <c r="P315" s="24"/>
      <c r="Q315" s="44"/>
      <c r="R315" s="24"/>
      <c r="S315" s="28"/>
      <c r="T315" s="28"/>
      <c r="U315" s="28"/>
      <c r="V315" s="24"/>
      <c r="W315" s="24"/>
      <c r="X315" s="24"/>
      <c r="Y315" s="24"/>
      <c r="Z315" s="24"/>
      <c r="AA315" s="24"/>
      <c r="AB315" s="24"/>
    </row>
    <row r="316">
      <c r="A316" s="24"/>
      <c r="B316" s="24"/>
      <c r="C316" s="25"/>
      <c r="D316" s="24"/>
      <c r="E316" s="24"/>
      <c r="F316" s="24"/>
      <c r="G316" s="44"/>
      <c r="H316" s="24"/>
      <c r="I316" s="24"/>
      <c r="J316" s="24"/>
      <c r="K316" s="24"/>
      <c r="L316" s="44"/>
      <c r="M316" s="24"/>
      <c r="N316" s="24"/>
      <c r="O316" s="24"/>
      <c r="P316" s="24"/>
      <c r="Q316" s="44"/>
      <c r="R316" s="24"/>
      <c r="S316" s="28"/>
      <c r="T316" s="28"/>
      <c r="U316" s="28"/>
      <c r="V316" s="24"/>
      <c r="W316" s="24"/>
      <c r="X316" s="24"/>
      <c r="Y316" s="24"/>
      <c r="Z316" s="24"/>
      <c r="AA316" s="24"/>
      <c r="AB316" s="24"/>
    </row>
    <row r="317">
      <c r="A317" s="24"/>
      <c r="B317" s="24"/>
      <c r="C317" s="25"/>
      <c r="D317" s="24"/>
      <c r="E317" s="24"/>
      <c r="F317" s="24"/>
      <c r="G317" s="44"/>
      <c r="H317" s="24"/>
      <c r="I317" s="24"/>
      <c r="J317" s="24"/>
      <c r="K317" s="24"/>
      <c r="L317" s="44"/>
      <c r="M317" s="24"/>
      <c r="N317" s="24"/>
      <c r="O317" s="24"/>
      <c r="P317" s="24"/>
      <c r="Q317" s="44"/>
      <c r="R317" s="24"/>
      <c r="S317" s="28"/>
      <c r="T317" s="28"/>
      <c r="U317" s="28"/>
      <c r="V317" s="24"/>
      <c r="W317" s="24"/>
      <c r="X317" s="24"/>
      <c r="Y317" s="24"/>
      <c r="Z317" s="24"/>
      <c r="AA317" s="24"/>
      <c r="AB317" s="24"/>
    </row>
    <row r="318">
      <c r="A318" s="24"/>
      <c r="B318" s="24"/>
      <c r="C318" s="25"/>
      <c r="D318" s="24"/>
      <c r="E318" s="24"/>
      <c r="F318" s="24"/>
      <c r="G318" s="44"/>
      <c r="H318" s="24"/>
      <c r="I318" s="24"/>
      <c r="J318" s="24"/>
      <c r="K318" s="24"/>
      <c r="L318" s="44"/>
      <c r="M318" s="24"/>
      <c r="N318" s="24"/>
      <c r="O318" s="24"/>
      <c r="P318" s="24"/>
      <c r="Q318" s="44"/>
      <c r="R318" s="24"/>
      <c r="S318" s="28"/>
      <c r="T318" s="28"/>
      <c r="U318" s="28"/>
      <c r="V318" s="24"/>
      <c r="W318" s="24"/>
      <c r="X318" s="24"/>
      <c r="Y318" s="24"/>
      <c r="Z318" s="24"/>
      <c r="AA318" s="24"/>
      <c r="AB318" s="24"/>
    </row>
    <row r="319">
      <c r="A319" s="24"/>
      <c r="B319" s="24"/>
      <c r="C319" s="25"/>
      <c r="D319" s="24"/>
      <c r="E319" s="24"/>
      <c r="F319" s="24"/>
      <c r="G319" s="44"/>
      <c r="H319" s="24"/>
      <c r="I319" s="24"/>
      <c r="J319" s="24"/>
      <c r="K319" s="24"/>
      <c r="L319" s="44"/>
      <c r="M319" s="24"/>
      <c r="N319" s="24"/>
      <c r="O319" s="24"/>
      <c r="P319" s="24"/>
      <c r="Q319" s="44"/>
      <c r="R319" s="24"/>
      <c r="S319" s="28"/>
      <c r="T319" s="28"/>
      <c r="U319" s="28"/>
      <c r="V319" s="24"/>
      <c r="W319" s="24"/>
      <c r="X319" s="24"/>
      <c r="Y319" s="24"/>
      <c r="Z319" s="24"/>
      <c r="AA319" s="24"/>
      <c r="AB319" s="24"/>
    </row>
    <row r="320">
      <c r="A320" s="24"/>
      <c r="B320" s="24"/>
      <c r="C320" s="25"/>
      <c r="D320" s="24"/>
      <c r="E320" s="24"/>
      <c r="F320" s="24"/>
      <c r="G320" s="44"/>
      <c r="H320" s="24"/>
      <c r="I320" s="24"/>
      <c r="J320" s="24"/>
      <c r="K320" s="24"/>
      <c r="L320" s="44"/>
      <c r="M320" s="24"/>
      <c r="N320" s="24"/>
      <c r="O320" s="24"/>
      <c r="P320" s="24"/>
      <c r="Q320" s="44"/>
      <c r="R320" s="24"/>
      <c r="S320" s="28"/>
      <c r="T320" s="28"/>
      <c r="U320" s="28"/>
      <c r="V320" s="24"/>
      <c r="W320" s="24"/>
      <c r="X320" s="24"/>
      <c r="Y320" s="24"/>
      <c r="Z320" s="24"/>
      <c r="AA320" s="24"/>
      <c r="AB320" s="24"/>
    </row>
    <row r="321">
      <c r="A321" s="24"/>
      <c r="B321" s="24"/>
      <c r="C321" s="25"/>
      <c r="D321" s="24"/>
      <c r="E321" s="24"/>
      <c r="F321" s="24"/>
      <c r="G321" s="44"/>
      <c r="H321" s="24"/>
      <c r="I321" s="24"/>
      <c r="J321" s="24"/>
      <c r="K321" s="24"/>
      <c r="L321" s="44"/>
      <c r="M321" s="24"/>
      <c r="N321" s="24"/>
      <c r="O321" s="24"/>
      <c r="P321" s="24"/>
      <c r="Q321" s="44"/>
      <c r="R321" s="24"/>
      <c r="S321" s="28"/>
      <c r="T321" s="28"/>
      <c r="U321" s="28"/>
      <c r="V321" s="24"/>
      <c r="W321" s="24"/>
      <c r="X321" s="24"/>
      <c r="Y321" s="24"/>
      <c r="Z321" s="24"/>
      <c r="AA321" s="24"/>
      <c r="AB321" s="24"/>
    </row>
    <row r="322">
      <c r="A322" s="24"/>
      <c r="B322" s="24"/>
      <c r="C322" s="25"/>
      <c r="D322" s="24"/>
      <c r="E322" s="24"/>
      <c r="F322" s="24"/>
      <c r="G322" s="44"/>
      <c r="H322" s="24"/>
      <c r="I322" s="24"/>
      <c r="J322" s="24"/>
      <c r="K322" s="24"/>
      <c r="L322" s="44"/>
      <c r="M322" s="24"/>
      <c r="N322" s="24"/>
      <c r="O322" s="24"/>
      <c r="P322" s="24"/>
      <c r="Q322" s="44"/>
      <c r="R322" s="24"/>
      <c r="S322" s="28"/>
      <c r="T322" s="28"/>
      <c r="U322" s="28"/>
      <c r="V322" s="24"/>
      <c r="W322" s="24"/>
      <c r="X322" s="24"/>
      <c r="Y322" s="24"/>
      <c r="Z322" s="24"/>
      <c r="AA322" s="24"/>
      <c r="AB322" s="24"/>
    </row>
    <row r="323">
      <c r="A323" s="24"/>
      <c r="B323" s="24"/>
      <c r="C323" s="25"/>
      <c r="D323" s="24"/>
      <c r="E323" s="24"/>
      <c r="F323" s="24"/>
      <c r="G323" s="44"/>
      <c r="H323" s="24"/>
      <c r="I323" s="24"/>
      <c r="J323" s="24"/>
      <c r="K323" s="24"/>
      <c r="L323" s="44"/>
      <c r="M323" s="24"/>
      <c r="N323" s="24"/>
      <c r="O323" s="24"/>
      <c r="P323" s="24"/>
      <c r="Q323" s="44"/>
      <c r="R323" s="24"/>
      <c r="S323" s="28"/>
      <c r="T323" s="28"/>
      <c r="U323" s="28"/>
      <c r="V323" s="24"/>
      <c r="W323" s="24"/>
      <c r="X323" s="24"/>
      <c r="Y323" s="24"/>
      <c r="Z323" s="24"/>
      <c r="AA323" s="24"/>
      <c r="AB323" s="24"/>
    </row>
    <row r="324">
      <c r="A324" s="24"/>
      <c r="B324" s="24"/>
      <c r="C324" s="25"/>
      <c r="D324" s="24"/>
      <c r="E324" s="24"/>
      <c r="F324" s="24"/>
      <c r="G324" s="44"/>
      <c r="H324" s="24"/>
      <c r="I324" s="24"/>
      <c r="J324" s="24"/>
      <c r="K324" s="24"/>
      <c r="L324" s="44"/>
      <c r="M324" s="24"/>
      <c r="N324" s="24"/>
      <c r="O324" s="24"/>
      <c r="P324" s="24"/>
      <c r="Q324" s="44"/>
      <c r="R324" s="24"/>
      <c r="S324" s="28"/>
      <c r="T324" s="28"/>
      <c r="U324" s="28"/>
      <c r="V324" s="24"/>
      <c r="W324" s="24"/>
      <c r="X324" s="24"/>
      <c r="Y324" s="24"/>
      <c r="Z324" s="24"/>
      <c r="AA324" s="24"/>
      <c r="AB324" s="24"/>
    </row>
    <row r="325">
      <c r="A325" s="24"/>
      <c r="B325" s="24"/>
      <c r="C325" s="25"/>
      <c r="D325" s="24"/>
      <c r="E325" s="24"/>
      <c r="F325" s="24"/>
      <c r="G325" s="44"/>
      <c r="H325" s="24"/>
      <c r="I325" s="24"/>
      <c r="J325" s="24"/>
      <c r="K325" s="24"/>
      <c r="L325" s="44"/>
      <c r="M325" s="24"/>
      <c r="N325" s="24"/>
      <c r="O325" s="24"/>
      <c r="P325" s="24"/>
      <c r="Q325" s="44"/>
      <c r="R325" s="24"/>
      <c r="S325" s="28"/>
      <c r="T325" s="28"/>
      <c r="U325" s="28"/>
      <c r="V325" s="24"/>
      <c r="W325" s="24"/>
      <c r="X325" s="24"/>
      <c r="Y325" s="24"/>
      <c r="Z325" s="24"/>
      <c r="AA325" s="24"/>
      <c r="AB325" s="24"/>
    </row>
    <row r="326">
      <c r="A326" s="24"/>
      <c r="B326" s="24"/>
      <c r="C326" s="25"/>
      <c r="D326" s="24"/>
      <c r="E326" s="24"/>
      <c r="F326" s="24"/>
      <c r="G326" s="44"/>
      <c r="H326" s="24"/>
      <c r="I326" s="24"/>
      <c r="J326" s="24"/>
      <c r="K326" s="24"/>
      <c r="L326" s="44"/>
      <c r="M326" s="24"/>
      <c r="N326" s="24"/>
      <c r="O326" s="24"/>
      <c r="P326" s="24"/>
      <c r="Q326" s="44"/>
      <c r="R326" s="24"/>
      <c r="S326" s="28"/>
      <c r="T326" s="28"/>
      <c r="U326" s="28"/>
      <c r="V326" s="24"/>
      <c r="W326" s="24"/>
      <c r="X326" s="24"/>
      <c r="Y326" s="24"/>
      <c r="Z326" s="24"/>
      <c r="AA326" s="24"/>
      <c r="AB326" s="24"/>
    </row>
    <row r="327">
      <c r="A327" s="24"/>
      <c r="B327" s="24"/>
      <c r="C327" s="25"/>
      <c r="D327" s="24"/>
      <c r="E327" s="24"/>
      <c r="F327" s="24"/>
      <c r="G327" s="44"/>
      <c r="H327" s="24"/>
      <c r="I327" s="24"/>
      <c r="J327" s="24"/>
      <c r="K327" s="24"/>
      <c r="L327" s="44"/>
      <c r="M327" s="24"/>
      <c r="N327" s="24"/>
      <c r="O327" s="24"/>
      <c r="P327" s="24"/>
      <c r="Q327" s="44"/>
      <c r="R327" s="24"/>
      <c r="S327" s="28"/>
      <c r="T327" s="28"/>
      <c r="U327" s="28"/>
      <c r="V327" s="24"/>
      <c r="W327" s="24"/>
      <c r="X327" s="24"/>
      <c r="Y327" s="24"/>
      <c r="Z327" s="24"/>
      <c r="AA327" s="24"/>
      <c r="AB327" s="24"/>
    </row>
    <row r="328">
      <c r="A328" s="24"/>
      <c r="B328" s="24"/>
      <c r="C328" s="25"/>
      <c r="D328" s="24"/>
      <c r="E328" s="24"/>
      <c r="F328" s="24"/>
      <c r="G328" s="44"/>
      <c r="H328" s="24"/>
      <c r="I328" s="24"/>
      <c r="J328" s="24"/>
      <c r="K328" s="24"/>
      <c r="L328" s="44"/>
      <c r="M328" s="24"/>
      <c r="N328" s="24"/>
      <c r="O328" s="24"/>
      <c r="P328" s="24"/>
      <c r="Q328" s="44"/>
      <c r="R328" s="24"/>
      <c r="S328" s="28"/>
      <c r="T328" s="28"/>
      <c r="U328" s="28"/>
      <c r="V328" s="24"/>
      <c r="W328" s="24"/>
      <c r="X328" s="24"/>
      <c r="Y328" s="24"/>
      <c r="Z328" s="24"/>
      <c r="AA328" s="24"/>
      <c r="AB328" s="24"/>
    </row>
    <row r="329">
      <c r="A329" s="24"/>
      <c r="B329" s="24"/>
      <c r="C329" s="25"/>
      <c r="D329" s="24"/>
      <c r="E329" s="24"/>
      <c r="F329" s="24"/>
      <c r="G329" s="44"/>
      <c r="H329" s="24"/>
      <c r="I329" s="24"/>
      <c r="J329" s="24"/>
      <c r="K329" s="24"/>
      <c r="L329" s="44"/>
      <c r="M329" s="24"/>
      <c r="N329" s="24"/>
      <c r="O329" s="24"/>
      <c r="P329" s="24"/>
      <c r="Q329" s="44"/>
      <c r="R329" s="24"/>
      <c r="S329" s="28"/>
      <c r="T329" s="28"/>
      <c r="U329" s="28"/>
      <c r="V329" s="24"/>
      <c r="W329" s="24"/>
      <c r="X329" s="24"/>
      <c r="Y329" s="24"/>
      <c r="Z329" s="24"/>
      <c r="AA329" s="24"/>
      <c r="AB329" s="24"/>
    </row>
    <row r="330">
      <c r="A330" s="24"/>
      <c r="B330" s="24"/>
      <c r="C330" s="25"/>
      <c r="D330" s="24"/>
      <c r="E330" s="24"/>
      <c r="F330" s="24"/>
      <c r="G330" s="44"/>
      <c r="H330" s="24"/>
      <c r="I330" s="24"/>
      <c r="J330" s="24"/>
      <c r="K330" s="24"/>
      <c r="L330" s="44"/>
      <c r="M330" s="24"/>
      <c r="N330" s="24"/>
      <c r="O330" s="24"/>
      <c r="P330" s="24"/>
      <c r="Q330" s="44"/>
      <c r="R330" s="24"/>
      <c r="S330" s="28"/>
      <c r="T330" s="28"/>
      <c r="U330" s="28"/>
      <c r="V330" s="24"/>
      <c r="W330" s="24"/>
      <c r="X330" s="24"/>
      <c r="Y330" s="24"/>
      <c r="Z330" s="24"/>
      <c r="AA330" s="24"/>
      <c r="AB330" s="24"/>
    </row>
    <row r="331">
      <c r="A331" s="24"/>
      <c r="B331" s="24"/>
      <c r="C331" s="25"/>
      <c r="D331" s="24"/>
      <c r="E331" s="24"/>
      <c r="F331" s="24"/>
      <c r="G331" s="44"/>
      <c r="H331" s="24"/>
      <c r="I331" s="24"/>
      <c r="J331" s="24"/>
      <c r="K331" s="24"/>
      <c r="L331" s="44"/>
      <c r="M331" s="24"/>
      <c r="N331" s="24"/>
      <c r="O331" s="24"/>
      <c r="P331" s="24"/>
      <c r="Q331" s="44"/>
      <c r="R331" s="24"/>
      <c r="S331" s="28"/>
      <c r="T331" s="28"/>
      <c r="U331" s="28"/>
      <c r="V331" s="24"/>
      <c r="W331" s="24"/>
      <c r="X331" s="24"/>
      <c r="Y331" s="24"/>
      <c r="Z331" s="24"/>
      <c r="AA331" s="24"/>
      <c r="AB331" s="24"/>
    </row>
    <row r="332">
      <c r="A332" s="24"/>
      <c r="B332" s="24"/>
      <c r="C332" s="25"/>
      <c r="D332" s="24"/>
      <c r="E332" s="24"/>
      <c r="F332" s="24"/>
      <c r="G332" s="44"/>
      <c r="H332" s="24"/>
      <c r="I332" s="24"/>
      <c r="J332" s="24"/>
      <c r="K332" s="24"/>
      <c r="L332" s="44"/>
      <c r="M332" s="24"/>
      <c r="N332" s="24"/>
      <c r="O332" s="24"/>
      <c r="P332" s="24"/>
      <c r="Q332" s="44"/>
      <c r="R332" s="24"/>
      <c r="S332" s="28"/>
      <c r="T332" s="28"/>
      <c r="U332" s="28"/>
      <c r="V332" s="24"/>
      <c r="W332" s="24"/>
      <c r="X332" s="24"/>
      <c r="Y332" s="24"/>
      <c r="Z332" s="24"/>
      <c r="AA332" s="24"/>
      <c r="AB332" s="24"/>
    </row>
    <row r="333">
      <c r="A333" s="24"/>
      <c r="B333" s="24"/>
      <c r="C333" s="25"/>
      <c r="D333" s="24"/>
      <c r="E333" s="24"/>
      <c r="F333" s="24"/>
      <c r="G333" s="44"/>
      <c r="H333" s="24"/>
      <c r="I333" s="24"/>
      <c r="J333" s="24"/>
      <c r="K333" s="24"/>
      <c r="L333" s="44"/>
      <c r="M333" s="24"/>
      <c r="N333" s="24"/>
      <c r="O333" s="24"/>
      <c r="P333" s="24"/>
      <c r="Q333" s="44"/>
      <c r="R333" s="24"/>
      <c r="S333" s="28"/>
      <c r="T333" s="28"/>
      <c r="U333" s="28"/>
      <c r="V333" s="24"/>
      <c r="W333" s="24"/>
      <c r="X333" s="24"/>
      <c r="Y333" s="24"/>
      <c r="Z333" s="24"/>
      <c r="AA333" s="24"/>
      <c r="AB333" s="24"/>
    </row>
    <row r="334">
      <c r="A334" s="24"/>
      <c r="B334" s="24"/>
      <c r="C334" s="25"/>
      <c r="D334" s="24"/>
      <c r="E334" s="24"/>
      <c r="F334" s="24"/>
      <c r="G334" s="44"/>
      <c r="H334" s="24"/>
      <c r="I334" s="24"/>
      <c r="J334" s="24"/>
      <c r="K334" s="24"/>
      <c r="L334" s="44"/>
      <c r="M334" s="24"/>
      <c r="N334" s="24"/>
      <c r="O334" s="24"/>
      <c r="P334" s="24"/>
      <c r="Q334" s="44"/>
      <c r="R334" s="24"/>
      <c r="S334" s="28"/>
      <c r="T334" s="28"/>
      <c r="U334" s="28"/>
      <c r="V334" s="24"/>
      <c r="W334" s="24"/>
      <c r="X334" s="24"/>
      <c r="Y334" s="24"/>
      <c r="Z334" s="24"/>
      <c r="AA334" s="24"/>
      <c r="AB334" s="24"/>
    </row>
    <row r="335">
      <c r="A335" s="24"/>
      <c r="B335" s="24"/>
      <c r="C335" s="25"/>
      <c r="D335" s="24"/>
      <c r="E335" s="24"/>
      <c r="F335" s="24"/>
      <c r="G335" s="44"/>
      <c r="H335" s="24"/>
      <c r="I335" s="24"/>
      <c r="J335" s="24"/>
      <c r="K335" s="24"/>
      <c r="L335" s="44"/>
      <c r="M335" s="24"/>
      <c r="N335" s="24"/>
      <c r="O335" s="24"/>
      <c r="P335" s="24"/>
      <c r="Q335" s="44"/>
      <c r="R335" s="24"/>
      <c r="S335" s="28"/>
      <c r="T335" s="28"/>
      <c r="U335" s="28"/>
      <c r="V335" s="24"/>
      <c r="W335" s="24"/>
      <c r="X335" s="24"/>
      <c r="Y335" s="24"/>
      <c r="Z335" s="24"/>
      <c r="AA335" s="24"/>
      <c r="AB335" s="24"/>
    </row>
    <row r="336">
      <c r="A336" s="24"/>
      <c r="B336" s="24"/>
      <c r="C336" s="25"/>
      <c r="D336" s="24"/>
      <c r="E336" s="24"/>
      <c r="F336" s="24"/>
      <c r="G336" s="44"/>
      <c r="H336" s="24"/>
      <c r="I336" s="24"/>
      <c r="J336" s="24"/>
      <c r="K336" s="24"/>
      <c r="L336" s="44"/>
      <c r="M336" s="24"/>
      <c r="N336" s="24"/>
      <c r="O336" s="24"/>
      <c r="P336" s="24"/>
      <c r="Q336" s="44"/>
      <c r="R336" s="24"/>
      <c r="S336" s="28"/>
      <c r="T336" s="28"/>
      <c r="U336" s="28"/>
      <c r="V336" s="24"/>
      <c r="W336" s="24"/>
      <c r="X336" s="24"/>
      <c r="Y336" s="24"/>
      <c r="Z336" s="24"/>
      <c r="AA336" s="24"/>
      <c r="AB336" s="24"/>
    </row>
    <row r="337">
      <c r="A337" s="24"/>
      <c r="B337" s="24"/>
      <c r="C337" s="25"/>
      <c r="D337" s="24"/>
      <c r="E337" s="24"/>
      <c r="F337" s="24"/>
      <c r="G337" s="44"/>
      <c r="H337" s="24"/>
      <c r="I337" s="24"/>
      <c r="J337" s="24"/>
      <c r="K337" s="24"/>
      <c r="L337" s="44"/>
      <c r="M337" s="24"/>
      <c r="N337" s="24"/>
      <c r="O337" s="24"/>
      <c r="P337" s="24"/>
      <c r="Q337" s="44"/>
      <c r="R337" s="24"/>
      <c r="S337" s="28"/>
      <c r="T337" s="28"/>
      <c r="U337" s="28"/>
      <c r="V337" s="24"/>
      <c r="W337" s="24"/>
      <c r="X337" s="24"/>
      <c r="Y337" s="24"/>
      <c r="Z337" s="24"/>
      <c r="AA337" s="24"/>
      <c r="AB337" s="24"/>
    </row>
    <row r="338">
      <c r="A338" s="24"/>
      <c r="B338" s="24"/>
      <c r="C338" s="25"/>
      <c r="D338" s="24"/>
      <c r="E338" s="24"/>
      <c r="F338" s="24"/>
      <c r="G338" s="44"/>
      <c r="H338" s="24"/>
      <c r="I338" s="24"/>
      <c r="J338" s="24"/>
      <c r="K338" s="24"/>
      <c r="L338" s="44"/>
      <c r="M338" s="24"/>
      <c r="N338" s="24"/>
      <c r="O338" s="24"/>
      <c r="P338" s="24"/>
      <c r="Q338" s="44"/>
      <c r="R338" s="24"/>
      <c r="S338" s="28"/>
      <c r="T338" s="28"/>
      <c r="U338" s="28"/>
      <c r="V338" s="24"/>
      <c r="W338" s="24"/>
      <c r="X338" s="24"/>
      <c r="Y338" s="24"/>
      <c r="Z338" s="24"/>
      <c r="AA338" s="24"/>
      <c r="AB338" s="24"/>
    </row>
    <row r="339">
      <c r="A339" s="24"/>
      <c r="B339" s="24"/>
      <c r="C339" s="25"/>
      <c r="D339" s="24"/>
      <c r="E339" s="24"/>
      <c r="F339" s="24"/>
      <c r="G339" s="44"/>
      <c r="H339" s="24"/>
      <c r="I339" s="24"/>
      <c r="J339" s="24"/>
      <c r="K339" s="24"/>
      <c r="L339" s="44"/>
      <c r="M339" s="24"/>
      <c r="N339" s="24"/>
      <c r="O339" s="24"/>
      <c r="P339" s="24"/>
      <c r="Q339" s="44"/>
      <c r="R339" s="24"/>
      <c r="S339" s="28"/>
      <c r="T339" s="28"/>
      <c r="U339" s="28"/>
      <c r="V339" s="24"/>
      <c r="W339" s="24"/>
      <c r="X339" s="24"/>
      <c r="Y339" s="24"/>
      <c r="Z339" s="24"/>
      <c r="AA339" s="24"/>
      <c r="AB339" s="24"/>
    </row>
    <row r="340">
      <c r="A340" s="24"/>
      <c r="B340" s="24"/>
      <c r="C340" s="25"/>
      <c r="D340" s="24"/>
      <c r="E340" s="24"/>
      <c r="F340" s="24"/>
      <c r="G340" s="44"/>
      <c r="H340" s="24"/>
      <c r="I340" s="24"/>
      <c r="J340" s="24"/>
      <c r="K340" s="24"/>
      <c r="L340" s="44"/>
      <c r="M340" s="24"/>
      <c r="N340" s="24"/>
      <c r="O340" s="24"/>
      <c r="P340" s="24"/>
      <c r="Q340" s="44"/>
      <c r="R340" s="24"/>
      <c r="S340" s="28"/>
      <c r="T340" s="28"/>
      <c r="U340" s="28"/>
      <c r="V340" s="24"/>
      <c r="W340" s="24"/>
      <c r="X340" s="24"/>
      <c r="Y340" s="24"/>
      <c r="Z340" s="24"/>
      <c r="AA340" s="24"/>
      <c r="AB340" s="24"/>
    </row>
    <row r="341">
      <c r="A341" s="24"/>
      <c r="B341" s="24"/>
      <c r="C341" s="25"/>
      <c r="D341" s="24"/>
      <c r="E341" s="24"/>
      <c r="F341" s="24"/>
      <c r="G341" s="44"/>
      <c r="H341" s="24"/>
      <c r="I341" s="24"/>
      <c r="J341" s="24"/>
      <c r="K341" s="24"/>
      <c r="L341" s="44"/>
      <c r="M341" s="24"/>
      <c r="N341" s="24"/>
      <c r="O341" s="24"/>
      <c r="P341" s="24"/>
      <c r="Q341" s="44"/>
      <c r="R341" s="24"/>
      <c r="S341" s="28"/>
      <c r="T341" s="28"/>
      <c r="U341" s="28"/>
      <c r="V341" s="24"/>
      <c r="W341" s="24"/>
      <c r="X341" s="24"/>
      <c r="Y341" s="24"/>
      <c r="Z341" s="24"/>
      <c r="AA341" s="24"/>
      <c r="AB341" s="24"/>
    </row>
    <row r="342">
      <c r="A342" s="24"/>
      <c r="B342" s="24"/>
      <c r="C342" s="25"/>
      <c r="D342" s="24"/>
      <c r="E342" s="24"/>
      <c r="F342" s="24"/>
      <c r="G342" s="44"/>
      <c r="H342" s="24"/>
      <c r="I342" s="24"/>
      <c r="J342" s="24"/>
      <c r="K342" s="24"/>
      <c r="L342" s="44"/>
      <c r="M342" s="24"/>
      <c r="N342" s="24"/>
      <c r="O342" s="24"/>
      <c r="P342" s="24"/>
      <c r="Q342" s="44"/>
      <c r="R342" s="24"/>
      <c r="S342" s="28"/>
      <c r="T342" s="28"/>
      <c r="U342" s="28"/>
      <c r="V342" s="24"/>
      <c r="W342" s="24"/>
      <c r="X342" s="24"/>
      <c r="Y342" s="24"/>
      <c r="Z342" s="24"/>
      <c r="AA342" s="24"/>
      <c r="AB342" s="24"/>
    </row>
    <row r="343">
      <c r="A343" s="24"/>
      <c r="B343" s="24"/>
      <c r="C343" s="25"/>
      <c r="D343" s="24"/>
      <c r="E343" s="24"/>
      <c r="F343" s="24"/>
      <c r="G343" s="44"/>
      <c r="H343" s="24"/>
      <c r="I343" s="24"/>
      <c r="J343" s="24"/>
      <c r="K343" s="24"/>
      <c r="L343" s="44"/>
      <c r="M343" s="24"/>
      <c r="N343" s="24"/>
      <c r="O343" s="24"/>
      <c r="P343" s="24"/>
      <c r="Q343" s="44"/>
      <c r="R343" s="24"/>
      <c r="S343" s="28"/>
      <c r="T343" s="28"/>
      <c r="U343" s="28"/>
      <c r="V343" s="24"/>
      <c r="W343" s="24"/>
      <c r="X343" s="24"/>
      <c r="Y343" s="24"/>
      <c r="Z343" s="24"/>
      <c r="AA343" s="24"/>
      <c r="AB343" s="24"/>
    </row>
    <row r="344">
      <c r="A344" s="24"/>
      <c r="B344" s="24"/>
      <c r="C344" s="25"/>
      <c r="D344" s="24"/>
      <c r="E344" s="24"/>
      <c r="F344" s="24"/>
      <c r="G344" s="44"/>
      <c r="H344" s="24"/>
      <c r="I344" s="24"/>
      <c r="J344" s="24"/>
      <c r="K344" s="24"/>
      <c r="L344" s="44"/>
      <c r="M344" s="24"/>
      <c r="N344" s="24"/>
      <c r="O344" s="24"/>
      <c r="P344" s="24"/>
      <c r="Q344" s="44"/>
      <c r="R344" s="24"/>
      <c r="S344" s="28"/>
      <c r="T344" s="28"/>
      <c r="U344" s="28"/>
      <c r="V344" s="24"/>
      <c r="W344" s="24"/>
      <c r="X344" s="24"/>
      <c r="Y344" s="24"/>
      <c r="Z344" s="24"/>
      <c r="AA344" s="24"/>
      <c r="AB344" s="24"/>
    </row>
    <row r="345">
      <c r="A345" s="24"/>
      <c r="B345" s="24"/>
      <c r="C345" s="25"/>
      <c r="D345" s="24"/>
      <c r="E345" s="24"/>
      <c r="F345" s="24"/>
      <c r="G345" s="44"/>
      <c r="H345" s="24"/>
      <c r="I345" s="24"/>
      <c r="J345" s="24"/>
      <c r="K345" s="24"/>
      <c r="L345" s="44"/>
      <c r="M345" s="24"/>
      <c r="N345" s="24"/>
      <c r="O345" s="24"/>
      <c r="P345" s="24"/>
      <c r="Q345" s="44"/>
      <c r="R345" s="24"/>
      <c r="S345" s="28"/>
      <c r="T345" s="28"/>
      <c r="U345" s="28"/>
      <c r="V345" s="24"/>
      <c r="W345" s="24"/>
      <c r="X345" s="24"/>
      <c r="Y345" s="24"/>
      <c r="Z345" s="24"/>
      <c r="AA345" s="24"/>
      <c r="AB345" s="24"/>
    </row>
    <row r="346">
      <c r="A346" s="24"/>
      <c r="B346" s="24"/>
      <c r="C346" s="25"/>
      <c r="D346" s="24"/>
      <c r="E346" s="24"/>
      <c r="F346" s="24"/>
      <c r="G346" s="44"/>
      <c r="H346" s="24"/>
      <c r="I346" s="24"/>
      <c r="J346" s="24"/>
      <c r="K346" s="24"/>
      <c r="L346" s="44"/>
      <c r="M346" s="24"/>
      <c r="N346" s="24"/>
      <c r="O346" s="24"/>
      <c r="P346" s="24"/>
      <c r="Q346" s="44"/>
      <c r="R346" s="24"/>
      <c r="S346" s="28"/>
      <c r="T346" s="28"/>
      <c r="U346" s="28"/>
      <c r="V346" s="24"/>
      <c r="W346" s="24"/>
      <c r="X346" s="24"/>
      <c r="Y346" s="24"/>
      <c r="Z346" s="24"/>
      <c r="AA346" s="24"/>
      <c r="AB346" s="24"/>
    </row>
    <row r="347">
      <c r="A347" s="24"/>
      <c r="B347" s="24"/>
      <c r="C347" s="25"/>
      <c r="D347" s="24"/>
      <c r="E347" s="24"/>
      <c r="F347" s="24"/>
      <c r="G347" s="44"/>
      <c r="H347" s="24"/>
      <c r="I347" s="24"/>
      <c r="J347" s="24"/>
      <c r="K347" s="24"/>
      <c r="L347" s="44"/>
      <c r="M347" s="24"/>
      <c r="N347" s="24"/>
      <c r="O347" s="24"/>
      <c r="P347" s="24"/>
      <c r="Q347" s="44"/>
      <c r="R347" s="24"/>
      <c r="S347" s="28"/>
      <c r="T347" s="28"/>
      <c r="U347" s="28"/>
      <c r="V347" s="24"/>
      <c r="W347" s="24"/>
      <c r="X347" s="24"/>
      <c r="Y347" s="24"/>
      <c r="Z347" s="24"/>
      <c r="AA347" s="24"/>
      <c r="AB347" s="24"/>
    </row>
    <row r="348">
      <c r="A348" s="24"/>
      <c r="B348" s="24"/>
      <c r="C348" s="25"/>
      <c r="D348" s="24"/>
      <c r="E348" s="24"/>
      <c r="F348" s="24"/>
      <c r="G348" s="44"/>
      <c r="H348" s="24"/>
      <c r="I348" s="24"/>
      <c r="J348" s="24"/>
      <c r="K348" s="24"/>
      <c r="L348" s="44"/>
      <c r="M348" s="24"/>
      <c r="N348" s="24"/>
      <c r="O348" s="24"/>
      <c r="P348" s="24"/>
      <c r="Q348" s="44"/>
      <c r="R348" s="24"/>
      <c r="S348" s="28"/>
      <c r="T348" s="28"/>
      <c r="U348" s="28"/>
      <c r="V348" s="24"/>
      <c r="W348" s="24"/>
      <c r="X348" s="24"/>
      <c r="Y348" s="24"/>
      <c r="Z348" s="24"/>
      <c r="AA348" s="24"/>
      <c r="AB348" s="24"/>
    </row>
    <row r="349">
      <c r="A349" s="24"/>
      <c r="B349" s="24"/>
      <c r="C349" s="25"/>
      <c r="D349" s="24"/>
      <c r="E349" s="24"/>
      <c r="F349" s="24"/>
      <c r="G349" s="44"/>
      <c r="H349" s="24"/>
      <c r="I349" s="24"/>
      <c r="J349" s="24"/>
      <c r="K349" s="24"/>
      <c r="L349" s="44"/>
      <c r="M349" s="24"/>
      <c r="N349" s="24"/>
      <c r="O349" s="24"/>
      <c r="P349" s="24"/>
      <c r="Q349" s="44"/>
      <c r="R349" s="24"/>
      <c r="S349" s="28"/>
      <c r="T349" s="28"/>
      <c r="U349" s="28"/>
      <c r="V349" s="24"/>
      <c r="W349" s="24"/>
      <c r="X349" s="24"/>
      <c r="Y349" s="24"/>
      <c r="Z349" s="24"/>
      <c r="AA349" s="24"/>
      <c r="AB349" s="24"/>
    </row>
    <row r="350">
      <c r="A350" s="24"/>
      <c r="B350" s="24"/>
      <c r="C350" s="25"/>
      <c r="D350" s="24"/>
      <c r="E350" s="24"/>
      <c r="F350" s="24"/>
      <c r="G350" s="44"/>
      <c r="H350" s="24"/>
      <c r="I350" s="24"/>
      <c r="J350" s="24"/>
      <c r="K350" s="24"/>
      <c r="L350" s="44"/>
      <c r="M350" s="24"/>
      <c r="N350" s="24"/>
      <c r="O350" s="24"/>
      <c r="P350" s="24"/>
      <c r="Q350" s="44"/>
      <c r="R350" s="24"/>
      <c r="S350" s="28"/>
      <c r="T350" s="28"/>
      <c r="U350" s="28"/>
      <c r="V350" s="24"/>
      <c r="W350" s="24"/>
      <c r="X350" s="24"/>
      <c r="Y350" s="24"/>
      <c r="Z350" s="24"/>
      <c r="AA350" s="24"/>
      <c r="AB350" s="24"/>
    </row>
    <row r="351">
      <c r="A351" s="24"/>
      <c r="B351" s="24"/>
      <c r="C351" s="25"/>
      <c r="D351" s="24"/>
      <c r="E351" s="24"/>
      <c r="F351" s="24"/>
      <c r="G351" s="44"/>
      <c r="H351" s="24"/>
      <c r="I351" s="24"/>
      <c r="J351" s="24"/>
      <c r="K351" s="24"/>
      <c r="L351" s="44"/>
      <c r="M351" s="24"/>
      <c r="N351" s="24"/>
      <c r="O351" s="24"/>
      <c r="P351" s="24"/>
      <c r="Q351" s="44"/>
      <c r="R351" s="24"/>
      <c r="S351" s="28"/>
      <c r="T351" s="28"/>
      <c r="U351" s="28"/>
      <c r="V351" s="24"/>
      <c r="W351" s="24"/>
      <c r="X351" s="24"/>
      <c r="Y351" s="24"/>
      <c r="Z351" s="24"/>
      <c r="AA351" s="24"/>
      <c r="AB351" s="24"/>
    </row>
    <row r="352">
      <c r="A352" s="24"/>
      <c r="B352" s="24"/>
      <c r="C352" s="25"/>
      <c r="D352" s="24"/>
      <c r="E352" s="24"/>
      <c r="F352" s="24"/>
      <c r="G352" s="44"/>
      <c r="H352" s="24"/>
      <c r="I352" s="24"/>
      <c r="J352" s="24"/>
      <c r="K352" s="24"/>
      <c r="L352" s="44"/>
      <c r="M352" s="24"/>
      <c r="N352" s="24"/>
      <c r="O352" s="24"/>
      <c r="P352" s="24"/>
      <c r="Q352" s="44"/>
      <c r="R352" s="24"/>
      <c r="S352" s="28"/>
      <c r="T352" s="28"/>
      <c r="U352" s="28"/>
      <c r="V352" s="24"/>
      <c r="W352" s="24"/>
      <c r="X352" s="24"/>
      <c r="Y352" s="24"/>
      <c r="Z352" s="24"/>
      <c r="AA352" s="24"/>
      <c r="AB352" s="24"/>
    </row>
    <row r="353">
      <c r="A353" s="24"/>
      <c r="B353" s="24"/>
      <c r="C353" s="25"/>
      <c r="D353" s="24"/>
      <c r="E353" s="24"/>
      <c r="F353" s="24"/>
      <c r="G353" s="44"/>
      <c r="H353" s="24"/>
      <c r="I353" s="24"/>
      <c r="J353" s="24"/>
      <c r="K353" s="24"/>
      <c r="L353" s="44"/>
      <c r="M353" s="24"/>
      <c r="N353" s="24"/>
      <c r="O353" s="24"/>
      <c r="P353" s="24"/>
      <c r="Q353" s="44"/>
      <c r="R353" s="24"/>
      <c r="S353" s="28"/>
      <c r="T353" s="28"/>
      <c r="U353" s="28"/>
      <c r="V353" s="24"/>
      <c r="W353" s="24"/>
      <c r="X353" s="24"/>
      <c r="Y353" s="24"/>
      <c r="Z353" s="24"/>
      <c r="AA353" s="24"/>
      <c r="AB353" s="24"/>
    </row>
    <row r="354">
      <c r="A354" s="24"/>
      <c r="B354" s="24"/>
      <c r="C354" s="25"/>
      <c r="D354" s="24"/>
      <c r="E354" s="24"/>
      <c r="F354" s="24"/>
      <c r="G354" s="44"/>
      <c r="H354" s="24"/>
      <c r="I354" s="24"/>
      <c r="J354" s="24"/>
      <c r="K354" s="24"/>
      <c r="L354" s="44"/>
      <c r="M354" s="24"/>
      <c r="N354" s="24"/>
      <c r="O354" s="24"/>
      <c r="P354" s="24"/>
      <c r="Q354" s="44"/>
      <c r="R354" s="24"/>
      <c r="S354" s="28"/>
      <c r="T354" s="28"/>
      <c r="U354" s="28"/>
      <c r="V354" s="24"/>
      <c r="W354" s="24"/>
      <c r="X354" s="24"/>
      <c r="Y354" s="24"/>
      <c r="Z354" s="24"/>
      <c r="AA354" s="24"/>
      <c r="AB354" s="24"/>
    </row>
    <row r="355">
      <c r="A355" s="24"/>
      <c r="B355" s="24"/>
      <c r="C355" s="25"/>
      <c r="D355" s="24"/>
      <c r="E355" s="24"/>
      <c r="F355" s="24"/>
      <c r="G355" s="44"/>
      <c r="H355" s="24"/>
      <c r="I355" s="24"/>
      <c r="J355" s="24"/>
      <c r="K355" s="24"/>
      <c r="L355" s="44"/>
      <c r="M355" s="24"/>
      <c r="N355" s="24"/>
      <c r="O355" s="24"/>
      <c r="P355" s="24"/>
      <c r="Q355" s="44"/>
      <c r="R355" s="24"/>
      <c r="S355" s="28"/>
      <c r="T355" s="28"/>
      <c r="U355" s="28"/>
      <c r="V355" s="24"/>
      <c r="W355" s="24"/>
      <c r="X355" s="24"/>
      <c r="Y355" s="24"/>
      <c r="Z355" s="24"/>
      <c r="AA355" s="24"/>
      <c r="AB355" s="24"/>
    </row>
    <row r="356">
      <c r="A356" s="24"/>
      <c r="B356" s="24"/>
      <c r="C356" s="25"/>
      <c r="D356" s="24"/>
      <c r="E356" s="24"/>
      <c r="F356" s="24"/>
      <c r="G356" s="44"/>
      <c r="H356" s="24"/>
      <c r="I356" s="24"/>
      <c r="J356" s="24"/>
      <c r="K356" s="24"/>
      <c r="L356" s="44"/>
      <c r="M356" s="24"/>
      <c r="N356" s="24"/>
      <c r="O356" s="24"/>
      <c r="P356" s="24"/>
      <c r="Q356" s="44"/>
      <c r="R356" s="24"/>
      <c r="S356" s="28"/>
      <c r="T356" s="28"/>
      <c r="U356" s="28"/>
      <c r="V356" s="24"/>
      <c r="W356" s="24"/>
      <c r="X356" s="24"/>
      <c r="Y356" s="24"/>
      <c r="Z356" s="24"/>
      <c r="AA356" s="24"/>
      <c r="AB356" s="24"/>
    </row>
    <row r="357">
      <c r="A357" s="24"/>
      <c r="B357" s="24"/>
      <c r="C357" s="25"/>
      <c r="D357" s="24"/>
      <c r="E357" s="24"/>
      <c r="F357" s="24"/>
      <c r="G357" s="44"/>
      <c r="H357" s="24"/>
      <c r="I357" s="24"/>
      <c r="J357" s="24"/>
      <c r="K357" s="24"/>
      <c r="L357" s="44"/>
      <c r="M357" s="24"/>
      <c r="N357" s="24"/>
      <c r="O357" s="24"/>
      <c r="P357" s="24"/>
      <c r="Q357" s="44"/>
      <c r="R357" s="24"/>
      <c r="S357" s="28"/>
      <c r="T357" s="28"/>
      <c r="U357" s="28"/>
      <c r="V357" s="24"/>
      <c r="W357" s="24"/>
      <c r="X357" s="24"/>
      <c r="Y357" s="24"/>
      <c r="Z357" s="24"/>
      <c r="AA357" s="24"/>
      <c r="AB357" s="24"/>
    </row>
    <row r="358">
      <c r="A358" s="24"/>
      <c r="B358" s="24"/>
      <c r="C358" s="25"/>
      <c r="D358" s="24"/>
      <c r="E358" s="24"/>
      <c r="F358" s="24"/>
      <c r="G358" s="44"/>
      <c r="H358" s="24"/>
      <c r="I358" s="24"/>
      <c r="J358" s="24"/>
      <c r="K358" s="24"/>
      <c r="L358" s="44"/>
      <c r="M358" s="24"/>
      <c r="N358" s="24"/>
      <c r="O358" s="24"/>
      <c r="P358" s="24"/>
      <c r="Q358" s="44"/>
      <c r="R358" s="24"/>
      <c r="S358" s="28"/>
      <c r="T358" s="28"/>
      <c r="U358" s="28"/>
      <c r="V358" s="24"/>
      <c r="W358" s="24"/>
      <c r="X358" s="24"/>
      <c r="Y358" s="24"/>
      <c r="Z358" s="24"/>
      <c r="AA358" s="24"/>
      <c r="AB358" s="24"/>
    </row>
    <row r="359">
      <c r="A359" s="24"/>
      <c r="B359" s="24"/>
      <c r="C359" s="25"/>
      <c r="D359" s="24"/>
      <c r="E359" s="24"/>
      <c r="F359" s="24"/>
      <c r="G359" s="44"/>
      <c r="H359" s="24"/>
      <c r="I359" s="24"/>
      <c r="J359" s="24"/>
      <c r="K359" s="24"/>
      <c r="L359" s="44"/>
      <c r="M359" s="24"/>
      <c r="N359" s="24"/>
      <c r="O359" s="24"/>
      <c r="P359" s="24"/>
      <c r="Q359" s="44"/>
      <c r="R359" s="24"/>
      <c r="S359" s="28"/>
      <c r="T359" s="28"/>
      <c r="U359" s="28"/>
      <c r="V359" s="24"/>
      <c r="W359" s="24"/>
      <c r="X359" s="24"/>
      <c r="Y359" s="24"/>
      <c r="Z359" s="24"/>
      <c r="AA359" s="24"/>
      <c r="AB359" s="24"/>
    </row>
    <row r="360">
      <c r="A360" s="24"/>
      <c r="B360" s="24"/>
      <c r="C360" s="25"/>
      <c r="D360" s="24"/>
      <c r="E360" s="24"/>
      <c r="F360" s="24"/>
      <c r="G360" s="44"/>
      <c r="H360" s="24"/>
      <c r="I360" s="24"/>
      <c r="J360" s="24"/>
      <c r="K360" s="24"/>
      <c r="L360" s="44"/>
      <c r="M360" s="24"/>
      <c r="N360" s="24"/>
      <c r="O360" s="24"/>
      <c r="P360" s="24"/>
      <c r="Q360" s="44"/>
      <c r="R360" s="24"/>
      <c r="S360" s="28"/>
      <c r="T360" s="28"/>
      <c r="U360" s="28"/>
      <c r="V360" s="24"/>
      <c r="W360" s="24"/>
      <c r="X360" s="24"/>
      <c r="Y360" s="24"/>
      <c r="Z360" s="24"/>
      <c r="AA360" s="24"/>
      <c r="AB360" s="24"/>
    </row>
    <row r="361">
      <c r="A361" s="24"/>
      <c r="B361" s="24"/>
      <c r="C361" s="25"/>
      <c r="D361" s="24"/>
      <c r="E361" s="24"/>
      <c r="F361" s="24"/>
      <c r="G361" s="44"/>
      <c r="H361" s="24"/>
      <c r="I361" s="24"/>
      <c r="J361" s="24"/>
      <c r="K361" s="24"/>
      <c r="L361" s="44"/>
      <c r="M361" s="24"/>
      <c r="N361" s="24"/>
      <c r="O361" s="24"/>
      <c r="P361" s="24"/>
      <c r="Q361" s="44"/>
      <c r="R361" s="24"/>
      <c r="S361" s="28"/>
      <c r="T361" s="28"/>
      <c r="U361" s="28"/>
      <c r="V361" s="24"/>
      <c r="W361" s="24"/>
      <c r="X361" s="24"/>
      <c r="Y361" s="24"/>
      <c r="Z361" s="24"/>
      <c r="AA361" s="24"/>
      <c r="AB361" s="24"/>
    </row>
    <row r="362">
      <c r="A362" s="24"/>
      <c r="B362" s="24"/>
      <c r="C362" s="25"/>
      <c r="D362" s="24"/>
      <c r="E362" s="24"/>
      <c r="F362" s="24"/>
      <c r="G362" s="44"/>
      <c r="H362" s="24"/>
      <c r="I362" s="24"/>
      <c r="J362" s="24"/>
      <c r="K362" s="24"/>
      <c r="L362" s="44"/>
      <c r="M362" s="24"/>
      <c r="N362" s="24"/>
      <c r="O362" s="24"/>
      <c r="P362" s="24"/>
      <c r="Q362" s="44"/>
      <c r="R362" s="24"/>
      <c r="S362" s="28"/>
      <c r="T362" s="28"/>
      <c r="U362" s="28"/>
      <c r="V362" s="24"/>
      <c r="W362" s="24"/>
      <c r="X362" s="24"/>
      <c r="Y362" s="24"/>
      <c r="Z362" s="24"/>
      <c r="AA362" s="24"/>
      <c r="AB362" s="24"/>
    </row>
    <row r="363">
      <c r="A363" s="24"/>
      <c r="B363" s="24"/>
      <c r="C363" s="25"/>
      <c r="D363" s="24"/>
      <c r="E363" s="24"/>
      <c r="F363" s="24"/>
      <c r="G363" s="44"/>
      <c r="H363" s="24"/>
      <c r="I363" s="24"/>
      <c r="J363" s="24"/>
      <c r="K363" s="24"/>
      <c r="L363" s="44"/>
      <c r="M363" s="24"/>
      <c r="N363" s="24"/>
      <c r="O363" s="24"/>
      <c r="P363" s="24"/>
      <c r="Q363" s="44"/>
      <c r="R363" s="24"/>
      <c r="S363" s="28"/>
      <c r="T363" s="28"/>
      <c r="U363" s="28"/>
      <c r="V363" s="24"/>
      <c r="W363" s="24"/>
      <c r="X363" s="24"/>
      <c r="Y363" s="24"/>
      <c r="Z363" s="24"/>
      <c r="AA363" s="24"/>
      <c r="AB363" s="24"/>
    </row>
    <row r="364">
      <c r="A364" s="24"/>
      <c r="B364" s="24"/>
      <c r="C364" s="25"/>
      <c r="D364" s="24"/>
      <c r="E364" s="24"/>
      <c r="F364" s="24"/>
      <c r="G364" s="44"/>
      <c r="H364" s="24"/>
      <c r="I364" s="24"/>
      <c r="J364" s="24"/>
      <c r="K364" s="24"/>
      <c r="L364" s="44"/>
      <c r="M364" s="24"/>
      <c r="N364" s="24"/>
      <c r="O364" s="24"/>
      <c r="P364" s="24"/>
      <c r="Q364" s="44"/>
      <c r="R364" s="24"/>
      <c r="S364" s="28"/>
      <c r="T364" s="28"/>
      <c r="U364" s="28"/>
      <c r="V364" s="24"/>
      <c r="W364" s="24"/>
      <c r="X364" s="24"/>
      <c r="Y364" s="24"/>
      <c r="Z364" s="24"/>
      <c r="AA364" s="24"/>
      <c r="AB364" s="24"/>
    </row>
    <row r="365">
      <c r="A365" s="24"/>
      <c r="B365" s="24"/>
      <c r="C365" s="25"/>
      <c r="D365" s="24"/>
      <c r="E365" s="24"/>
      <c r="F365" s="24"/>
      <c r="G365" s="44"/>
      <c r="H365" s="24"/>
      <c r="I365" s="24"/>
      <c r="J365" s="24"/>
      <c r="K365" s="24"/>
      <c r="L365" s="44"/>
      <c r="M365" s="24"/>
      <c r="N365" s="24"/>
      <c r="O365" s="24"/>
      <c r="P365" s="24"/>
      <c r="Q365" s="44"/>
      <c r="R365" s="24"/>
      <c r="S365" s="28"/>
      <c r="T365" s="28"/>
      <c r="U365" s="28"/>
      <c r="V365" s="24"/>
      <c r="W365" s="24"/>
      <c r="X365" s="24"/>
      <c r="Y365" s="24"/>
      <c r="Z365" s="24"/>
      <c r="AA365" s="24"/>
      <c r="AB365" s="24"/>
    </row>
    <row r="366">
      <c r="A366" s="24"/>
      <c r="B366" s="24"/>
      <c r="C366" s="25"/>
      <c r="D366" s="24"/>
      <c r="E366" s="24"/>
      <c r="F366" s="24"/>
      <c r="G366" s="44"/>
      <c r="H366" s="24"/>
      <c r="I366" s="24"/>
      <c r="J366" s="24"/>
      <c r="K366" s="24"/>
      <c r="L366" s="44"/>
      <c r="M366" s="24"/>
      <c r="N366" s="24"/>
      <c r="O366" s="24"/>
      <c r="P366" s="24"/>
      <c r="Q366" s="44"/>
      <c r="R366" s="24"/>
      <c r="S366" s="28"/>
      <c r="T366" s="28"/>
      <c r="U366" s="28"/>
      <c r="V366" s="24"/>
      <c r="W366" s="24"/>
      <c r="X366" s="24"/>
      <c r="Y366" s="24"/>
      <c r="Z366" s="24"/>
      <c r="AA366" s="24"/>
      <c r="AB366" s="24"/>
    </row>
    <row r="367">
      <c r="A367" s="24"/>
      <c r="B367" s="24"/>
      <c r="C367" s="25"/>
      <c r="D367" s="24"/>
      <c r="E367" s="24"/>
      <c r="F367" s="24"/>
      <c r="G367" s="44"/>
      <c r="H367" s="24"/>
      <c r="I367" s="24"/>
      <c r="J367" s="24"/>
      <c r="K367" s="24"/>
      <c r="L367" s="44"/>
      <c r="M367" s="24"/>
      <c r="N367" s="24"/>
      <c r="O367" s="24"/>
      <c r="P367" s="24"/>
      <c r="Q367" s="44"/>
      <c r="R367" s="24"/>
      <c r="S367" s="28"/>
      <c r="T367" s="28"/>
      <c r="U367" s="28"/>
      <c r="V367" s="24"/>
      <c r="W367" s="24"/>
      <c r="X367" s="24"/>
      <c r="Y367" s="24"/>
      <c r="Z367" s="24"/>
      <c r="AA367" s="24"/>
      <c r="AB367" s="24"/>
    </row>
    <row r="368">
      <c r="A368" s="24"/>
      <c r="B368" s="24"/>
      <c r="C368" s="25"/>
      <c r="D368" s="24"/>
      <c r="E368" s="24"/>
      <c r="F368" s="24"/>
      <c r="G368" s="44"/>
      <c r="H368" s="24"/>
      <c r="I368" s="24"/>
      <c r="J368" s="24"/>
      <c r="K368" s="24"/>
      <c r="L368" s="44"/>
      <c r="M368" s="24"/>
      <c r="N368" s="24"/>
      <c r="O368" s="24"/>
      <c r="P368" s="24"/>
      <c r="Q368" s="44"/>
      <c r="R368" s="24"/>
      <c r="S368" s="28"/>
      <c r="T368" s="28"/>
      <c r="U368" s="28"/>
      <c r="V368" s="24"/>
      <c r="W368" s="24"/>
      <c r="X368" s="24"/>
      <c r="Y368" s="24"/>
      <c r="Z368" s="24"/>
      <c r="AA368" s="24"/>
      <c r="AB368" s="24"/>
    </row>
    <row r="369">
      <c r="A369" s="24"/>
      <c r="B369" s="24"/>
      <c r="C369" s="25"/>
      <c r="D369" s="24"/>
      <c r="E369" s="24"/>
      <c r="F369" s="24"/>
      <c r="G369" s="44"/>
      <c r="H369" s="24"/>
      <c r="I369" s="24"/>
      <c r="J369" s="24"/>
      <c r="K369" s="24"/>
      <c r="L369" s="44"/>
      <c r="M369" s="24"/>
      <c r="N369" s="24"/>
      <c r="O369" s="24"/>
      <c r="P369" s="24"/>
      <c r="Q369" s="44"/>
      <c r="R369" s="24"/>
      <c r="S369" s="28"/>
      <c r="T369" s="28"/>
      <c r="U369" s="28"/>
      <c r="V369" s="24"/>
      <c r="W369" s="24"/>
      <c r="X369" s="24"/>
      <c r="Y369" s="24"/>
      <c r="Z369" s="24"/>
      <c r="AA369" s="24"/>
      <c r="AB369" s="24"/>
    </row>
    <row r="370">
      <c r="A370" s="24"/>
      <c r="B370" s="24"/>
      <c r="C370" s="25"/>
      <c r="D370" s="24"/>
      <c r="E370" s="24"/>
      <c r="F370" s="24"/>
      <c r="G370" s="44"/>
      <c r="H370" s="24"/>
      <c r="I370" s="24"/>
      <c r="J370" s="24"/>
      <c r="K370" s="24"/>
      <c r="L370" s="44"/>
      <c r="M370" s="24"/>
      <c r="N370" s="24"/>
      <c r="O370" s="24"/>
      <c r="P370" s="24"/>
      <c r="Q370" s="44"/>
      <c r="R370" s="24"/>
      <c r="S370" s="28"/>
      <c r="T370" s="28"/>
      <c r="U370" s="28"/>
      <c r="V370" s="24"/>
      <c r="W370" s="24"/>
      <c r="X370" s="24"/>
      <c r="Y370" s="24"/>
      <c r="Z370" s="24"/>
      <c r="AA370" s="24"/>
      <c r="AB370" s="24"/>
    </row>
    <row r="371">
      <c r="A371" s="24"/>
      <c r="B371" s="24"/>
      <c r="C371" s="25"/>
      <c r="D371" s="24"/>
      <c r="E371" s="24"/>
      <c r="F371" s="24"/>
      <c r="G371" s="44"/>
      <c r="H371" s="24"/>
      <c r="I371" s="24"/>
      <c r="J371" s="24"/>
      <c r="K371" s="24"/>
      <c r="L371" s="44"/>
      <c r="M371" s="24"/>
      <c r="N371" s="24"/>
      <c r="O371" s="24"/>
      <c r="P371" s="24"/>
      <c r="Q371" s="44"/>
      <c r="R371" s="24"/>
      <c r="S371" s="28"/>
      <c r="T371" s="28"/>
      <c r="U371" s="28"/>
      <c r="V371" s="24"/>
      <c r="W371" s="24"/>
      <c r="X371" s="24"/>
      <c r="Y371" s="24"/>
      <c r="Z371" s="24"/>
      <c r="AA371" s="24"/>
      <c r="AB371" s="24"/>
    </row>
    <row r="372">
      <c r="A372" s="24"/>
      <c r="B372" s="24"/>
      <c r="C372" s="25"/>
      <c r="D372" s="24"/>
      <c r="E372" s="24"/>
      <c r="F372" s="24"/>
      <c r="G372" s="44"/>
      <c r="H372" s="24"/>
      <c r="I372" s="24"/>
      <c r="J372" s="24"/>
      <c r="K372" s="24"/>
      <c r="L372" s="44"/>
      <c r="M372" s="24"/>
      <c r="N372" s="24"/>
      <c r="O372" s="24"/>
      <c r="P372" s="24"/>
      <c r="Q372" s="44"/>
      <c r="R372" s="24"/>
      <c r="S372" s="28"/>
      <c r="T372" s="28"/>
      <c r="U372" s="28"/>
      <c r="V372" s="24"/>
      <c r="W372" s="24"/>
      <c r="X372" s="24"/>
      <c r="Y372" s="24"/>
      <c r="Z372" s="24"/>
      <c r="AA372" s="24"/>
      <c r="AB372" s="24"/>
    </row>
    <row r="373">
      <c r="A373" s="24"/>
      <c r="B373" s="24"/>
      <c r="C373" s="25"/>
      <c r="D373" s="24"/>
      <c r="E373" s="24"/>
      <c r="F373" s="24"/>
      <c r="G373" s="44"/>
      <c r="H373" s="24"/>
      <c r="I373" s="24"/>
      <c r="J373" s="24"/>
      <c r="K373" s="24"/>
      <c r="L373" s="44"/>
      <c r="M373" s="24"/>
      <c r="N373" s="24"/>
      <c r="O373" s="24"/>
      <c r="P373" s="24"/>
      <c r="Q373" s="44"/>
      <c r="R373" s="24"/>
      <c r="S373" s="28"/>
      <c r="T373" s="28"/>
      <c r="U373" s="28"/>
      <c r="V373" s="24"/>
      <c r="W373" s="24"/>
      <c r="X373" s="24"/>
      <c r="Y373" s="24"/>
      <c r="Z373" s="24"/>
      <c r="AA373" s="24"/>
      <c r="AB373" s="24"/>
    </row>
    <row r="374">
      <c r="A374" s="24"/>
      <c r="B374" s="24"/>
      <c r="C374" s="25"/>
      <c r="D374" s="24"/>
      <c r="E374" s="24"/>
      <c r="F374" s="24"/>
      <c r="G374" s="44"/>
      <c r="H374" s="24"/>
      <c r="I374" s="24"/>
      <c r="J374" s="24"/>
      <c r="K374" s="24"/>
      <c r="L374" s="44"/>
      <c r="M374" s="24"/>
      <c r="N374" s="24"/>
      <c r="O374" s="24"/>
      <c r="P374" s="24"/>
      <c r="Q374" s="44"/>
      <c r="R374" s="24"/>
      <c r="S374" s="28"/>
      <c r="T374" s="28"/>
      <c r="U374" s="28"/>
      <c r="V374" s="24"/>
      <c r="W374" s="24"/>
      <c r="X374" s="24"/>
      <c r="Y374" s="24"/>
      <c r="Z374" s="24"/>
      <c r="AA374" s="24"/>
      <c r="AB374" s="24"/>
    </row>
    <row r="375">
      <c r="A375" s="24"/>
      <c r="B375" s="24"/>
      <c r="C375" s="25"/>
      <c r="D375" s="24"/>
      <c r="E375" s="24"/>
      <c r="F375" s="24"/>
      <c r="G375" s="44"/>
      <c r="H375" s="24"/>
      <c r="I375" s="24"/>
      <c r="J375" s="24"/>
      <c r="K375" s="24"/>
      <c r="L375" s="44"/>
      <c r="M375" s="24"/>
      <c r="N375" s="24"/>
      <c r="O375" s="24"/>
      <c r="P375" s="24"/>
      <c r="Q375" s="44"/>
      <c r="R375" s="24"/>
      <c r="S375" s="28"/>
      <c r="T375" s="28"/>
      <c r="U375" s="28"/>
      <c r="V375" s="24"/>
      <c r="W375" s="24"/>
      <c r="X375" s="24"/>
      <c r="Y375" s="24"/>
      <c r="Z375" s="24"/>
      <c r="AA375" s="24"/>
      <c r="AB375" s="24"/>
    </row>
    <row r="376">
      <c r="A376" s="24"/>
      <c r="B376" s="24"/>
      <c r="C376" s="25"/>
      <c r="D376" s="24"/>
      <c r="E376" s="24"/>
      <c r="F376" s="24"/>
      <c r="G376" s="44"/>
      <c r="H376" s="24"/>
      <c r="I376" s="24"/>
      <c r="J376" s="24"/>
      <c r="K376" s="24"/>
      <c r="L376" s="44"/>
      <c r="M376" s="24"/>
      <c r="N376" s="24"/>
      <c r="O376" s="24"/>
      <c r="P376" s="24"/>
      <c r="Q376" s="44"/>
      <c r="R376" s="24"/>
      <c r="S376" s="28"/>
      <c r="T376" s="28"/>
      <c r="U376" s="28"/>
      <c r="V376" s="24"/>
      <c r="W376" s="24"/>
      <c r="X376" s="24"/>
      <c r="Y376" s="24"/>
      <c r="Z376" s="24"/>
      <c r="AA376" s="24"/>
      <c r="AB376" s="24"/>
    </row>
    <row r="377">
      <c r="A377" s="24"/>
      <c r="B377" s="24"/>
      <c r="C377" s="25"/>
      <c r="D377" s="24"/>
      <c r="E377" s="24"/>
      <c r="F377" s="24"/>
      <c r="G377" s="44"/>
      <c r="H377" s="24"/>
      <c r="I377" s="24"/>
      <c r="J377" s="24"/>
      <c r="K377" s="24"/>
      <c r="L377" s="44"/>
      <c r="M377" s="24"/>
      <c r="N377" s="24"/>
      <c r="O377" s="24"/>
      <c r="P377" s="24"/>
      <c r="Q377" s="44"/>
      <c r="R377" s="24"/>
      <c r="S377" s="28"/>
      <c r="T377" s="28"/>
      <c r="U377" s="28"/>
      <c r="V377" s="24"/>
      <c r="W377" s="24"/>
      <c r="X377" s="24"/>
      <c r="Y377" s="24"/>
      <c r="Z377" s="24"/>
      <c r="AA377" s="24"/>
      <c r="AB377" s="24"/>
    </row>
    <row r="378">
      <c r="A378" s="24"/>
      <c r="B378" s="24"/>
      <c r="C378" s="25"/>
      <c r="D378" s="24"/>
      <c r="E378" s="24"/>
      <c r="F378" s="24"/>
      <c r="G378" s="44"/>
      <c r="H378" s="24"/>
      <c r="I378" s="24"/>
      <c r="J378" s="24"/>
      <c r="K378" s="24"/>
      <c r="L378" s="44"/>
      <c r="M378" s="24"/>
      <c r="N378" s="24"/>
      <c r="O378" s="24"/>
      <c r="P378" s="24"/>
      <c r="Q378" s="44"/>
      <c r="R378" s="24"/>
      <c r="S378" s="28"/>
      <c r="T378" s="28"/>
      <c r="U378" s="28"/>
      <c r="V378" s="24"/>
      <c r="W378" s="24"/>
      <c r="X378" s="24"/>
      <c r="Y378" s="24"/>
      <c r="Z378" s="24"/>
      <c r="AA378" s="24"/>
      <c r="AB378" s="24"/>
    </row>
    <row r="379">
      <c r="A379" s="24"/>
      <c r="B379" s="24"/>
      <c r="C379" s="25"/>
      <c r="D379" s="24"/>
      <c r="E379" s="24"/>
      <c r="F379" s="24"/>
      <c r="G379" s="44"/>
      <c r="H379" s="24"/>
      <c r="I379" s="24"/>
      <c r="J379" s="24"/>
      <c r="K379" s="24"/>
      <c r="L379" s="44"/>
      <c r="M379" s="24"/>
      <c r="N379" s="24"/>
      <c r="O379" s="24"/>
      <c r="P379" s="24"/>
      <c r="Q379" s="44"/>
      <c r="R379" s="24"/>
      <c r="S379" s="28"/>
      <c r="T379" s="28"/>
      <c r="U379" s="28"/>
      <c r="V379" s="24"/>
      <c r="W379" s="24"/>
      <c r="X379" s="24"/>
      <c r="Y379" s="24"/>
      <c r="Z379" s="24"/>
      <c r="AA379" s="24"/>
      <c r="AB379" s="24"/>
    </row>
    <row r="380">
      <c r="A380" s="24"/>
      <c r="B380" s="24"/>
      <c r="C380" s="25"/>
      <c r="D380" s="24"/>
      <c r="E380" s="24"/>
      <c r="F380" s="24"/>
      <c r="G380" s="44"/>
      <c r="H380" s="24"/>
      <c r="I380" s="24"/>
      <c r="J380" s="24"/>
      <c r="K380" s="24"/>
      <c r="L380" s="44"/>
      <c r="M380" s="24"/>
      <c r="N380" s="24"/>
      <c r="O380" s="24"/>
      <c r="P380" s="24"/>
      <c r="Q380" s="44"/>
      <c r="R380" s="24"/>
      <c r="S380" s="28"/>
      <c r="T380" s="28"/>
      <c r="U380" s="28"/>
      <c r="V380" s="24"/>
      <c r="W380" s="24"/>
      <c r="X380" s="24"/>
      <c r="Y380" s="24"/>
      <c r="Z380" s="24"/>
      <c r="AA380" s="24"/>
      <c r="AB380" s="24"/>
    </row>
    <row r="381">
      <c r="A381" s="24"/>
      <c r="B381" s="24"/>
      <c r="C381" s="25"/>
      <c r="D381" s="24"/>
      <c r="E381" s="24"/>
      <c r="F381" s="24"/>
      <c r="G381" s="44"/>
      <c r="H381" s="24"/>
      <c r="I381" s="24"/>
      <c r="J381" s="24"/>
      <c r="K381" s="24"/>
      <c r="L381" s="44"/>
      <c r="M381" s="24"/>
      <c r="N381" s="24"/>
      <c r="O381" s="24"/>
      <c r="P381" s="24"/>
      <c r="Q381" s="44"/>
      <c r="R381" s="24"/>
      <c r="S381" s="28"/>
      <c r="T381" s="28"/>
      <c r="U381" s="28"/>
      <c r="V381" s="24"/>
      <c r="W381" s="24"/>
      <c r="X381" s="24"/>
      <c r="Y381" s="24"/>
      <c r="Z381" s="24"/>
      <c r="AA381" s="24"/>
      <c r="AB381" s="24"/>
    </row>
    <row r="382">
      <c r="A382" s="24"/>
      <c r="B382" s="24"/>
      <c r="C382" s="25"/>
      <c r="D382" s="24"/>
      <c r="E382" s="24"/>
      <c r="F382" s="24"/>
      <c r="G382" s="44"/>
      <c r="H382" s="24"/>
      <c r="I382" s="24"/>
      <c r="J382" s="24"/>
      <c r="K382" s="24"/>
      <c r="L382" s="44"/>
      <c r="M382" s="24"/>
      <c r="N382" s="24"/>
      <c r="O382" s="24"/>
      <c r="P382" s="24"/>
      <c r="Q382" s="44"/>
      <c r="R382" s="24"/>
      <c r="S382" s="28"/>
      <c r="T382" s="28"/>
      <c r="U382" s="28"/>
      <c r="V382" s="24"/>
      <c r="W382" s="24"/>
      <c r="X382" s="24"/>
      <c r="Y382" s="24"/>
      <c r="Z382" s="24"/>
      <c r="AA382" s="24"/>
      <c r="AB382" s="24"/>
    </row>
    <row r="383">
      <c r="A383" s="24"/>
      <c r="B383" s="24"/>
      <c r="C383" s="25"/>
      <c r="D383" s="24"/>
      <c r="E383" s="24"/>
      <c r="F383" s="24"/>
      <c r="G383" s="44"/>
      <c r="H383" s="24"/>
      <c r="I383" s="24"/>
      <c r="J383" s="24"/>
      <c r="K383" s="24"/>
      <c r="L383" s="44"/>
      <c r="M383" s="24"/>
      <c r="N383" s="24"/>
      <c r="O383" s="24"/>
      <c r="P383" s="24"/>
      <c r="Q383" s="44"/>
      <c r="R383" s="24"/>
      <c r="S383" s="28"/>
      <c r="T383" s="28"/>
      <c r="U383" s="28"/>
      <c r="V383" s="24"/>
      <c r="W383" s="24"/>
      <c r="X383" s="24"/>
      <c r="Y383" s="24"/>
      <c r="Z383" s="24"/>
      <c r="AA383" s="24"/>
      <c r="AB383" s="24"/>
    </row>
    <row r="384">
      <c r="A384" s="24"/>
      <c r="B384" s="24"/>
      <c r="C384" s="25"/>
      <c r="D384" s="24"/>
      <c r="E384" s="24"/>
      <c r="F384" s="24"/>
      <c r="G384" s="44"/>
      <c r="H384" s="24"/>
      <c r="I384" s="24"/>
      <c r="J384" s="24"/>
      <c r="K384" s="24"/>
      <c r="L384" s="44"/>
      <c r="M384" s="24"/>
      <c r="N384" s="24"/>
      <c r="O384" s="24"/>
      <c r="P384" s="24"/>
      <c r="Q384" s="44"/>
      <c r="R384" s="24"/>
      <c r="S384" s="28"/>
      <c r="T384" s="28"/>
      <c r="U384" s="28"/>
      <c r="V384" s="24"/>
      <c r="W384" s="24"/>
      <c r="X384" s="24"/>
      <c r="Y384" s="24"/>
      <c r="Z384" s="24"/>
      <c r="AA384" s="24"/>
      <c r="AB384" s="24"/>
    </row>
    <row r="385">
      <c r="A385" s="24"/>
      <c r="B385" s="24"/>
      <c r="C385" s="25"/>
      <c r="D385" s="24"/>
      <c r="E385" s="24"/>
      <c r="F385" s="24"/>
      <c r="G385" s="44"/>
      <c r="H385" s="24"/>
      <c r="I385" s="24"/>
      <c r="J385" s="24"/>
      <c r="K385" s="24"/>
      <c r="L385" s="44"/>
      <c r="M385" s="24"/>
      <c r="N385" s="24"/>
      <c r="O385" s="24"/>
      <c r="P385" s="24"/>
      <c r="Q385" s="44"/>
      <c r="R385" s="24"/>
      <c r="S385" s="28"/>
      <c r="T385" s="28"/>
      <c r="U385" s="28"/>
      <c r="V385" s="24"/>
      <c r="W385" s="24"/>
      <c r="X385" s="24"/>
      <c r="Y385" s="24"/>
      <c r="Z385" s="24"/>
      <c r="AA385" s="24"/>
      <c r="AB385" s="24"/>
    </row>
    <row r="386">
      <c r="A386" s="24"/>
      <c r="B386" s="24"/>
      <c r="C386" s="25"/>
      <c r="D386" s="24"/>
      <c r="E386" s="24"/>
      <c r="F386" s="24"/>
      <c r="G386" s="44"/>
      <c r="H386" s="24"/>
      <c r="I386" s="24"/>
      <c r="J386" s="24"/>
      <c r="K386" s="24"/>
      <c r="L386" s="44"/>
      <c r="M386" s="24"/>
      <c r="N386" s="24"/>
      <c r="O386" s="24"/>
      <c r="P386" s="24"/>
      <c r="Q386" s="44"/>
      <c r="R386" s="24"/>
      <c r="S386" s="28"/>
      <c r="T386" s="28"/>
      <c r="U386" s="28"/>
      <c r="V386" s="24"/>
      <c r="W386" s="24"/>
      <c r="X386" s="24"/>
      <c r="Y386" s="24"/>
      <c r="Z386" s="24"/>
      <c r="AA386" s="24"/>
      <c r="AB386" s="24"/>
    </row>
    <row r="387">
      <c r="A387" s="24"/>
      <c r="B387" s="24"/>
      <c r="C387" s="25"/>
      <c r="D387" s="24"/>
      <c r="E387" s="24"/>
      <c r="F387" s="24"/>
      <c r="G387" s="44"/>
      <c r="H387" s="24"/>
      <c r="I387" s="24"/>
      <c r="J387" s="24"/>
      <c r="K387" s="24"/>
      <c r="L387" s="44"/>
      <c r="M387" s="24"/>
      <c r="N387" s="24"/>
      <c r="O387" s="24"/>
      <c r="P387" s="24"/>
      <c r="Q387" s="44"/>
      <c r="R387" s="24"/>
      <c r="S387" s="28"/>
      <c r="T387" s="28"/>
      <c r="U387" s="28"/>
      <c r="V387" s="24"/>
      <c r="W387" s="24"/>
      <c r="X387" s="24"/>
      <c r="Y387" s="24"/>
      <c r="Z387" s="24"/>
      <c r="AA387" s="24"/>
      <c r="AB387" s="24"/>
    </row>
    <row r="388">
      <c r="A388" s="24"/>
      <c r="B388" s="24"/>
      <c r="C388" s="25"/>
      <c r="D388" s="24"/>
      <c r="E388" s="24"/>
      <c r="F388" s="24"/>
      <c r="G388" s="44"/>
      <c r="H388" s="24"/>
      <c r="I388" s="24"/>
      <c r="J388" s="24"/>
      <c r="K388" s="24"/>
      <c r="L388" s="44"/>
      <c r="M388" s="24"/>
      <c r="N388" s="24"/>
      <c r="O388" s="24"/>
      <c r="P388" s="24"/>
      <c r="Q388" s="44"/>
      <c r="R388" s="24"/>
      <c r="S388" s="28"/>
      <c r="T388" s="28"/>
      <c r="U388" s="28"/>
      <c r="V388" s="24"/>
      <c r="W388" s="24"/>
      <c r="X388" s="24"/>
      <c r="Y388" s="24"/>
      <c r="Z388" s="24"/>
      <c r="AA388" s="24"/>
      <c r="AB388" s="24"/>
    </row>
    <row r="389">
      <c r="A389" s="24"/>
      <c r="B389" s="24"/>
      <c r="C389" s="25"/>
      <c r="D389" s="24"/>
      <c r="E389" s="24"/>
      <c r="F389" s="24"/>
      <c r="G389" s="44"/>
      <c r="H389" s="24"/>
      <c r="I389" s="24"/>
      <c r="J389" s="24"/>
      <c r="K389" s="24"/>
      <c r="L389" s="44"/>
      <c r="M389" s="24"/>
      <c r="N389" s="24"/>
      <c r="O389" s="24"/>
      <c r="P389" s="24"/>
      <c r="Q389" s="44"/>
      <c r="R389" s="24"/>
      <c r="S389" s="28"/>
      <c r="T389" s="28"/>
      <c r="U389" s="28"/>
      <c r="V389" s="24"/>
      <c r="W389" s="24"/>
      <c r="X389" s="24"/>
      <c r="Y389" s="24"/>
      <c r="Z389" s="24"/>
      <c r="AA389" s="24"/>
      <c r="AB389" s="24"/>
    </row>
    <row r="390">
      <c r="A390" s="24"/>
      <c r="B390" s="24"/>
      <c r="C390" s="25"/>
      <c r="D390" s="24"/>
      <c r="E390" s="24"/>
      <c r="F390" s="24"/>
      <c r="G390" s="44"/>
      <c r="H390" s="24"/>
      <c r="I390" s="24"/>
      <c r="J390" s="24"/>
      <c r="K390" s="24"/>
      <c r="L390" s="44"/>
      <c r="M390" s="24"/>
      <c r="N390" s="24"/>
      <c r="O390" s="24"/>
      <c r="P390" s="24"/>
      <c r="Q390" s="44"/>
      <c r="R390" s="24"/>
      <c r="S390" s="28"/>
      <c r="T390" s="28"/>
      <c r="U390" s="28"/>
      <c r="V390" s="24"/>
      <c r="W390" s="24"/>
      <c r="X390" s="24"/>
      <c r="Y390" s="24"/>
      <c r="Z390" s="24"/>
      <c r="AA390" s="24"/>
      <c r="AB390" s="24"/>
    </row>
    <row r="391">
      <c r="A391" s="24"/>
      <c r="B391" s="24"/>
      <c r="C391" s="25"/>
      <c r="D391" s="24"/>
      <c r="E391" s="24"/>
      <c r="F391" s="24"/>
      <c r="G391" s="44"/>
      <c r="H391" s="24"/>
      <c r="I391" s="24"/>
      <c r="J391" s="24"/>
      <c r="K391" s="24"/>
      <c r="L391" s="44"/>
      <c r="M391" s="24"/>
      <c r="N391" s="24"/>
      <c r="O391" s="24"/>
      <c r="P391" s="24"/>
      <c r="Q391" s="44"/>
      <c r="R391" s="24"/>
      <c r="S391" s="28"/>
      <c r="T391" s="28"/>
      <c r="U391" s="28"/>
      <c r="V391" s="24"/>
      <c r="W391" s="24"/>
      <c r="X391" s="24"/>
      <c r="Y391" s="24"/>
      <c r="Z391" s="24"/>
      <c r="AA391" s="24"/>
      <c r="AB391" s="24"/>
    </row>
    <row r="392">
      <c r="A392" s="24"/>
      <c r="B392" s="24"/>
      <c r="C392" s="25"/>
      <c r="D392" s="24"/>
      <c r="E392" s="24"/>
      <c r="F392" s="24"/>
      <c r="G392" s="44"/>
      <c r="H392" s="24"/>
      <c r="I392" s="24"/>
      <c r="J392" s="24"/>
      <c r="K392" s="24"/>
      <c r="L392" s="44"/>
      <c r="M392" s="24"/>
      <c r="N392" s="24"/>
      <c r="O392" s="24"/>
      <c r="P392" s="24"/>
      <c r="Q392" s="44"/>
      <c r="R392" s="24"/>
      <c r="S392" s="28"/>
      <c r="T392" s="28"/>
      <c r="U392" s="28"/>
      <c r="V392" s="24"/>
      <c r="W392" s="24"/>
      <c r="X392" s="24"/>
      <c r="Y392" s="24"/>
      <c r="Z392" s="24"/>
      <c r="AA392" s="24"/>
      <c r="AB392" s="24"/>
    </row>
    <row r="393">
      <c r="A393" s="24"/>
      <c r="B393" s="24"/>
      <c r="C393" s="25"/>
      <c r="D393" s="24"/>
      <c r="E393" s="24"/>
      <c r="F393" s="24"/>
      <c r="G393" s="44"/>
      <c r="H393" s="24"/>
      <c r="I393" s="24"/>
      <c r="J393" s="24"/>
      <c r="K393" s="24"/>
      <c r="L393" s="44"/>
      <c r="M393" s="24"/>
      <c r="N393" s="24"/>
      <c r="O393" s="24"/>
      <c r="P393" s="24"/>
      <c r="Q393" s="44"/>
      <c r="R393" s="24"/>
      <c r="S393" s="28"/>
      <c r="T393" s="28"/>
      <c r="U393" s="28"/>
      <c r="V393" s="24"/>
      <c r="W393" s="24"/>
      <c r="X393" s="24"/>
      <c r="Y393" s="24"/>
      <c r="Z393" s="24"/>
      <c r="AA393" s="24"/>
      <c r="AB393" s="24"/>
    </row>
    <row r="394">
      <c r="A394" s="24"/>
      <c r="B394" s="24"/>
      <c r="C394" s="25"/>
      <c r="D394" s="24"/>
      <c r="E394" s="24"/>
      <c r="F394" s="24"/>
      <c r="G394" s="44"/>
      <c r="H394" s="24"/>
      <c r="I394" s="24"/>
      <c r="J394" s="24"/>
      <c r="K394" s="24"/>
      <c r="L394" s="44"/>
      <c r="M394" s="24"/>
      <c r="N394" s="24"/>
      <c r="O394" s="24"/>
      <c r="P394" s="24"/>
      <c r="Q394" s="44"/>
      <c r="R394" s="24"/>
      <c r="S394" s="28"/>
      <c r="T394" s="28"/>
      <c r="U394" s="28"/>
      <c r="V394" s="24"/>
      <c r="W394" s="24"/>
      <c r="X394" s="24"/>
      <c r="Y394" s="24"/>
      <c r="Z394" s="24"/>
      <c r="AA394" s="24"/>
      <c r="AB394" s="24"/>
    </row>
    <row r="395">
      <c r="A395" s="24"/>
      <c r="B395" s="24"/>
      <c r="C395" s="25"/>
      <c r="D395" s="24"/>
      <c r="E395" s="24"/>
      <c r="F395" s="24"/>
      <c r="G395" s="44"/>
      <c r="H395" s="24"/>
      <c r="I395" s="24"/>
      <c r="J395" s="24"/>
      <c r="K395" s="24"/>
      <c r="L395" s="44"/>
      <c r="M395" s="24"/>
      <c r="N395" s="24"/>
      <c r="O395" s="24"/>
      <c r="P395" s="24"/>
      <c r="Q395" s="44"/>
      <c r="R395" s="24"/>
      <c r="S395" s="28"/>
      <c r="T395" s="28"/>
      <c r="U395" s="28"/>
      <c r="V395" s="24"/>
      <c r="W395" s="24"/>
      <c r="X395" s="24"/>
      <c r="Y395" s="24"/>
      <c r="Z395" s="24"/>
      <c r="AA395" s="24"/>
      <c r="AB395" s="24"/>
    </row>
    <row r="396">
      <c r="A396" s="24"/>
      <c r="B396" s="24"/>
      <c r="C396" s="25"/>
      <c r="D396" s="24"/>
      <c r="E396" s="24"/>
      <c r="F396" s="24"/>
      <c r="G396" s="44"/>
      <c r="H396" s="24"/>
      <c r="I396" s="24"/>
      <c r="J396" s="24"/>
      <c r="K396" s="24"/>
      <c r="L396" s="44"/>
      <c r="M396" s="24"/>
      <c r="N396" s="24"/>
      <c r="O396" s="24"/>
      <c r="P396" s="24"/>
      <c r="Q396" s="44"/>
      <c r="R396" s="24"/>
      <c r="S396" s="28"/>
      <c r="T396" s="28"/>
      <c r="U396" s="28"/>
      <c r="V396" s="24"/>
      <c r="W396" s="24"/>
      <c r="X396" s="24"/>
      <c r="Y396" s="24"/>
      <c r="Z396" s="24"/>
      <c r="AA396" s="24"/>
      <c r="AB396" s="24"/>
    </row>
    <row r="397">
      <c r="A397" s="24"/>
      <c r="B397" s="24"/>
      <c r="C397" s="25"/>
      <c r="D397" s="24"/>
      <c r="E397" s="24"/>
      <c r="F397" s="24"/>
      <c r="G397" s="44"/>
      <c r="H397" s="24"/>
      <c r="I397" s="24"/>
      <c r="J397" s="24"/>
      <c r="K397" s="24"/>
      <c r="L397" s="44"/>
      <c r="M397" s="24"/>
      <c r="N397" s="24"/>
      <c r="O397" s="24"/>
      <c r="P397" s="24"/>
      <c r="Q397" s="44"/>
      <c r="R397" s="24"/>
      <c r="S397" s="28"/>
      <c r="T397" s="28"/>
      <c r="U397" s="28"/>
      <c r="V397" s="24"/>
      <c r="W397" s="24"/>
      <c r="X397" s="24"/>
      <c r="Y397" s="24"/>
      <c r="Z397" s="24"/>
      <c r="AA397" s="24"/>
      <c r="AB397" s="24"/>
    </row>
    <row r="398">
      <c r="A398" s="24"/>
      <c r="B398" s="24"/>
      <c r="C398" s="25"/>
      <c r="D398" s="24"/>
      <c r="E398" s="24"/>
      <c r="F398" s="24"/>
      <c r="G398" s="44"/>
      <c r="H398" s="24"/>
      <c r="I398" s="24"/>
      <c r="J398" s="24"/>
      <c r="K398" s="24"/>
      <c r="L398" s="44"/>
      <c r="M398" s="24"/>
      <c r="N398" s="24"/>
      <c r="O398" s="24"/>
      <c r="P398" s="24"/>
      <c r="Q398" s="44"/>
      <c r="R398" s="24"/>
      <c r="S398" s="28"/>
      <c r="T398" s="28"/>
      <c r="U398" s="28"/>
      <c r="V398" s="24"/>
      <c r="W398" s="24"/>
      <c r="X398" s="24"/>
      <c r="Y398" s="24"/>
      <c r="Z398" s="24"/>
      <c r="AA398" s="24"/>
      <c r="AB398" s="24"/>
    </row>
    <row r="399">
      <c r="A399" s="24"/>
      <c r="B399" s="24"/>
      <c r="C399" s="25"/>
      <c r="D399" s="24"/>
      <c r="E399" s="24"/>
      <c r="F399" s="24"/>
      <c r="G399" s="44"/>
      <c r="H399" s="24"/>
      <c r="I399" s="24"/>
      <c r="J399" s="24"/>
      <c r="K399" s="24"/>
      <c r="L399" s="44"/>
      <c r="M399" s="24"/>
      <c r="N399" s="24"/>
      <c r="O399" s="24"/>
      <c r="P399" s="24"/>
      <c r="Q399" s="44"/>
      <c r="R399" s="24"/>
      <c r="S399" s="28"/>
      <c r="T399" s="28"/>
      <c r="U399" s="28"/>
      <c r="V399" s="24"/>
      <c r="W399" s="24"/>
      <c r="X399" s="24"/>
      <c r="Y399" s="24"/>
      <c r="Z399" s="24"/>
      <c r="AA399" s="24"/>
      <c r="AB399" s="24"/>
    </row>
    <row r="400">
      <c r="A400" s="24"/>
      <c r="B400" s="24"/>
      <c r="C400" s="25"/>
      <c r="D400" s="24"/>
      <c r="E400" s="24"/>
      <c r="F400" s="24"/>
      <c r="G400" s="44"/>
      <c r="H400" s="24"/>
      <c r="I400" s="24"/>
      <c r="J400" s="24"/>
      <c r="K400" s="24"/>
      <c r="L400" s="44"/>
      <c r="M400" s="24"/>
      <c r="N400" s="24"/>
      <c r="O400" s="24"/>
      <c r="P400" s="24"/>
      <c r="Q400" s="44"/>
      <c r="R400" s="24"/>
      <c r="S400" s="28"/>
      <c r="T400" s="28"/>
      <c r="U400" s="28"/>
      <c r="V400" s="24"/>
      <c r="W400" s="24"/>
      <c r="X400" s="24"/>
      <c r="Y400" s="24"/>
      <c r="Z400" s="24"/>
      <c r="AA400" s="24"/>
      <c r="AB400" s="24"/>
    </row>
    <row r="401">
      <c r="A401" s="24"/>
      <c r="B401" s="24"/>
      <c r="C401" s="25"/>
      <c r="D401" s="24"/>
      <c r="E401" s="24"/>
      <c r="F401" s="24"/>
      <c r="G401" s="44"/>
      <c r="H401" s="24"/>
      <c r="I401" s="24"/>
      <c r="J401" s="24"/>
      <c r="K401" s="24"/>
      <c r="L401" s="44"/>
      <c r="M401" s="24"/>
      <c r="N401" s="24"/>
      <c r="O401" s="24"/>
      <c r="P401" s="24"/>
      <c r="Q401" s="44"/>
      <c r="R401" s="24"/>
      <c r="S401" s="28"/>
      <c r="T401" s="28"/>
      <c r="U401" s="28"/>
      <c r="V401" s="24"/>
      <c r="W401" s="24"/>
      <c r="X401" s="24"/>
      <c r="Y401" s="24"/>
      <c r="Z401" s="24"/>
      <c r="AA401" s="24"/>
      <c r="AB401" s="24"/>
    </row>
    <row r="402">
      <c r="A402" s="24"/>
      <c r="B402" s="24"/>
      <c r="C402" s="25"/>
      <c r="D402" s="24"/>
      <c r="E402" s="24"/>
      <c r="F402" s="24"/>
      <c r="G402" s="44"/>
      <c r="H402" s="24"/>
      <c r="I402" s="24"/>
      <c r="J402" s="24"/>
      <c r="K402" s="24"/>
      <c r="L402" s="44"/>
      <c r="M402" s="24"/>
      <c r="N402" s="24"/>
      <c r="O402" s="24"/>
      <c r="P402" s="24"/>
      <c r="Q402" s="44"/>
      <c r="R402" s="24"/>
      <c r="S402" s="28"/>
      <c r="T402" s="28"/>
      <c r="U402" s="28"/>
      <c r="V402" s="24"/>
      <c r="W402" s="24"/>
      <c r="X402" s="24"/>
      <c r="Y402" s="24"/>
      <c r="Z402" s="24"/>
      <c r="AA402" s="24"/>
      <c r="AB402" s="24"/>
    </row>
    <row r="403">
      <c r="A403" s="24"/>
      <c r="B403" s="24"/>
      <c r="C403" s="25"/>
      <c r="D403" s="24"/>
      <c r="E403" s="24"/>
      <c r="F403" s="24"/>
      <c r="G403" s="44"/>
      <c r="H403" s="24"/>
      <c r="I403" s="24"/>
      <c r="J403" s="24"/>
      <c r="K403" s="24"/>
      <c r="L403" s="44"/>
      <c r="M403" s="24"/>
      <c r="N403" s="24"/>
      <c r="O403" s="24"/>
      <c r="P403" s="24"/>
      <c r="Q403" s="44"/>
      <c r="R403" s="24"/>
      <c r="S403" s="28"/>
      <c r="T403" s="28"/>
      <c r="U403" s="28"/>
      <c r="V403" s="24"/>
      <c r="W403" s="24"/>
      <c r="X403" s="24"/>
      <c r="Y403" s="24"/>
      <c r="Z403" s="24"/>
      <c r="AA403" s="24"/>
      <c r="AB403" s="24"/>
    </row>
    <row r="404">
      <c r="A404" s="24"/>
      <c r="B404" s="24"/>
      <c r="C404" s="25"/>
      <c r="D404" s="24"/>
      <c r="E404" s="24"/>
      <c r="F404" s="24"/>
      <c r="G404" s="44"/>
      <c r="H404" s="24"/>
      <c r="I404" s="24"/>
      <c r="J404" s="24"/>
      <c r="K404" s="24"/>
      <c r="L404" s="44"/>
      <c r="M404" s="24"/>
      <c r="N404" s="24"/>
      <c r="O404" s="24"/>
      <c r="P404" s="24"/>
      <c r="Q404" s="44"/>
      <c r="R404" s="24"/>
      <c r="S404" s="28"/>
      <c r="T404" s="28"/>
      <c r="U404" s="28"/>
      <c r="V404" s="24"/>
      <c r="W404" s="24"/>
      <c r="X404" s="24"/>
      <c r="Y404" s="24"/>
      <c r="Z404" s="24"/>
      <c r="AA404" s="24"/>
      <c r="AB404" s="24"/>
    </row>
    <row r="405">
      <c r="A405" s="24"/>
      <c r="B405" s="24"/>
      <c r="C405" s="25"/>
      <c r="D405" s="24"/>
      <c r="E405" s="24"/>
      <c r="F405" s="24"/>
      <c r="G405" s="44"/>
      <c r="H405" s="24"/>
      <c r="I405" s="24"/>
      <c r="J405" s="24"/>
      <c r="K405" s="24"/>
      <c r="L405" s="44"/>
      <c r="M405" s="24"/>
      <c r="N405" s="24"/>
      <c r="O405" s="24"/>
      <c r="P405" s="24"/>
      <c r="Q405" s="44"/>
      <c r="R405" s="24"/>
      <c r="S405" s="28"/>
      <c r="T405" s="28"/>
      <c r="U405" s="28"/>
      <c r="V405" s="24"/>
      <c r="W405" s="24"/>
      <c r="X405" s="24"/>
      <c r="Y405" s="24"/>
      <c r="Z405" s="24"/>
      <c r="AA405" s="24"/>
      <c r="AB405" s="24"/>
    </row>
    <row r="406">
      <c r="A406" s="24"/>
      <c r="B406" s="24"/>
      <c r="C406" s="25"/>
      <c r="D406" s="24"/>
      <c r="E406" s="24"/>
      <c r="F406" s="24"/>
      <c r="G406" s="44"/>
      <c r="H406" s="24"/>
      <c r="I406" s="24"/>
      <c r="J406" s="24"/>
      <c r="K406" s="24"/>
      <c r="L406" s="44"/>
      <c r="M406" s="24"/>
      <c r="N406" s="24"/>
      <c r="O406" s="24"/>
      <c r="P406" s="24"/>
      <c r="Q406" s="44"/>
      <c r="R406" s="24"/>
      <c r="S406" s="28"/>
      <c r="T406" s="28"/>
      <c r="U406" s="28"/>
      <c r="V406" s="24"/>
      <c r="W406" s="24"/>
      <c r="X406" s="24"/>
      <c r="Y406" s="24"/>
      <c r="Z406" s="24"/>
      <c r="AA406" s="24"/>
      <c r="AB406" s="24"/>
    </row>
    <row r="407">
      <c r="A407" s="24"/>
      <c r="B407" s="24"/>
      <c r="C407" s="25"/>
      <c r="D407" s="24"/>
      <c r="E407" s="24"/>
      <c r="F407" s="24"/>
      <c r="G407" s="44"/>
      <c r="H407" s="24"/>
      <c r="I407" s="24"/>
      <c r="J407" s="24"/>
      <c r="K407" s="24"/>
      <c r="L407" s="44"/>
      <c r="M407" s="24"/>
      <c r="N407" s="24"/>
      <c r="O407" s="24"/>
      <c r="P407" s="24"/>
      <c r="Q407" s="44"/>
      <c r="R407" s="24"/>
      <c r="S407" s="28"/>
      <c r="T407" s="28"/>
      <c r="U407" s="28"/>
      <c r="V407" s="24"/>
      <c r="W407" s="24"/>
      <c r="X407" s="24"/>
      <c r="Y407" s="24"/>
      <c r="Z407" s="24"/>
      <c r="AA407" s="24"/>
      <c r="AB407" s="24"/>
    </row>
    <row r="408">
      <c r="A408" s="24"/>
      <c r="B408" s="24"/>
      <c r="C408" s="25"/>
      <c r="D408" s="24"/>
      <c r="E408" s="24"/>
      <c r="F408" s="24"/>
      <c r="G408" s="44"/>
      <c r="H408" s="24"/>
      <c r="I408" s="24"/>
      <c r="J408" s="24"/>
      <c r="K408" s="24"/>
      <c r="L408" s="44"/>
      <c r="M408" s="24"/>
      <c r="N408" s="24"/>
      <c r="O408" s="24"/>
      <c r="P408" s="24"/>
      <c r="Q408" s="44"/>
      <c r="R408" s="24"/>
      <c r="S408" s="28"/>
      <c r="T408" s="28"/>
      <c r="U408" s="28"/>
      <c r="V408" s="24"/>
      <c r="W408" s="24"/>
      <c r="X408" s="24"/>
      <c r="Y408" s="24"/>
      <c r="Z408" s="24"/>
      <c r="AA408" s="24"/>
      <c r="AB408" s="24"/>
    </row>
    <row r="409">
      <c r="A409" s="24"/>
      <c r="B409" s="24"/>
      <c r="C409" s="25"/>
      <c r="D409" s="24"/>
      <c r="E409" s="24"/>
      <c r="F409" s="24"/>
      <c r="G409" s="44"/>
      <c r="H409" s="24"/>
      <c r="I409" s="24"/>
      <c r="J409" s="24"/>
      <c r="K409" s="24"/>
      <c r="L409" s="44"/>
      <c r="M409" s="24"/>
      <c r="N409" s="24"/>
      <c r="O409" s="24"/>
      <c r="P409" s="24"/>
      <c r="Q409" s="44"/>
      <c r="R409" s="24"/>
      <c r="S409" s="28"/>
      <c r="T409" s="28"/>
      <c r="U409" s="28"/>
      <c r="V409" s="24"/>
      <c r="W409" s="24"/>
      <c r="X409" s="24"/>
      <c r="Y409" s="24"/>
      <c r="Z409" s="24"/>
      <c r="AA409" s="24"/>
      <c r="AB409" s="24"/>
    </row>
    <row r="410">
      <c r="A410" s="24"/>
      <c r="B410" s="24"/>
      <c r="C410" s="25"/>
      <c r="D410" s="24"/>
      <c r="E410" s="24"/>
      <c r="F410" s="24"/>
      <c r="G410" s="44"/>
      <c r="H410" s="24"/>
      <c r="I410" s="24"/>
      <c r="J410" s="24"/>
      <c r="K410" s="24"/>
      <c r="L410" s="44"/>
      <c r="M410" s="24"/>
      <c r="N410" s="24"/>
      <c r="O410" s="24"/>
      <c r="P410" s="24"/>
      <c r="Q410" s="44"/>
      <c r="R410" s="24"/>
      <c r="S410" s="28"/>
      <c r="T410" s="28"/>
      <c r="U410" s="28"/>
      <c r="V410" s="24"/>
      <c r="W410" s="24"/>
      <c r="X410" s="24"/>
      <c r="Y410" s="24"/>
      <c r="Z410" s="24"/>
      <c r="AA410" s="24"/>
      <c r="AB410" s="24"/>
    </row>
    <row r="411">
      <c r="A411" s="24"/>
      <c r="B411" s="24"/>
      <c r="C411" s="25"/>
      <c r="D411" s="24"/>
      <c r="E411" s="24"/>
      <c r="F411" s="24"/>
      <c r="G411" s="44"/>
      <c r="H411" s="24"/>
      <c r="I411" s="24"/>
      <c r="J411" s="24"/>
      <c r="K411" s="24"/>
      <c r="L411" s="44"/>
      <c r="M411" s="24"/>
      <c r="N411" s="24"/>
      <c r="O411" s="24"/>
      <c r="P411" s="24"/>
      <c r="Q411" s="44"/>
      <c r="R411" s="24"/>
      <c r="S411" s="28"/>
      <c r="T411" s="28"/>
      <c r="U411" s="28"/>
      <c r="V411" s="24"/>
      <c r="W411" s="24"/>
      <c r="X411" s="24"/>
      <c r="Y411" s="24"/>
      <c r="Z411" s="24"/>
      <c r="AA411" s="24"/>
      <c r="AB411" s="24"/>
    </row>
    <row r="412">
      <c r="A412" s="24"/>
      <c r="B412" s="24"/>
      <c r="C412" s="25"/>
      <c r="D412" s="24"/>
      <c r="E412" s="24"/>
      <c r="F412" s="24"/>
      <c r="G412" s="44"/>
      <c r="H412" s="24"/>
      <c r="I412" s="24"/>
      <c r="J412" s="24"/>
      <c r="K412" s="24"/>
      <c r="L412" s="44"/>
      <c r="M412" s="24"/>
      <c r="N412" s="24"/>
      <c r="O412" s="24"/>
      <c r="P412" s="24"/>
      <c r="Q412" s="44"/>
      <c r="R412" s="24"/>
      <c r="S412" s="28"/>
      <c r="T412" s="28"/>
      <c r="U412" s="28"/>
      <c r="V412" s="24"/>
      <c r="W412" s="24"/>
      <c r="X412" s="24"/>
      <c r="Y412" s="24"/>
      <c r="Z412" s="24"/>
      <c r="AA412" s="24"/>
      <c r="AB412" s="24"/>
    </row>
    <row r="413">
      <c r="A413" s="24"/>
      <c r="B413" s="24"/>
      <c r="C413" s="25"/>
      <c r="D413" s="24"/>
      <c r="E413" s="24"/>
      <c r="F413" s="24"/>
      <c r="G413" s="44"/>
      <c r="H413" s="24"/>
      <c r="I413" s="24"/>
      <c r="J413" s="24"/>
      <c r="K413" s="24"/>
      <c r="L413" s="44"/>
      <c r="M413" s="24"/>
      <c r="N413" s="24"/>
      <c r="O413" s="24"/>
      <c r="P413" s="24"/>
      <c r="Q413" s="44"/>
      <c r="R413" s="24"/>
      <c r="S413" s="28"/>
      <c r="T413" s="28"/>
      <c r="U413" s="28"/>
      <c r="V413" s="24"/>
      <c r="W413" s="24"/>
      <c r="X413" s="24"/>
      <c r="Y413" s="24"/>
      <c r="Z413" s="24"/>
      <c r="AA413" s="24"/>
      <c r="AB413" s="24"/>
    </row>
    <row r="414">
      <c r="A414" s="24"/>
      <c r="B414" s="24"/>
      <c r="C414" s="25"/>
      <c r="D414" s="24"/>
      <c r="E414" s="24"/>
      <c r="F414" s="24"/>
      <c r="G414" s="44"/>
      <c r="H414" s="24"/>
      <c r="I414" s="24"/>
      <c r="J414" s="24"/>
      <c r="K414" s="24"/>
      <c r="L414" s="44"/>
      <c r="M414" s="24"/>
      <c r="N414" s="24"/>
      <c r="O414" s="24"/>
      <c r="P414" s="24"/>
      <c r="Q414" s="44"/>
      <c r="R414" s="24"/>
      <c r="S414" s="28"/>
      <c r="T414" s="28"/>
      <c r="U414" s="28"/>
      <c r="V414" s="24"/>
      <c r="W414" s="24"/>
      <c r="X414" s="24"/>
      <c r="Y414" s="24"/>
      <c r="Z414" s="24"/>
      <c r="AA414" s="24"/>
      <c r="AB414" s="24"/>
    </row>
    <row r="415">
      <c r="A415" s="24"/>
      <c r="B415" s="24"/>
      <c r="C415" s="25"/>
      <c r="D415" s="24"/>
      <c r="E415" s="24"/>
      <c r="F415" s="24"/>
      <c r="G415" s="44"/>
      <c r="H415" s="24"/>
      <c r="I415" s="24"/>
      <c r="J415" s="24"/>
      <c r="K415" s="24"/>
      <c r="L415" s="44"/>
      <c r="M415" s="24"/>
      <c r="N415" s="24"/>
      <c r="O415" s="24"/>
      <c r="P415" s="24"/>
      <c r="Q415" s="44"/>
      <c r="R415" s="24"/>
      <c r="S415" s="28"/>
      <c r="T415" s="28"/>
      <c r="U415" s="28"/>
      <c r="V415" s="24"/>
      <c r="W415" s="24"/>
      <c r="X415" s="24"/>
      <c r="Y415" s="24"/>
      <c r="Z415" s="24"/>
      <c r="AA415" s="24"/>
      <c r="AB415" s="24"/>
    </row>
    <row r="416">
      <c r="A416" s="24"/>
      <c r="B416" s="24"/>
      <c r="C416" s="25"/>
      <c r="D416" s="24"/>
      <c r="E416" s="24"/>
      <c r="F416" s="24"/>
      <c r="G416" s="44"/>
      <c r="H416" s="24"/>
      <c r="I416" s="24"/>
      <c r="J416" s="24"/>
      <c r="K416" s="24"/>
      <c r="L416" s="44"/>
      <c r="M416" s="24"/>
      <c r="N416" s="24"/>
      <c r="O416" s="24"/>
      <c r="P416" s="24"/>
      <c r="Q416" s="44"/>
      <c r="R416" s="24"/>
      <c r="S416" s="28"/>
      <c r="T416" s="28"/>
      <c r="U416" s="28"/>
      <c r="V416" s="24"/>
      <c r="W416" s="24"/>
      <c r="X416" s="24"/>
      <c r="Y416" s="24"/>
      <c r="Z416" s="24"/>
      <c r="AA416" s="24"/>
      <c r="AB416" s="24"/>
    </row>
    <row r="417">
      <c r="A417" s="24"/>
      <c r="B417" s="24"/>
      <c r="C417" s="25"/>
      <c r="D417" s="24"/>
      <c r="E417" s="24"/>
      <c r="F417" s="24"/>
      <c r="G417" s="44"/>
      <c r="H417" s="24"/>
      <c r="I417" s="24"/>
      <c r="J417" s="24"/>
      <c r="K417" s="24"/>
      <c r="L417" s="44"/>
      <c r="M417" s="24"/>
      <c r="N417" s="24"/>
      <c r="O417" s="24"/>
      <c r="P417" s="24"/>
      <c r="Q417" s="44"/>
      <c r="R417" s="24"/>
      <c r="S417" s="28"/>
      <c r="T417" s="28"/>
      <c r="U417" s="28"/>
      <c r="V417" s="24"/>
      <c r="W417" s="24"/>
      <c r="X417" s="24"/>
      <c r="Y417" s="24"/>
      <c r="Z417" s="24"/>
      <c r="AA417" s="24"/>
      <c r="AB417" s="24"/>
    </row>
    <row r="418">
      <c r="A418" s="24"/>
      <c r="B418" s="24"/>
      <c r="C418" s="25"/>
      <c r="D418" s="24"/>
      <c r="E418" s="24"/>
      <c r="F418" s="24"/>
      <c r="G418" s="44"/>
      <c r="H418" s="24"/>
      <c r="I418" s="24"/>
      <c r="J418" s="24"/>
      <c r="K418" s="24"/>
      <c r="L418" s="44"/>
      <c r="M418" s="24"/>
      <c r="N418" s="24"/>
      <c r="O418" s="24"/>
      <c r="P418" s="24"/>
      <c r="Q418" s="44"/>
      <c r="R418" s="24"/>
      <c r="S418" s="28"/>
      <c r="T418" s="28"/>
      <c r="U418" s="28"/>
      <c r="V418" s="24"/>
      <c r="W418" s="24"/>
      <c r="X418" s="24"/>
      <c r="Y418" s="24"/>
      <c r="Z418" s="24"/>
      <c r="AA418" s="24"/>
      <c r="AB418" s="24"/>
    </row>
    <row r="419">
      <c r="A419" s="24"/>
      <c r="B419" s="24"/>
      <c r="C419" s="25"/>
      <c r="D419" s="24"/>
      <c r="E419" s="24"/>
      <c r="F419" s="24"/>
      <c r="G419" s="44"/>
      <c r="H419" s="24"/>
      <c r="I419" s="24"/>
      <c r="J419" s="24"/>
      <c r="K419" s="24"/>
      <c r="L419" s="44"/>
      <c r="M419" s="24"/>
      <c r="N419" s="24"/>
      <c r="O419" s="24"/>
      <c r="P419" s="24"/>
      <c r="Q419" s="44"/>
      <c r="R419" s="24"/>
      <c r="S419" s="28"/>
      <c r="T419" s="28"/>
      <c r="U419" s="28"/>
      <c r="V419" s="24"/>
      <c r="W419" s="24"/>
      <c r="X419" s="24"/>
      <c r="Y419" s="24"/>
      <c r="Z419" s="24"/>
      <c r="AA419" s="24"/>
      <c r="AB419" s="24"/>
    </row>
    <row r="420">
      <c r="A420" s="24"/>
      <c r="B420" s="24"/>
      <c r="C420" s="25"/>
      <c r="D420" s="24"/>
      <c r="E420" s="24"/>
      <c r="F420" s="24"/>
      <c r="G420" s="44"/>
      <c r="H420" s="24"/>
      <c r="I420" s="24"/>
      <c r="J420" s="24"/>
      <c r="K420" s="24"/>
      <c r="L420" s="44"/>
      <c r="M420" s="24"/>
      <c r="N420" s="24"/>
      <c r="O420" s="24"/>
      <c r="P420" s="24"/>
      <c r="Q420" s="44"/>
      <c r="R420" s="24"/>
      <c r="S420" s="28"/>
      <c r="T420" s="28"/>
      <c r="U420" s="28"/>
      <c r="V420" s="24"/>
      <c r="W420" s="24"/>
      <c r="X420" s="24"/>
      <c r="Y420" s="24"/>
      <c r="Z420" s="24"/>
      <c r="AA420" s="24"/>
      <c r="AB420" s="24"/>
    </row>
    <row r="421">
      <c r="A421" s="24"/>
      <c r="B421" s="24"/>
      <c r="C421" s="25"/>
      <c r="D421" s="24"/>
      <c r="E421" s="24"/>
      <c r="F421" s="24"/>
      <c r="G421" s="44"/>
      <c r="H421" s="24"/>
      <c r="I421" s="24"/>
      <c r="J421" s="24"/>
      <c r="K421" s="24"/>
      <c r="L421" s="44"/>
      <c r="M421" s="24"/>
      <c r="N421" s="24"/>
      <c r="O421" s="24"/>
      <c r="P421" s="24"/>
      <c r="Q421" s="44"/>
      <c r="R421" s="24"/>
      <c r="S421" s="28"/>
      <c r="T421" s="28"/>
      <c r="U421" s="28"/>
      <c r="V421" s="24"/>
      <c r="W421" s="24"/>
      <c r="X421" s="24"/>
      <c r="Y421" s="24"/>
      <c r="Z421" s="24"/>
      <c r="AA421" s="24"/>
      <c r="AB421" s="24"/>
    </row>
    <row r="422">
      <c r="A422" s="24"/>
      <c r="B422" s="24"/>
      <c r="C422" s="25"/>
      <c r="D422" s="24"/>
      <c r="E422" s="24"/>
      <c r="F422" s="24"/>
      <c r="G422" s="44"/>
      <c r="H422" s="24"/>
      <c r="I422" s="24"/>
      <c r="J422" s="24"/>
      <c r="K422" s="24"/>
      <c r="L422" s="44"/>
      <c r="M422" s="24"/>
      <c r="N422" s="24"/>
      <c r="O422" s="24"/>
      <c r="P422" s="24"/>
      <c r="Q422" s="44"/>
      <c r="R422" s="24"/>
      <c r="S422" s="28"/>
      <c r="T422" s="28"/>
      <c r="U422" s="28"/>
      <c r="V422" s="24"/>
      <c r="W422" s="24"/>
      <c r="X422" s="24"/>
      <c r="Y422" s="24"/>
      <c r="Z422" s="24"/>
      <c r="AA422" s="24"/>
      <c r="AB422" s="24"/>
    </row>
    <row r="423">
      <c r="A423" s="24"/>
      <c r="B423" s="24"/>
      <c r="C423" s="25"/>
      <c r="D423" s="24"/>
      <c r="E423" s="24"/>
      <c r="F423" s="24"/>
      <c r="G423" s="44"/>
      <c r="H423" s="24"/>
      <c r="I423" s="24"/>
      <c r="J423" s="24"/>
      <c r="K423" s="24"/>
      <c r="L423" s="44"/>
      <c r="M423" s="24"/>
      <c r="N423" s="24"/>
      <c r="O423" s="24"/>
      <c r="P423" s="24"/>
      <c r="Q423" s="44"/>
      <c r="R423" s="24"/>
      <c r="S423" s="28"/>
      <c r="T423" s="28"/>
      <c r="U423" s="28"/>
      <c r="V423" s="24"/>
      <c r="W423" s="24"/>
      <c r="X423" s="24"/>
      <c r="Y423" s="24"/>
      <c r="Z423" s="24"/>
      <c r="AA423" s="24"/>
      <c r="AB423" s="24"/>
    </row>
    <row r="424">
      <c r="A424" s="24"/>
      <c r="B424" s="24"/>
      <c r="C424" s="25"/>
      <c r="D424" s="24"/>
      <c r="E424" s="24"/>
      <c r="F424" s="24"/>
      <c r="G424" s="44"/>
      <c r="H424" s="24"/>
      <c r="I424" s="24"/>
      <c r="J424" s="24"/>
      <c r="K424" s="24"/>
      <c r="L424" s="44"/>
      <c r="M424" s="24"/>
      <c r="N424" s="24"/>
      <c r="O424" s="24"/>
      <c r="P424" s="24"/>
      <c r="Q424" s="44"/>
      <c r="R424" s="24"/>
      <c r="S424" s="28"/>
      <c r="T424" s="28"/>
      <c r="U424" s="28"/>
      <c r="V424" s="24"/>
      <c r="W424" s="24"/>
      <c r="X424" s="24"/>
      <c r="Y424" s="24"/>
      <c r="Z424" s="24"/>
      <c r="AA424" s="24"/>
      <c r="AB424" s="24"/>
    </row>
    <row r="425">
      <c r="A425" s="24"/>
      <c r="B425" s="24"/>
      <c r="C425" s="25"/>
      <c r="D425" s="24"/>
      <c r="E425" s="24"/>
      <c r="F425" s="24"/>
      <c r="G425" s="44"/>
      <c r="H425" s="24"/>
      <c r="I425" s="24"/>
      <c r="J425" s="24"/>
      <c r="K425" s="24"/>
      <c r="L425" s="44"/>
      <c r="M425" s="24"/>
      <c r="N425" s="24"/>
      <c r="O425" s="24"/>
      <c r="P425" s="24"/>
      <c r="Q425" s="44"/>
      <c r="R425" s="24"/>
      <c r="S425" s="28"/>
      <c r="T425" s="28"/>
      <c r="U425" s="28"/>
      <c r="V425" s="24"/>
      <c r="W425" s="24"/>
      <c r="X425" s="24"/>
      <c r="Y425" s="24"/>
      <c r="Z425" s="24"/>
      <c r="AA425" s="24"/>
      <c r="AB425" s="24"/>
    </row>
    <row r="426">
      <c r="A426" s="24"/>
      <c r="B426" s="24"/>
      <c r="C426" s="25"/>
      <c r="D426" s="24"/>
      <c r="E426" s="24"/>
      <c r="F426" s="24"/>
      <c r="G426" s="44"/>
      <c r="H426" s="24"/>
      <c r="I426" s="24"/>
      <c r="J426" s="24"/>
      <c r="K426" s="24"/>
      <c r="L426" s="44"/>
      <c r="M426" s="24"/>
      <c r="N426" s="24"/>
      <c r="O426" s="24"/>
      <c r="P426" s="24"/>
      <c r="Q426" s="44"/>
      <c r="R426" s="24"/>
      <c r="S426" s="28"/>
      <c r="T426" s="28"/>
      <c r="U426" s="28"/>
      <c r="V426" s="24"/>
      <c r="W426" s="24"/>
      <c r="X426" s="24"/>
      <c r="Y426" s="24"/>
      <c r="Z426" s="24"/>
      <c r="AA426" s="24"/>
      <c r="AB426" s="24"/>
    </row>
    <row r="427">
      <c r="A427" s="24"/>
      <c r="B427" s="24"/>
      <c r="C427" s="25"/>
      <c r="D427" s="24"/>
      <c r="E427" s="24"/>
      <c r="F427" s="24"/>
      <c r="G427" s="44"/>
      <c r="H427" s="24"/>
      <c r="I427" s="24"/>
      <c r="J427" s="24"/>
      <c r="K427" s="24"/>
      <c r="L427" s="44"/>
      <c r="M427" s="24"/>
      <c r="N427" s="24"/>
      <c r="O427" s="24"/>
      <c r="P427" s="24"/>
      <c r="Q427" s="44"/>
      <c r="R427" s="24"/>
      <c r="S427" s="28"/>
      <c r="T427" s="28"/>
      <c r="U427" s="28"/>
      <c r="V427" s="24"/>
      <c r="W427" s="24"/>
      <c r="X427" s="24"/>
      <c r="Y427" s="24"/>
      <c r="Z427" s="24"/>
      <c r="AA427" s="24"/>
      <c r="AB427" s="24"/>
    </row>
    <row r="428">
      <c r="A428" s="24"/>
      <c r="B428" s="24"/>
      <c r="C428" s="25"/>
      <c r="D428" s="24"/>
      <c r="E428" s="24"/>
      <c r="F428" s="24"/>
      <c r="G428" s="44"/>
      <c r="H428" s="24"/>
      <c r="I428" s="24"/>
      <c r="J428" s="24"/>
      <c r="K428" s="24"/>
      <c r="L428" s="44"/>
      <c r="M428" s="24"/>
      <c r="N428" s="24"/>
      <c r="O428" s="24"/>
      <c r="P428" s="24"/>
      <c r="Q428" s="44"/>
      <c r="R428" s="24"/>
      <c r="S428" s="28"/>
      <c r="T428" s="28"/>
      <c r="U428" s="28"/>
      <c r="V428" s="24"/>
      <c r="W428" s="24"/>
      <c r="X428" s="24"/>
      <c r="Y428" s="24"/>
      <c r="Z428" s="24"/>
      <c r="AA428" s="24"/>
      <c r="AB428" s="24"/>
    </row>
    <row r="429">
      <c r="A429" s="24"/>
      <c r="B429" s="24"/>
      <c r="C429" s="25"/>
      <c r="D429" s="24"/>
      <c r="E429" s="24"/>
      <c r="F429" s="24"/>
      <c r="G429" s="44"/>
      <c r="H429" s="24"/>
      <c r="I429" s="24"/>
      <c r="J429" s="24"/>
      <c r="K429" s="24"/>
      <c r="L429" s="44"/>
      <c r="M429" s="24"/>
      <c r="N429" s="24"/>
      <c r="O429" s="24"/>
      <c r="P429" s="24"/>
      <c r="Q429" s="44"/>
      <c r="R429" s="24"/>
      <c r="S429" s="28"/>
      <c r="T429" s="28"/>
      <c r="U429" s="28"/>
      <c r="V429" s="24"/>
      <c r="W429" s="24"/>
      <c r="X429" s="24"/>
      <c r="Y429" s="24"/>
      <c r="Z429" s="24"/>
      <c r="AA429" s="24"/>
      <c r="AB429" s="24"/>
    </row>
    <row r="430">
      <c r="A430" s="24"/>
      <c r="B430" s="24"/>
      <c r="C430" s="25"/>
      <c r="D430" s="24"/>
      <c r="E430" s="24"/>
      <c r="F430" s="24"/>
      <c r="G430" s="44"/>
      <c r="H430" s="24"/>
      <c r="I430" s="24"/>
      <c r="J430" s="24"/>
      <c r="K430" s="24"/>
      <c r="L430" s="44"/>
      <c r="M430" s="24"/>
      <c r="N430" s="24"/>
      <c r="O430" s="24"/>
      <c r="P430" s="24"/>
      <c r="Q430" s="44"/>
      <c r="R430" s="24"/>
      <c r="S430" s="28"/>
      <c r="T430" s="28"/>
      <c r="U430" s="28"/>
      <c r="V430" s="24"/>
      <c r="W430" s="24"/>
      <c r="X430" s="24"/>
      <c r="Y430" s="24"/>
      <c r="Z430" s="24"/>
      <c r="AA430" s="24"/>
      <c r="AB430" s="24"/>
    </row>
    <row r="431">
      <c r="A431" s="24"/>
      <c r="B431" s="24"/>
      <c r="C431" s="25"/>
      <c r="D431" s="24"/>
      <c r="E431" s="24"/>
      <c r="F431" s="24"/>
      <c r="G431" s="44"/>
      <c r="H431" s="24"/>
      <c r="I431" s="24"/>
      <c r="J431" s="24"/>
      <c r="K431" s="24"/>
      <c r="L431" s="44"/>
      <c r="M431" s="24"/>
      <c r="N431" s="24"/>
      <c r="O431" s="24"/>
      <c r="P431" s="24"/>
      <c r="Q431" s="44"/>
      <c r="R431" s="24"/>
      <c r="S431" s="28"/>
      <c r="T431" s="28"/>
      <c r="U431" s="28"/>
      <c r="V431" s="24"/>
      <c r="W431" s="24"/>
      <c r="X431" s="24"/>
      <c r="Y431" s="24"/>
      <c r="Z431" s="24"/>
      <c r="AA431" s="24"/>
      <c r="AB431" s="24"/>
    </row>
    <row r="432">
      <c r="A432" s="24"/>
      <c r="B432" s="24"/>
      <c r="C432" s="25"/>
      <c r="D432" s="24"/>
      <c r="E432" s="24"/>
      <c r="F432" s="24"/>
      <c r="G432" s="44"/>
      <c r="H432" s="24"/>
      <c r="I432" s="24"/>
      <c r="J432" s="24"/>
      <c r="K432" s="24"/>
      <c r="L432" s="44"/>
      <c r="M432" s="24"/>
      <c r="N432" s="24"/>
      <c r="O432" s="24"/>
      <c r="P432" s="24"/>
      <c r="Q432" s="44"/>
      <c r="R432" s="24"/>
      <c r="S432" s="28"/>
      <c r="T432" s="28"/>
      <c r="U432" s="28"/>
      <c r="V432" s="24"/>
      <c r="W432" s="24"/>
      <c r="X432" s="24"/>
      <c r="Y432" s="24"/>
      <c r="Z432" s="24"/>
      <c r="AA432" s="24"/>
      <c r="AB432" s="24"/>
    </row>
    <row r="433">
      <c r="A433" s="24"/>
      <c r="B433" s="24"/>
      <c r="C433" s="25"/>
      <c r="D433" s="24"/>
      <c r="E433" s="24"/>
      <c r="F433" s="24"/>
      <c r="G433" s="44"/>
      <c r="H433" s="24"/>
      <c r="I433" s="24"/>
      <c r="J433" s="24"/>
      <c r="K433" s="24"/>
      <c r="L433" s="44"/>
      <c r="M433" s="24"/>
      <c r="N433" s="24"/>
      <c r="O433" s="24"/>
      <c r="P433" s="24"/>
      <c r="Q433" s="44"/>
      <c r="R433" s="24"/>
      <c r="S433" s="28"/>
      <c r="T433" s="28"/>
      <c r="U433" s="28"/>
      <c r="V433" s="24"/>
      <c r="W433" s="24"/>
      <c r="X433" s="24"/>
      <c r="Y433" s="24"/>
      <c r="Z433" s="24"/>
      <c r="AA433" s="24"/>
      <c r="AB433" s="24"/>
    </row>
    <row r="434">
      <c r="A434" s="24"/>
      <c r="B434" s="24"/>
      <c r="C434" s="25"/>
      <c r="D434" s="24"/>
      <c r="E434" s="24"/>
      <c r="F434" s="24"/>
      <c r="G434" s="44"/>
      <c r="H434" s="24"/>
      <c r="I434" s="24"/>
      <c r="J434" s="24"/>
      <c r="K434" s="24"/>
      <c r="L434" s="44"/>
      <c r="M434" s="24"/>
      <c r="N434" s="24"/>
      <c r="O434" s="24"/>
      <c r="P434" s="24"/>
      <c r="Q434" s="44"/>
      <c r="R434" s="24"/>
      <c r="S434" s="28"/>
      <c r="T434" s="28"/>
      <c r="U434" s="28"/>
      <c r="V434" s="24"/>
      <c r="W434" s="24"/>
      <c r="X434" s="24"/>
      <c r="Y434" s="24"/>
      <c r="Z434" s="24"/>
      <c r="AA434" s="24"/>
      <c r="AB434" s="24"/>
    </row>
    <row r="435">
      <c r="A435" s="24"/>
      <c r="B435" s="24"/>
      <c r="C435" s="25"/>
      <c r="D435" s="24"/>
      <c r="E435" s="24"/>
      <c r="F435" s="24"/>
      <c r="G435" s="44"/>
      <c r="H435" s="24"/>
      <c r="I435" s="24"/>
      <c r="J435" s="24"/>
      <c r="K435" s="24"/>
      <c r="L435" s="44"/>
      <c r="M435" s="24"/>
      <c r="N435" s="24"/>
      <c r="O435" s="24"/>
      <c r="P435" s="24"/>
      <c r="Q435" s="44"/>
      <c r="R435" s="24"/>
      <c r="S435" s="28"/>
      <c r="T435" s="28"/>
      <c r="U435" s="28"/>
      <c r="V435" s="24"/>
      <c r="W435" s="24"/>
      <c r="X435" s="24"/>
      <c r="Y435" s="24"/>
      <c r="Z435" s="24"/>
      <c r="AA435" s="24"/>
      <c r="AB435" s="24"/>
    </row>
    <row r="436">
      <c r="A436" s="24"/>
      <c r="B436" s="24"/>
      <c r="C436" s="25"/>
      <c r="D436" s="24"/>
      <c r="E436" s="24"/>
      <c r="F436" s="24"/>
      <c r="G436" s="44"/>
      <c r="H436" s="24"/>
      <c r="I436" s="24"/>
      <c r="J436" s="24"/>
      <c r="K436" s="24"/>
      <c r="L436" s="44"/>
      <c r="M436" s="24"/>
      <c r="N436" s="24"/>
      <c r="O436" s="24"/>
      <c r="P436" s="24"/>
      <c r="Q436" s="44"/>
      <c r="R436" s="24"/>
      <c r="S436" s="28"/>
      <c r="T436" s="28"/>
      <c r="U436" s="28"/>
      <c r="V436" s="24"/>
      <c r="W436" s="24"/>
      <c r="X436" s="24"/>
      <c r="Y436" s="24"/>
      <c r="Z436" s="24"/>
      <c r="AA436" s="24"/>
      <c r="AB436" s="24"/>
    </row>
    <row r="437">
      <c r="A437" s="24"/>
      <c r="B437" s="24"/>
      <c r="C437" s="25"/>
      <c r="D437" s="24"/>
      <c r="E437" s="24"/>
      <c r="F437" s="24"/>
      <c r="G437" s="44"/>
      <c r="H437" s="24"/>
      <c r="I437" s="24"/>
      <c r="J437" s="24"/>
      <c r="K437" s="24"/>
      <c r="L437" s="44"/>
      <c r="M437" s="24"/>
      <c r="N437" s="24"/>
      <c r="O437" s="24"/>
      <c r="P437" s="24"/>
      <c r="Q437" s="44"/>
      <c r="R437" s="24"/>
      <c r="S437" s="28"/>
      <c r="T437" s="28"/>
      <c r="U437" s="28"/>
      <c r="V437" s="24"/>
      <c r="W437" s="24"/>
      <c r="X437" s="24"/>
      <c r="Y437" s="24"/>
      <c r="Z437" s="24"/>
      <c r="AA437" s="24"/>
      <c r="AB437" s="24"/>
    </row>
    <row r="438">
      <c r="A438" s="24"/>
      <c r="B438" s="24"/>
      <c r="C438" s="25"/>
      <c r="D438" s="24"/>
      <c r="E438" s="24"/>
      <c r="F438" s="24"/>
      <c r="G438" s="44"/>
      <c r="H438" s="24"/>
      <c r="I438" s="24"/>
      <c r="J438" s="24"/>
      <c r="K438" s="24"/>
      <c r="L438" s="44"/>
      <c r="M438" s="24"/>
      <c r="N438" s="24"/>
      <c r="O438" s="24"/>
      <c r="P438" s="24"/>
      <c r="Q438" s="44"/>
      <c r="R438" s="24"/>
      <c r="S438" s="28"/>
      <c r="T438" s="28"/>
      <c r="U438" s="28"/>
      <c r="V438" s="24"/>
      <c r="W438" s="24"/>
      <c r="X438" s="24"/>
      <c r="Y438" s="24"/>
      <c r="Z438" s="24"/>
      <c r="AA438" s="24"/>
      <c r="AB438" s="24"/>
    </row>
    <row r="439">
      <c r="A439" s="24"/>
      <c r="B439" s="24"/>
      <c r="C439" s="25"/>
      <c r="D439" s="24"/>
      <c r="E439" s="24"/>
      <c r="F439" s="24"/>
      <c r="G439" s="44"/>
      <c r="H439" s="24"/>
      <c r="I439" s="24"/>
      <c r="J439" s="24"/>
      <c r="K439" s="24"/>
      <c r="L439" s="44"/>
      <c r="M439" s="24"/>
      <c r="N439" s="24"/>
      <c r="O439" s="24"/>
      <c r="P439" s="24"/>
      <c r="Q439" s="44"/>
      <c r="R439" s="24"/>
      <c r="S439" s="28"/>
      <c r="T439" s="28"/>
      <c r="U439" s="28"/>
      <c r="V439" s="24"/>
      <c r="W439" s="24"/>
      <c r="X439" s="24"/>
      <c r="Y439" s="24"/>
      <c r="Z439" s="24"/>
      <c r="AA439" s="24"/>
      <c r="AB439" s="24"/>
    </row>
    <row r="440">
      <c r="A440" s="24"/>
      <c r="B440" s="24"/>
      <c r="C440" s="25"/>
      <c r="D440" s="24"/>
      <c r="E440" s="24"/>
      <c r="F440" s="24"/>
      <c r="G440" s="44"/>
      <c r="H440" s="24"/>
      <c r="I440" s="24"/>
      <c r="J440" s="24"/>
      <c r="K440" s="24"/>
      <c r="L440" s="44"/>
      <c r="M440" s="24"/>
      <c r="N440" s="24"/>
      <c r="O440" s="24"/>
      <c r="P440" s="24"/>
      <c r="Q440" s="44"/>
      <c r="R440" s="24"/>
      <c r="S440" s="28"/>
      <c r="T440" s="28"/>
      <c r="U440" s="28"/>
      <c r="V440" s="24"/>
      <c r="W440" s="24"/>
      <c r="X440" s="24"/>
      <c r="Y440" s="24"/>
      <c r="Z440" s="24"/>
      <c r="AA440" s="24"/>
      <c r="AB440" s="24"/>
    </row>
    <row r="441">
      <c r="A441" s="24"/>
      <c r="B441" s="24"/>
      <c r="C441" s="25"/>
      <c r="D441" s="24"/>
      <c r="E441" s="24"/>
      <c r="F441" s="24"/>
      <c r="G441" s="44"/>
      <c r="H441" s="24"/>
      <c r="I441" s="24"/>
      <c r="J441" s="24"/>
      <c r="K441" s="24"/>
      <c r="L441" s="44"/>
      <c r="M441" s="24"/>
      <c r="N441" s="24"/>
      <c r="O441" s="24"/>
      <c r="P441" s="24"/>
      <c r="Q441" s="44"/>
      <c r="R441" s="24"/>
      <c r="S441" s="28"/>
      <c r="T441" s="28"/>
      <c r="U441" s="28"/>
      <c r="V441" s="24"/>
      <c r="W441" s="24"/>
      <c r="X441" s="24"/>
      <c r="Y441" s="24"/>
      <c r="Z441" s="24"/>
      <c r="AA441" s="24"/>
      <c r="AB441" s="24"/>
    </row>
    <row r="442">
      <c r="A442" s="24"/>
      <c r="B442" s="24"/>
      <c r="C442" s="25"/>
      <c r="D442" s="24"/>
      <c r="E442" s="24"/>
      <c r="F442" s="24"/>
      <c r="G442" s="44"/>
      <c r="H442" s="24"/>
      <c r="I442" s="24"/>
      <c r="J442" s="24"/>
      <c r="K442" s="24"/>
      <c r="L442" s="44"/>
      <c r="M442" s="24"/>
      <c r="N442" s="24"/>
      <c r="O442" s="24"/>
      <c r="P442" s="24"/>
      <c r="Q442" s="44"/>
      <c r="R442" s="24"/>
      <c r="S442" s="28"/>
      <c r="T442" s="28"/>
      <c r="U442" s="28"/>
      <c r="V442" s="24"/>
      <c r="W442" s="24"/>
      <c r="X442" s="24"/>
      <c r="Y442" s="24"/>
      <c r="Z442" s="24"/>
      <c r="AA442" s="24"/>
      <c r="AB442" s="24"/>
    </row>
    <row r="443">
      <c r="A443" s="24"/>
      <c r="B443" s="24"/>
      <c r="C443" s="25"/>
      <c r="D443" s="24"/>
      <c r="E443" s="24"/>
      <c r="F443" s="24"/>
      <c r="G443" s="44"/>
      <c r="H443" s="24"/>
      <c r="I443" s="24"/>
      <c r="J443" s="24"/>
      <c r="K443" s="24"/>
      <c r="L443" s="44"/>
      <c r="M443" s="24"/>
      <c r="N443" s="24"/>
      <c r="O443" s="24"/>
      <c r="P443" s="24"/>
      <c r="Q443" s="44"/>
      <c r="R443" s="24"/>
      <c r="S443" s="28"/>
      <c r="T443" s="28"/>
      <c r="U443" s="28"/>
      <c r="V443" s="24"/>
      <c r="W443" s="24"/>
      <c r="X443" s="24"/>
      <c r="Y443" s="24"/>
      <c r="Z443" s="24"/>
      <c r="AA443" s="24"/>
      <c r="AB443" s="24"/>
    </row>
    <row r="444">
      <c r="A444" s="24"/>
      <c r="B444" s="24"/>
      <c r="C444" s="25"/>
      <c r="D444" s="24"/>
      <c r="E444" s="24"/>
      <c r="F444" s="24"/>
      <c r="G444" s="44"/>
      <c r="H444" s="24"/>
      <c r="I444" s="24"/>
      <c r="J444" s="24"/>
      <c r="K444" s="24"/>
      <c r="L444" s="44"/>
      <c r="M444" s="24"/>
      <c r="N444" s="24"/>
      <c r="O444" s="24"/>
      <c r="P444" s="24"/>
      <c r="Q444" s="44"/>
      <c r="R444" s="24"/>
      <c r="S444" s="28"/>
      <c r="T444" s="28"/>
      <c r="U444" s="28"/>
      <c r="V444" s="24"/>
      <c r="W444" s="24"/>
      <c r="X444" s="24"/>
      <c r="Y444" s="24"/>
      <c r="Z444" s="24"/>
      <c r="AA444" s="24"/>
      <c r="AB444" s="24"/>
    </row>
    <row r="445">
      <c r="A445" s="24"/>
      <c r="B445" s="24"/>
      <c r="C445" s="25"/>
      <c r="D445" s="24"/>
      <c r="E445" s="24"/>
      <c r="F445" s="24"/>
      <c r="G445" s="44"/>
      <c r="H445" s="24"/>
      <c r="I445" s="24"/>
      <c r="J445" s="24"/>
      <c r="K445" s="24"/>
      <c r="L445" s="44"/>
      <c r="M445" s="24"/>
      <c r="N445" s="24"/>
      <c r="O445" s="24"/>
      <c r="P445" s="24"/>
      <c r="Q445" s="44"/>
      <c r="R445" s="24"/>
      <c r="S445" s="28"/>
      <c r="T445" s="28"/>
      <c r="U445" s="28"/>
      <c r="V445" s="24"/>
      <c r="W445" s="24"/>
      <c r="X445" s="24"/>
      <c r="Y445" s="24"/>
      <c r="Z445" s="24"/>
      <c r="AA445" s="24"/>
      <c r="AB445" s="24"/>
    </row>
    <row r="446">
      <c r="A446" s="24"/>
      <c r="B446" s="24"/>
      <c r="C446" s="25"/>
      <c r="D446" s="24"/>
      <c r="E446" s="24"/>
      <c r="F446" s="24"/>
      <c r="G446" s="44"/>
      <c r="H446" s="24"/>
      <c r="I446" s="24"/>
      <c r="J446" s="24"/>
      <c r="K446" s="24"/>
      <c r="L446" s="44"/>
      <c r="M446" s="24"/>
      <c r="N446" s="24"/>
      <c r="O446" s="24"/>
      <c r="P446" s="24"/>
      <c r="Q446" s="44"/>
      <c r="R446" s="24"/>
      <c r="S446" s="28"/>
      <c r="T446" s="28"/>
      <c r="U446" s="28"/>
      <c r="V446" s="24"/>
      <c r="W446" s="24"/>
      <c r="X446" s="24"/>
      <c r="Y446" s="24"/>
      <c r="Z446" s="24"/>
      <c r="AA446" s="24"/>
      <c r="AB446" s="24"/>
    </row>
    <row r="447">
      <c r="A447" s="24"/>
      <c r="B447" s="24"/>
      <c r="C447" s="25"/>
      <c r="D447" s="24"/>
      <c r="E447" s="24"/>
      <c r="F447" s="24"/>
      <c r="G447" s="44"/>
      <c r="H447" s="24"/>
      <c r="I447" s="24"/>
      <c r="J447" s="24"/>
      <c r="K447" s="24"/>
      <c r="L447" s="44"/>
      <c r="M447" s="24"/>
      <c r="N447" s="24"/>
      <c r="O447" s="24"/>
      <c r="P447" s="24"/>
      <c r="Q447" s="44"/>
      <c r="R447" s="24"/>
      <c r="S447" s="28"/>
      <c r="T447" s="28"/>
      <c r="U447" s="28"/>
      <c r="V447" s="24"/>
      <c r="W447" s="24"/>
      <c r="X447" s="24"/>
      <c r="Y447" s="24"/>
      <c r="Z447" s="24"/>
      <c r="AA447" s="24"/>
      <c r="AB447" s="24"/>
    </row>
    <row r="448">
      <c r="A448" s="24"/>
      <c r="B448" s="24"/>
      <c r="C448" s="25"/>
      <c r="D448" s="24"/>
      <c r="E448" s="24"/>
      <c r="F448" s="24"/>
      <c r="G448" s="44"/>
      <c r="H448" s="24"/>
      <c r="I448" s="24"/>
      <c r="J448" s="24"/>
      <c r="K448" s="24"/>
      <c r="L448" s="44"/>
      <c r="M448" s="24"/>
      <c r="N448" s="24"/>
      <c r="O448" s="24"/>
      <c r="P448" s="24"/>
      <c r="Q448" s="44"/>
      <c r="R448" s="24"/>
      <c r="S448" s="28"/>
      <c r="T448" s="28"/>
      <c r="U448" s="28"/>
      <c r="V448" s="24"/>
      <c r="W448" s="24"/>
      <c r="X448" s="24"/>
      <c r="Y448" s="24"/>
      <c r="Z448" s="24"/>
      <c r="AA448" s="24"/>
      <c r="AB448" s="24"/>
    </row>
    <row r="449">
      <c r="A449" s="24"/>
      <c r="B449" s="24"/>
      <c r="C449" s="25"/>
      <c r="D449" s="24"/>
      <c r="E449" s="24"/>
      <c r="F449" s="24"/>
      <c r="G449" s="44"/>
      <c r="H449" s="24"/>
      <c r="I449" s="24"/>
      <c r="J449" s="24"/>
      <c r="K449" s="24"/>
      <c r="L449" s="44"/>
      <c r="M449" s="24"/>
      <c r="N449" s="24"/>
      <c r="O449" s="24"/>
      <c r="P449" s="24"/>
      <c r="Q449" s="44"/>
      <c r="R449" s="24"/>
      <c r="S449" s="28"/>
      <c r="T449" s="28"/>
      <c r="U449" s="28"/>
      <c r="V449" s="24"/>
      <c r="W449" s="24"/>
      <c r="X449" s="24"/>
      <c r="Y449" s="24"/>
      <c r="Z449" s="24"/>
      <c r="AA449" s="24"/>
      <c r="AB449" s="24"/>
    </row>
    <row r="450">
      <c r="A450" s="24"/>
      <c r="B450" s="24"/>
      <c r="C450" s="25"/>
      <c r="D450" s="24"/>
      <c r="E450" s="24"/>
      <c r="F450" s="24"/>
      <c r="G450" s="44"/>
      <c r="H450" s="24"/>
      <c r="I450" s="24"/>
      <c r="J450" s="24"/>
      <c r="K450" s="24"/>
      <c r="L450" s="44"/>
      <c r="M450" s="24"/>
      <c r="N450" s="24"/>
      <c r="O450" s="24"/>
      <c r="P450" s="24"/>
      <c r="Q450" s="44"/>
      <c r="R450" s="24"/>
      <c r="S450" s="28"/>
      <c r="T450" s="28"/>
      <c r="U450" s="28"/>
      <c r="V450" s="24"/>
      <c r="W450" s="24"/>
      <c r="X450" s="24"/>
      <c r="Y450" s="24"/>
      <c r="Z450" s="24"/>
      <c r="AA450" s="24"/>
      <c r="AB450" s="24"/>
    </row>
    <row r="451">
      <c r="A451" s="24"/>
      <c r="B451" s="24"/>
      <c r="C451" s="25"/>
      <c r="D451" s="24"/>
      <c r="E451" s="24"/>
      <c r="F451" s="24"/>
      <c r="G451" s="44"/>
      <c r="H451" s="24"/>
      <c r="I451" s="24"/>
      <c r="J451" s="24"/>
      <c r="K451" s="24"/>
      <c r="L451" s="44"/>
      <c r="M451" s="24"/>
      <c r="N451" s="24"/>
      <c r="O451" s="24"/>
      <c r="P451" s="24"/>
      <c r="Q451" s="44"/>
      <c r="R451" s="24"/>
      <c r="S451" s="28"/>
      <c r="T451" s="28"/>
      <c r="U451" s="28"/>
      <c r="V451" s="24"/>
      <c r="W451" s="24"/>
      <c r="X451" s="24"/>
      <c r="Y451" s="24"/>
      <c r="Z451" s="24"/>
      <c r="AA451" s="24"/>
      <c r="AB451" s="24"/>
    </row>
    <row r="452">
      <c r="A452" s="24"/>
      <c r="B452" s="24"/>
      <c r="C452" s="25"/>
      <c r="D452" s="24"/>
      <c r="E452" s="24"/>
      <c r="F452" s="24"/>
      <c r="G452" s="44"/>
      <c r="H452" s="24"/>
      <c r="I452" s="24"/>
      <c r="J452" s="24"/>
      <c r="K452" s="24"/>
      <c r="L452" s="44"/>
      <c r="M452" s="24"/>
      <c r="N452" s="24"/>
      <c r="O452" s="24"/>
      <c r="P452" s="24"/>
      <c r="Q452" s="44"/>
      <c r="R452" s="24"/>
      <c r="S452" s="28"/>
      <c r="T452" s="28"/>
      <c r="U452" s="28"/>
      <c r="V452" s="24"/>
      <c r="W452" s="24"/>
      <c r="X452" s="24"/>
      <c r="Y452" s="24"/>
      <c r="Z452" s="24"/>
      <c r="AA452" s="24"/>
      <c r="AB452" s="24"/>
    </row>
    <row r="453">
      <c r="A453" s="24"/>
      <c r="B453" s="24"/>
      <c r="C453" s="25"/>
      <c r="D453" s="24"/>
      <c r="E453" s="24"/>
      <c r="F453" s="24"/>
      <c r="G453" s="44"/>
      <c r="H453" s="24"/>
      <c r="I453" s="24"/>
      <c r="J453" s="24"/>
      <c r="K453" s="24"/>
      <c r="L453" s="44"/>
      <c r="M453" s="24"/>
      <c r="N453" s="24"/>
      <c r="O453" s="24"/>
      <c r="P453" s="24"/>
      <c r="Q453" s="44"/>
      <c r="R453" s="24"/>
      <c r="S453" s="28"/>
      <c r="T453" s="28"/>
      <c r="U453" s="28"/>
      <c r="V453" s="24"/>
      <c r="W453" s="24"/>
      <c r="X453" s="24"/>
      <c r="Y453" s="24"/>
      <c r="Z453" s="24"/>
      <c r="AA453" s="24"/>
      <c r="AB453" s="24"/>
    </row>
    <row r="454">
      <c r="A454" s="24"/>
      <c r="B454" s="24"/>
      <c r="C454" s="25"/>
      <c r="D454" s="24"/>
      <c r="E454" s="24"/>
      <c r="F454" s="24"/>
      <c r="G454" s="44"/>
      <c r="H454" s="24"/>
      <c r="I454" s="24"/>
      <c r="J454" s="24"/>
      <c r="K454" s="24"/>
      <c r="L454" s="44"/>
      <c r="M454" s="24"/>
      <c r="N454" s="24"/>
      <c r="O454" s="24"/>
      <c r="P454" s="24"/>
      <c r="Q454" s="44"/>
      <c r="R454" s="24"/>
      <c r="S454" s="28"/>
      <c r="T454" s="28"/>
      <c r="U454" s="28"/>
      <c r="V454" s="24"/>
      <c r="W454" s="24"/>
      <c r="X454" s="24"/>
      <c r="Y454" s="24"/>
      <c r="Z454" s="24"/>
      <c r="AA454" s="24"/>
      <c r="AB454" s="24"/>
    </row>
    <row r="455">
      <c r="A455" s="24"/>
      <c r="B455" s="24"/>
      <c r="C455" s="25"/>
      <c r="D455" s="24"/>
      <c r="E455" s="24"/>
      <c r="F455" s="24"/>
      <c r="G455" s="44"/>
      <c r="H455" s="24"/>
      <c r="I455" s="24"/>
      <c r="J455" s="24"/>
      <c r="K455" s="24"/>
      <c r="L455" s="44"/>
      <c r="M455" s="24"/>
      <c r="N455" s="24"/>
      <c r="O455" s="24"/>
      <c r="P455" s="24"/>
      <c r="Q455" s="44"/>
      <c r="R455" s="24"/>
      <c r="S455" s="28"/>
      <c r="T455" s="28"/>
      <c r="U455" s="28"/>
      <c r="V455" s="24"/>
      <c r="W455" s="24"/>
      <c r="X455" s="24"/>
      <c r="Y455" s="24"/>
      <c r="Z455" s="24"/>
      <c r="AA455" s="24"/>
      <c r="AB455" s="24"/>
    </row>
    <row r="456">
      <c r="A456" s="24"/>
      <c r="B456" s="24"/>
      <c r="C456" s="25"/>
      <c r="D456" s="24"/>
      <c r="E456" s="24"/>
      <c r="F456" s="24"/>
      <c r="G456" s="44"/>
      <c r="H456" s="24"/>
      <c r="I456" s="24"/>
      <c r="J456" s="24"/>
      <c r="K456" s="24"/>
      <c r="L456" s="44"/>
      <c r="M456" s="24"/>
      <c r="N456" s="24"/>
      <c r="O456" s="24"/>
      <c r="P456" s="24"/>
      <c r="Q456" s="44"/>
      <c r="R456" s="24"/>
      <c r="S456" s="28"/>
      <c r="T456" s="28"/>
      <c r="U456" s="28"/>
      <c r="V456" s="24"/>
      <c r="W456" s="24"/>
      <c r="X456" s="24"/>
      <c r="Y456" s="24"/>
      <c r="Z456" s="24"/>
      <c r="AA456" s="24"/>
      <c r="AB456" s="24"/>
    </row>
    <row r="457">
      <c r="A457" s="24"/>
      <c r="B457" s="24"/>
      <c r="C457" s="25"/>
      <c r="D457" s="24"/>
      <c r="E457" s="24"/>
      <c r="F457" s="24"/>
      <c r="G457" s="44"/>
      <c r="H457" s="24"/>
      <c r="I457" s="24"/>
      <c r="J457" s="24"/>
      <c r="K457" s="24"/>
      <c r="L457" s="44"/>
      <c r="M457" s="24"/>
      <c r="N457" s="24"/>
      <c r="O457" s="24"/>
      <c r="P457" s="24"/>
      <c r="Q457" s="44"/>
      <c r="R457" s="24"/>
      <c r="S457" s="28"/>
      <c r="T457" s="28"/>
      <c r="U457" s="28"/>
      <c r="V457" s="24"/>
      <c r="W457" s="24"/>
      <c r="X457" s="24"/>
      <c r="Y457" s="24"/>
      <c r="Z457" s="24"/>
      <c r="AA457" s="24"/>
      <c r="AB457" s="24"/>
    </row>
    <row r="458">
      <c r="A458" s="24"/>
      <c r="B458" s="24"/>
      <c r="C458" s="25"/>
      <c r="D458" s="24"/>
      <c r="E458" s="24"/>
      <c r="F458" s="24"/>
      <c r="G458" s="44"/>
      <c r="H458" s="24"/>
      <c r="I458" s="24"/>
      <c r="J458" s="24"/>
      <c r="K458" s="24"/>
      <c r="L458" s="44"/>
      <c r="M458" s="24"/>
      <c r="N458" s="24"/>
      <c r="O458" s="24"/>
      <c r="P458" s="24"/>
      <c r="Q458" s="44"/>
      <c r="R458" s="24"/>
      <c r="S458" s="28"/>
      <c r="T458" s="28"/>
      <c r="U458" s="28"/>
      <c r="V458" s="24"/>
      <c r="W458" s="24"/>
      <c r="X458" s="24"/>
      <c r="Y458" s="24"/>
      <c r="Z458" s="24"/>
      <c r="AA458" s="24"/>
      <c r="AB458" s="24"/>
    </row>
    <row r="459">
      <c r="A459" s="24"/>
      <c r="B459" s="24"/>
      <c r="C459" s="25"/>
      <c r="D459" s="24"/>
      <c r="E459" s="24"/>
      <c r="F459" s="24"/>
      <c r="G459" s="44"/>
      <c r="H459" s="24"/>
      <c r="I459" s="24"/>
      <c r="J459" s="24"/>
      <c r="K459" s="24"/>
      <c r="L459" s="44"/>
      <c r="M459" s="24"/>
      <c r="N459" s="24"/>
      <c r="O459" s="24"/>
      <c r="P459" s="24"/>
      <c r="Q459" s="44"/>
      <c r="R459" s="24"/>
      <c r="S459" s="28"/>
      <c r="T459" s="28"/>
      <c r="U459" s="28"/>
      <c r="V459" s="24"/>
      <c r="W459" s="24"/>
      <c r="X459" s="24"/>
      <c r="Y459" s="24"/>
      <c r="Z459" s="24"/>
      <c r="AA459" s="24"/>
      <c r="AB459" s="24"/>
    </row>
    <row r="460">
      <c r="A460" s="24"/>
      <c r="B460" s="24"/>
      <c r="C460" s="25"/>
      <c r="D460" s="24"/>
      <c r="E460" s="24"/>
      <c r="F460" s="24"/>
      <c r="G460" s="44"/>
      <c r="H460" s="24"/>
      <c r="I460" s="24"/>
      <c r="J460" s="24"/>
      <c r="K460" s="24"/>
      <c r="L460" s="44"/>
      <c r="M460" s="24"/>
      <c r="N460" s="24"/>
      <c r="O460" s="24"/>
      <c r="P460" s="24"/>
      <c r="Q460" s="44"/>
      <c r="R460" s="24"/>
      <c r="S460" s="28"/>
      <c r="T460" s="28"/>
      <c r="U460" s="28"/>
      <c r="V460" s="24"/>
      <c r="W460" s="24"/>
      <c r="X460" s="24"/>
      <c r="Y460" s="24"/>
      <c r="Z460" s="24"/>
      <c r="AA460" s="24"/>
      <c r="AB460" s="24"/>
    </row>
    <row r="461">
      <c r="A461" s="24"/>
      <c r="B461" s="24"/>
      <c r="C461" s="25"/>
      <c r="D461" s="24"/>
      <c r="E461" s="24"/>
      <c r="F461" s="24"/>
      <c r="G461" s="44"/>
      <c r="H461" s="24"/>
      <c r="I461" s="24"/>
      <c r="J461" s="24"/>
      <c r="K461" s="24"/>
      <c r="L461" s="44"/>
      <c r="M461" s="24"/>
      <c r="N461" s="24"/>
      <c r="O461" s="24"/>
      <c r="P461" s="24"/>
      <c r="Q461" s="44"/>
      <c r="R461" s="24"/>
      <c r="S461" s="28"/>
      <c r="T461" s="28"/>
      <c r="U461" s="28"/>
      <c r="V461" s="24"/>
      <c r="W461" s="24"/>
      <c r="X461" s="24"/>
      <c r="Y461" s="24"/>
      <c r="Z461" s="24"/>
      <c r="AA461" s="24"/>
      <c r="AB461" s="24"/>
    </row>
    <row r="462">
      <c r="A462" s="24"/>
      <c r="B462" s="24"/>
      <c r="C462" s="25"/>
      <c r="D462" s="24"/>
      <c r="E462" s="24"/>
      <c r="F462" s="24"/>
      <c r="G462" s="44"/>
      <c r="H462" s="24"/>
      <c r="I462" s="24"/>
      <c r="J462" s="24"/>
      <c r="K462" s="24"/>
      <c r="L462" s="44"/>
      <c r="M462" s="24"/>
      <c r="N462" s="24"/>
      <c r="O462" s="24"/>
      <c r="P462" s="24"/>
      <c r="Q462" s="44"/>
      <c r="R462" s="24"/>
      <c r="S462" s="28"/>
      <c r="T462" s="28"/>
      <c r="U462" s="28"/>
      <c r="V462" s="24"/>
      <c r="W462" s="24"/>
      <c r="X462" s="24"/>
      <c r="Y462" s="24"/>
      <c r="Z462" s="24"/>
      <c r="AA462" s="24"/>
      <c r="AB462" s="24"/>
    </row>
    <row r="463">
      <c r="A463" s="24"/>
      <c r="B463" s="24"/>
      <c r="C463" s="25"/>
      <c r="D463" s="24"/>
      <c r="E463" s="24"/>
      <c r="F463" s="24"/>
      <c r="G463" s="44"/>
      <c r="H463" s="24"/>
      <c r="I463" s="24"/>
      <c r="J463" s="24"/>
      <c r="K463" s="24"/>
      <c r="L463" s="44"/>
      <c r="M463" s="24"/>
      <c r="N463" s="24"/>
      <c r="O463" s="24"/>
      <c r="P463" s="24"/>
      <c r="Q463" s="44"/>
      <c r="R463" s="24"/>
      <c r="S463" s="28"/>
      <c r="T463" s="28"/>
      <c r="U463" s="28"/>
      <c r="V463" s="24"/>
      <c r="W463" s="24"/>
      <c r="X463" s="24"/>
      <c r="Y463" s="24"/>
      <c r="Z463" s="24"/>
      <c r="AA463" s="24"/>
      <c r="AB463" s="24"/>
    </row>
    <row r="464">
      <c r="A464" s="24"/>
      <c r="B464" s="24"/>
      <c r="C464" s="25"/>
      <c r="D464" s="24"/>
      <c r="E464" s="24"/>
      <c r="F464" s="24"/>
      <c r="G464" s="44"/>
      <c r="H464" s="24"/>
      <c r="I464" s="24"/>
      <c r="J464" s="24"/>
      <c r="K464" s="24"/>
      <c r="L464" s="44"/>
      <c r="M464" s="24"/>
      <c r="N464" s="24"/>
      <c r="O464" s="24"/>
      <c r="P464" s="24"/>
      <c r="Q464" s="44"/>
      <c r="R464" s="24"/>
      <c r="S464" s="28"/>
      <c r="T464" s="28"/>
      <c r="U464" s="28"/>
      <c r="V464" s="24"/>
      <c r="W464" s="24"/>
      <c r="X464" s="24"/>
      <c r="Y464" s="24"/>
      <c r="Z464" s="24"/>
      <c r="AA464" s="24"/>
      <c r="AB464" s="24"/>
    </row>
    <row r="465">
      <c r="A465" s="24"/>
      <c r="B465" s="24"/>
      <c r="C465" s="25"/>
      <c r="D465" s="24"/>
      <c r="E465" s="24"/>
      <c r="F465" s="24"/>
      <c r="G465" s="44"/>
      <c r="H465" s="24"/>
      <c r="I465" s="24"/>
      <c r="J465" s="24"/>
      <c r="K465" s="24"/>
      <c r="L465" s="44"/>
      <c r="M465" s="24"/>
      <c r="N465" s="24"/>
      <c r="O465" s="24"/>
      <c r="P465" s="24"/>
      <c r="Q465" s="44"/>
      <c r="R465" s="24"/>
      <c r="S465" s="28"/>
      <c r="T465" s="28"/>
      <c r="U465" s="28"/>
      <c r="V465" s="24"/>
      <c r="W465" s="24"/>
      <c r="X465" s="24"/>
      <c r="Y465" s="24"/>
      <c r="Z465" s="24"/>
      <c r="AA465" s="24"/>
      <c r="AB465" s="24"/>
    </row>
    <row r="466">
      <c r="A466" s="24"/>
      <c r="B466" s="24"/>
      <c r="C466" s="25"/>
      <c r="D466" s="24"/>
      <c r="E466" s="24"/>
      <c r="F466" s="24"/>
      <c r="G466" s="44"/>
      <c r="H466" s="24"/>
      <c r="I466" s="24"/>
      <c r="J466" s="24"/>
      <c r="K466" s="24"/>
      <c r="L466" s="44"/>
      <c r="M466" s="24"/>
      <c r="N466" s="24"/>
      <c r="O466" s="24"/>
      <c r="P466" s="24"/>
      <c r="Q466" s="44"/>
      <c r="R466" s="24"/>
      <c r="S466" s="28"/>
      <c r="T466" s="28"/>
      <c r="U466" s="28"/>
      <c r="V466" s="24"/>
      <c r="W466" s="24"/>
      <c r="X466" s="24"/>
      <c r="Y466" s="24"/>
      <c r="Z466" s="24"/>
      <c r="AA466" s="24"/>
      <c r="AB466" s="24"/>
    </row>
    <row r="467">
      <c r="A467" s="24"/>
      <c r="B467" s="24"/>
      <c r="C467" s="25"/>
      <c r="D467" s="24"/>
      <c r="E467" s="24"/>
      <c r="F467" s="24"/>
      <c r="G467" s="44"/>
      <c r="H467" s="24"/>
      <c r="I467" s="24"/>
      <c r="J467" s="24"/>
      <c r="K467" s="24"/>
      <c r="L467" s="44"/>
      <c r="M467" s="24"/>
      <c r="N467" s="24"/>
      <c r="O467" s="24"/>
      <c r="P467" s="24"/>
      <c r="Q467" s="44"/>
      <c r="R467" s="24"/>
      <c r="S467" s="28"/>
      <c r="T467" s="28"/>
      <c r="U467" s="28"/>
      <c r="V467" s="24"/>
      <c r="W467" s="24"/>
      <c r="X467" s="24"/>
      <c r="Y467" s="24"/>
      <c r="Z467" s="24"/>
      <c r="AA467" s="24"/>
      <c r="AB467" s="24"/>
    </row>
    <row r="468">
      <c r="A468" s="24"/>
      <c r="B468" s="24"/>
      <c r="C468" s="25"/>
      <c r="D468" s="24"/>
      <c r="E468" s="24"/>
      <c r="F468" s="24"/>
      <c r="G468" s="44"/>
      <c r="H468" s="24"/>
      <c r="I468" s="24"/>
      <c r="J468" s="24"/>
      <c r="K468" s="24"/>
      <c r="L468" s="44"/>
      <c r="M468" s="24"/>
      <c r="N468" s="24"/>
      <c r="O468" s="24"/>
      <c r="P468" s="24"/>
      <c r="Q468" s="44"/>
      <c r="R468" s="24"/>
      <c r="S468" s="28"/>
      <c r="T468" s="28"/>
      <c r="U468" s="28"/>
      <c r="V468" s="24"/>
      <c r="W468" s="24"/>
      <c r="X468" s="24"/>
      <c r="Y468" s="24"/>
      <c r="Z468" s="24"/>
      <c r="AA468" s="24"/>
      <c r="AB468" s="24"/>
    </row>
    <row r="469">
      <c r="A469" s="24"/>
      <c r="B469" s="24"/>
      <c r="C469" s="25"/>
      <c r="D469" s="24"/>
      <c r="E469" s="24"/>
      <c r="F469" s="24"/>
      <c r="G469" s="44"/>
      <c r="H469" s="24"/>
      <c r="I469" s="24"/>
      <c r="J469" s="24"/>
      <c r="K469" s="24"/>
      <c r="L469" s="44"/>
      <c r="M469" s="24"/>
      <c r="N469" s="24"/>
      <c r="O469" s="24"/>
      <c r="P469" s="24"/>
      <c r="Q469" s="44"/>
      <c r="R469" s="24"/>
      <c r="S469" s="28"/>
      <c r="T469" s="28"/>
      <c r="U469" s="28"/>
      <c r="V469" s="24"/>
      <c r="W469" s="24"/>
      <c r="X469" s="24"/>
      <c r="Y469" s="24"/>
      <c r="Z469" s="24"/>
      <c r="AA469" s="24"/>
      <c r="AB469" s="24"/>
    </row>
    <row r="470">
      <c r="A470" s="24"/>
      <c r="B470" s="24"/>
      <c r="C470" s="25"/>
      <c r="D470" s="24"/>
      <c r="E470" s="24"/>
      <c r="F470" s="24"/>
      <c r="G470" s="44"/>
      <c r="H470" s="24"/>
      <c r="I470" s="24"/>
      <c r="J470" s="24"/>
      <c r="K470" s="24"/>
      <c r="L470" s="44"/>
      <c r="M470" s="24"/>
      <c r="N470" s="24"/>
      <c r="O470" s="24"/>
      <c r="P470" s="24"/>
      <c r="Q470" s="44"/>
      <c r="R470" s="24"/>
      <c r="S470" s="28"/>
      <c r="T470" s="28"/>
      <c r="U470" s="28"/>
      <c r="V470" s="24"/>
      <c r="W470" s="24"/>
      <c r="X470" s="24"/>
      <c r="Y470" s="24"/>
      <c r="Z470" s="24"/>
      <c r="AA470" s="24"/>
      <c r="AB470" s="24"/>
    </row>
    <row r="471">
      <c r="A471" s="24"/>
      <c r="B471" s="24"/>
      <c r="C471" s="25"/>
      <c r="D471" s="24"/>
      <c r="E471" s="24"/>
      <c r="F471" s="24"/>
      <c r="G471" s="44"/>
      <c r="H471" s="24"/>
      <c r="I471" s="24"/>
      <c r="J471" s="24"/>
      <c r="K471" s="24"/>
      <c r="L471" s="44"/>
      <c r="M471" s="24"/>
      <c r="N471" s="24"/>
      <c r="O471" s="24"/>
      <c r="P471" s="24"/>
      <c r="Q471" s="44"/>
      <c r="R471" s="24"/>
      <c r="S471" s="28"/>
      <c r="T471" s="28"/>
      <c r="U471" s="28"/>
      <c r="V471" s="24"/>
      <c r="W471" s="24"/>
      <c r="X471" s="24"/>
      <c r="Y471" s="24"/>
      <c r="Z471" s="24"/>
      <c r="AA471" s="24"/>
      <c r="AB471" s="24"/>
    </row>
    <row r="472">
      <c r="A472" s="24"/>
      <c r="B472" s="24"/>
      <c r="C472" s="25"/>
      <c r="D472" s="24"/>
      <c r="E472" s="24"/>
      <c r="F472" s="24"/>
      <c r="G472" s="44"/>
      <c r="H472" s="24"/>
      <c r="I472" s="24"/>
      <c r="J472" s="24"/>
      <c r="K472" s="24"/>
      <c r="L472" s="44"/>
      <c r="M472" s="24"/>
      <c r="N472" s="24"/>
      <c r="O472" s="24"/>
      <c r="P472" s="24"/>
      <c r="Q472" s="44"/>
      <c r="R472" s="24"/>
      <c r="S472" s="28"/>
      <c r="T472" s="28"/>
      <c r="U472" s="28"/>
      <c r="V472" s="24"/>
      <c r="W472" s="24"/>
      <c r="X472" s="24"/>
      <c r="Y472" s="24"/>
      <c r="Z472" s="24"/>
      <c r="AA472" s="24"/>
      <c r="AB472" s="24"/>
    </row>
    <row r="473">
      <c r="A473" s="24"/>
      <c r="B473" s="24"/>
      <c r="C473" s="25"/>
      <c r="D473" s="24"/>
      <c r="E473" s="24"/>
      <c r="F473" s="24"/>
      <c r="G473" s="44"/>
      <c r="H473" s="24"/>
      <c r="I473" s="24"/>
      <c r="J473" s="24"/>
      <c r="K473" s="24"/>
      <c r="L473" s="44"/>
      <c r="M473" s="24"/>
      <c r="N473" s="24"/>
      <c r="O473" s="24"/>
      <c r="P473" s="24"/>
      <c r="Q473" s="44"/>
      <c r="R473" s="24"/>
      <c r="S473" s="28"/>
      <c r="T473" s="28"/>
      <c r="U473" s="28"/>
      <c r="V473" s="24"/>
      <c r="W473" s="24"/>
      <c r="X473" s="24"/>
      <c r="Y473" s="24"/>
      <c r="Z473" s="24"/>
      <c r="AA473" s="24"/>
      <c r="AB473" s="24"/>
    </row>
    <row r="474">
      <c r="A474" s="24"/>
      <c r="B474" s="24"/>
      <c r="C474" s="25"/>
      <c r="D474" s="24"/>
      <c r="E474" s="24"/>
      <c r="F474" s="24"/>
      <c r="G474" s="44"/>
      <c r="H474" s="24"/>
      <c r="I474" s="24"/>
      <c r="J474" s="24"/>
      <c r="K474" s="24"/>
      <c r="L474" s="44"/>
      <c r="M474" s="24"/>
      <c r="N474" s="24"/>
      <c r="O474" s="24"/>
      <c r="P474" s="24"/>
      <c r="Q474" s="44"/>
      <c r="R474" s="24"/>
      <c r="S474" s="28"/>
      <c r="T474" s="28"/>
      <c r="U474" s="28"/>
      <c r="V474" s="24"/>
      <c r="W474" s="24"/>
      <c r="X474" s="24"/>
      <c r="Y474" s="24"/>
      <c r="Z474" s="24"/>
      <c r="AA474" s="24"/>
      <c r="AB474" s="24"/>
    </row>
    <row r="475">
      <c r="A475" s="24"/>
      <c r="B475" s="24"/>
      <c r="C475" s="25"/>
      <c r="D475" s="24"/>
      <c r="E475" s="24"/>
      <c r="F475" s="24"/>
      <c r="G475" s="44"/>
      <c r="H475" s="24"/>
      <c r="I475" s="24"/>
      <c r="J475" s="24"/>
      <c r="K475" s="24"/>
      <c r="L475" s="44"/>
      <c r="M475" s="24"/>
      <c r="N475" s="24"/>
      <c r="O475" s="24"/>
      <c r="P475" s="24"/>
      <c r="Q475" s="44"/>
      <c r="R475" s="24"/>
      <c r="S475" s="28"/>
      <c r="T475" s="28"/>
      <c r="U475" s="28"/>
      <c r="V475" s="24"/>
      <c r="W475" s="24"/>
      <c r="X475" s="24"/>
      <c r="Y475" s="24"/>
      <c r="Z475" s="24"/>
      <c r="AA475" s="24"/>
      <c r="AB475" s="24"/>
    </row>
    <row r="476">
      <c r="A476" s="24"/>
      <c r="B476" s="24"/>
      <c r="C476" s="25"/>
      <c r="D476" s="24"/>
      <c r="E476" s="24"/>
      <c r="F476" s="24"/>
      <c r="G476" s="44"/>
      <c r="H476" s="24"/>
      <c r="I476" s="24"/>
      <c r="J476" s="24"/>
      <c r="K476" s="24"/>
      <c r="L476" s="44"/>
      <c r="M476" s="24"/>
      <c r="N476" s="24"/>
      <c r="O476" s="24"/>
      <c r="P476" s="24"/>
      <c r="Q476" s="44"/>
      <c r="R476" s="24"/>
      <c r="S476" s="28"/>
      <c r="T476" s="28"/>
      <c r="U476" s="28"/>
      <c r="V476" s="24"/>
      <c r="W476" s="24"/>
      <c r="X476" s="24"/>
      <c r="Y476" s="24"/>
      <c r="Z476" s="24"/>
      <c r="AA476" s="24"/>
      <c r="AB476" s="24"/>
    </row>
    <row r="477">
      <c r="A477" s="24"/>
      <c r="B477" s="24"/>
      <c r="C477" s="25"/>
      <c r="D477" s="24"/>
      <c r="E477" s="24"/>
      <c r="F477" s="24"/>
      <c r="G477" s="44"/>
      <c r="H477" s="24"/>
      <c r="I477" s="24"/>
      <c r="J477" s="24"/>
      <c r="K477" s="24"/>
      <c r="L477" s="44"/>
      <c r="M477" s="24"/>
      <c r="N477" s="24"/>
      <c r="O477" s="24"/>
      <c r="P477" s="24"/>
      <c r="Q477" s="44"/>
      <c r="R477" s="24"/>
      <c r="S477" s="28"/>
      <c r="T477" s="28"/>
      <c r="U477" s="28"/>
      <c r="V477" s="24"/>
      <c r="W477" s="24"/>
      <c r="X477" s="24"/>
      <c r="Y477" s="24"/>
      <c r="Z477" s="24"/>
      <c r="AA477" s="24"/>
      <c r="AB477" s="24"/>
    </row>
    <row r="478">
      <c r="A478" s="24"/>
      <c r="B478" s="24"/>
      <c r="C478" s="25"/>
      <c r="D478" s="24"/>
      <c r="E478" s="24"/>
      <c r="F478" s="24"/>
      <c r="G478" s="44"/>
      <c r="H478" s="24"/>
      <c r="I478" s="24"/>
      <c r="J478" s="24"/>
      <c r="K478" s="24"/>
      <c r="L478" s="44"/>
      <c r="M478" s="24"/>
      <c r="N478" s="24"/>
      <c r="O478" s="24"/>
      <c r="P478" s="24"/>
      <c r="Q478" s="44"/>
      <c r="R478" s="24"/>
      <c r="S478" s="28"/>
      <c r="T478" s="28"/>
      <c r="U478" s="28"/>
      <c r="V478" s="24"/>
      <c r="W478" s="24"/>
      <c r="X478" s="24"/>
      <c r="Y478" s="24"/>
      <c r="Z478" s="24"/>
      <c r="AA478" s="24"/>
      <c r="AB478" s="24"/>
    </row>
    <row r="479">
      <c r="A479" s="24"/>
      <c r="B479" s="24"/>
      <c r="C479" s="25"/>
      <c r="D479" s="24"/>
      <c r="E479" s="24"/>
      <c r="F479" s="24"/>
      <c r="G479" s="44"/>
      <c r="H479" s="24"/>
      <c r="I479" s="24"/>
      <c r="J479" s="24"/>
      <c r="K479" s="24"/>
      <c r="L479" s="44"/>
      <c r="M479" s="24"/>
      <c r="N479" s="24"/>
      <c r="O479" s="24"/>
      <c r="P479" s="24"/>
      <c r="Q479" s="44"/>
      <c r="R479" s="24"/>
      <c r="S479" s="28"/>
      <c r="T479" s="28"/>
      <c r="U479" s="28"/>
      <c r="V479" s="24"/>
      <c r="W479" s="24"/>
      <c r="X479" s="24"/>
      <c r="Y479" s="24"/>
      <c r="Z479" s="24"/>
      <c r="AA479" s="24"/>
      <c r="AB479" s="24"/>
    </row>
    <row r="480">
      <c r="A480" s="24"/>
      <c r="B480" s="24"/>
      <c r="C480" s="25"/>
      <c r="D480" s="24"/>
      <c r="E480" s="24"/>
      <c r="F480" s="24"/>
      <c r="G480" s="44"/>
      <c r="H480" s="24"/>
      <c r="I480" s="24"/>
      <c r="J480" s="24"/>
      <c r="K480" s="24"/>
      <c r="L480" s="44"/>
      <c r="M480" s="24"/>
      <c r="N480" s="24"/>
      <c r="O480" s="24"/>
      <c r="P480" s="24"/>
      <c r="Q480" s="44"/>
      <c r="R480" s="24"/>
      <c r="S480" s="28"/>
      <c r="T480" s="28"/>
      <c r="U480" s="28"/>
      <c r="V480" s="24"/>
      <c r="W480" s="24"/>
      <c r="X480" s="24"/>
      <c r="Y480" s="24"/>
      <c r="Z480" s="24"/>
      <c r="AA480" s="24"/>
      <c r="AB480" s="24"/>
    </row>
    <row r="481">
      <c r="A481" s="24"/>
      <c r="B481" s="24"/>
      <c r="C481" s="25"/>
      <c r="D481" s="24"/>
      <c r="E481" s="24"/>
      <c r="F481" s="24"/>
      <c r="G481" s="44"/>
      <c r="H481" s="24"/>
      <c r="I481" s="24"/>
      <c r="J481" s="24"/>
      <c r="K481" s="24"/>
      <c r="L481" s="44"/>
      <c r="M481" s="24"/>
      <c r="N481" s="24"/>
      <c r="O481" s="24"/>
      <c r="P481" s="24"/>
      <c r="Q481" s="44"/>
      <c r="R481" s="24"/>
      <c r="S481" s="28"/>
      <c r="T481" s="28"/>
      <c r="U481" s="28"/>
      <c r="V481" s="24"/>
      <c r="W481" s="24"/>
      <c r="X481" s="24"/>
      <c r="Y481" s="24"/>
      <c r="Z481" s="24"/>
      <c r="AA481" s="24"/>
      <c r="AB481" s="24"/>
    </row>
    <row r="482">
      <c r="A482" s="24"/>
      <c r="B482" s="24"/>
      <c r="C482" s="25"/>
      <c r="D482" s="24"/>
      <c r="E482" s="24"/>
      <c r="F482" s="24"/>
      <c r="G482" s="44"/>
      <c r="H482" s="24"/>
      <c r="I482" s="24"/>
      <c r="J482" s="24"/>
      <c r="K482" s="24"/>
      <c r="L482" s="44"/>
      <c r="M482" s="24"/>
      <c r="N482" s="24"/>
      <c r="O482" s="24"/>
      <c r="P482" s="24"/>
      <c r="Q482" s="44"/>
      <c r="R482" s="24"/>
      <c r="S482" s="28"/>
      <c r="T482" s="28"/>
      <c r="U482" s="28"/>
      <c r="V482" s="24"/>
      <c r="W482" s="24"/>
      <c r="X482" s="24"/>
      <c r="Y482" s="24"/>
      <c r="Z482" s="24"/>
      <c r="AA482" s="24"/>
      <c r="AB482" s="24"/>
    </row>
    <row r="483">
      <c r="A483" s="24"/>
      <c r="B483" s="24"/>
      <c r="C483" s="25"/>
      <c r="D483" s="24"/>
      <c r="E483" s="24"/>
      <c r="F483" s="24"/>
      <c r="G483" s="44"/>
      <c r="H483" s="24"/>
      <c r="I483" s="24"/>
      <c r="J483" s="24"/>
      <c r="K483" s="24"/>
      <c r="L483" s="44"/>
      <c r="M483" s="24"/>
      <c r="N483" s="24"/>
      <c r="O483" s="24"/>
      <c r="P483" s="24"/>
      <c r="Q483" s="44"/>
      <c r="R483" s="24"/>
      <c r="S483" s="28"/>
      <c r="T483" s="28"/>
      <c r="U483" s="28"/>
      <c r="V483" s="24"/>
      <c r="W483" s="24"/>
      <c r="X483" s="24"/>
      <c r="Y483" s="24"/>
      <c r="Z483" s="24"/>
      <c r="AA483" s="24"/>
      <c r="AB483" s="24"/>
    </row>
    <row r="484">
      <c r="A484" s="24"/>
      <c r="B484" s="24"/>
      <c r="C484" s="25"/>
      <c r="D484" s="24"/>
      <c r="E484" s="24"/>
      <c r="F484" s="24"/>
      <c r="G484" s="44"/>
      <c r="H484" s="24"/>
      <c r="I484" s="24"/>
      <c r="J484" s="24"/>
      <c r="K484" s="24"/>
      <c r="L484" s="44"/>
      <c r="M484" s="24"/>
      <c r="N484" s="24"/>
      <c r="O484" s="24"/>
      <c r="P484" s="24"/>
      <c r="Q484" s="44"/>
      <c r="R484" s="24"/>
      <c r="S484" s="28"/>
      <c r="T484" s="28"/>
      <c r="U484" s="28"/>
      <c r="V484" s="24"/>
      <c r="W484" s="24"/>
      <c r="X484" s="24"/>
      <c r="Y484" s="24"/>
      <c r="Z484" s="24"/>
      <c r="AA484" s="24"/>
      <c r="AB484" s="24"/>
    </row>
    <row r="485">
      <c r="A485" s="24"/>
      <c r="B485" s="24"/>
      <c r="C485" s="25"/>
      <c r="D485" s="24"/>
      <c r="E485" s="24"/>
      <c r="F485" s="24"/>
      <c r="G485" s="44"/>
      <c r="H485" s="24"/>
      <c r="I485" s="24"/>
      <c r="J485" s="24"/>
      <c r="K485" s="24"/>
      <c r="L485" s="44"/>
      <c r="M485" s="24"/>
      <c r="N485" s="24"/>
      <c r="O485" s="24"/>
      <c r="P485" s="24"/>
      <c r="Q485" s="44"/>
      <c r="R485" s="24"/>
      <c r="S485" s="28"/>
      <c r="T485" s="28"/>
      <c r="U485" s="28"/>
      <c r="V485" s="24"/>
      <c r="W485" s="24"/>
      <c r="X485" s="24"/>
      <c r="Y485" s="24"/>
      <c r="Z485" s="24"/>
      <c r="AA485" s="24"/>
      <c r="AB485" s="24"/>
    </row>
    <row r="486">
      <c r="A486" s="24"/>
      <c r="B486" s="24"/>
      <c r="C486" s="25"/>
      <c r="D486" s="24"/>
      <c r="E486" s="24"/>
      <c r="F486" s="24"/>
      <c r="G486" s="44"/>
      <c r="H486" s="24"/>
      <c r="I486" s="24"/>
      <c r="J486" s="24"/>
      <c r="K486" s="24"/>
      <c r="L486" s="44"/>
      <c r="M486" s="24"/>
      <c r="N486" s="24"/>
      <c r="O486" s="24"/>
      <c r="P486" s="24"/>
      <c r="Q486" s="44"/>
      <c r="R486" s="24"/>
      <c r="S486" s="28"/>
      <c r="T486" s="28"/>
      <c r="U486" s="28"/>
      <c r="V486" s="24"/>
      <c r="W486" s="24"/>
      <c r="X486" s="24"/>
      <c r="Y486" s="24"/>
      <c r="Z486" s="24"/>
      <c r="AA486" s="24"/>
      <c r="AB486" s="24"/>
    </row>
    <row r="487">
      <c r="A487" s="24"/>
      <c r="B487" s="24"/>
      <c r="C487" s="25"/>
      <c r="D487" s="24"/>
      <c r="E487" s="24"/>
      <c r="F487" s="24"/>
      <c r="G487" s="44"/>
      <c r="H487" s="24"/>
      <c r="I487" s="24"/>
      <c r="J487" s="24"/>
      <c r="K487" s="24"/>
      <c r="L487" s="44"/>
      <c r="M487" s="24"/>
      <c r="N487" s="24"/>
      <c r="O487" s="24"/>
      <c r="P487" s="24"/>
      <c r="Q487" s="44"/>
      <c r="R487" s="24"/>
      <c r="S487" s="28"/>
      <c r="T487" s="28"/>
      <c r="U487" s="28"/>
      <c r="V487" s="24"/>
      <c r="W487" s="24"/>
      <c r="X487" s="24"/>
      <c r="Y487" s="24"/>
      <c r="Z487" s="24"/>
      <c r="AA487" s="24"/>
      <c r="AB487" s="24"/>
    </row>
    <row r="488">
      <c r="A488" s="24"/>
      <c r="B488" s="24"/>
      <c r="C488" s="25"/>
      <c r="D488" s="24"/>
      <c r="E488" s="24"/>
      <c r="F488" s="24"/>
      <c r="G488" s="44"/>
      <c r="H488" s="24"/>
      <c r="I488" s="24"/>
      <c r="J488" s="24"/>
      <c r="K488" s="24"/>
      <c r="L488" s="44"/>
      <c r="M488" s="24"/>
      <c r="N488" s="24"/>
      <c r="O488" s="24"/>
      <c r="P488" s="24"/>
      <c r="Q488" s="44"/>
      <c r="R488" s="24"/>
      <c r="S488" s="28"/>
      <c r="T488" s="28"/>
      <c r="U488" s="28"/>
      <c r="V488" s="24"/>
      <c r="W488" s="24"/>
      <c r="X488" s="24"/>
      <c r="Y488" s="24"/>
      <c r="Z488" s="24"/>
      <c r="AA488" s="24"/>
      <c r="AB488" s="24"/>
    </row>
    <row r="489">
      <c r="A489" s="24"/>
      <c r="B489" s="24"/>
      <c r="C489" s="25"/>
      <c r="D489" s="24"/>
      <c r="E489" s="24"/>
      <c r="F489" s="24"/>
      <c r="G489" s="44"/>
      <c r="H489" s="24"/>
      <c r="I489" s="24"/>
      <c r="J489" s="24"/>
      <c r="K489" s="24"/>
      <c r="L489" s="44"/>
      <c r="M489" s="24"/>
      <c r="N489" s="24"/>
      <c r="O489" s="24"/>
      <c r="P489" s="24"/>
      <c r="Q489" s="44"/>
      <c r="R489" s="24"/>
      <c r="S489" s="28"/>
      <c r="T489" s="28"/>
      <c r="U489" s="28"/>
      <c r="V489" s="24"/>
      <c r="W489" s="24"/>
      <c r="X489" s="24"/>
      <c r="Y489" s="24"/>
      <c r="Z489" s="24"/>
      <c r="AA489" s="24"/>
      <c r="AB489" s="24"/>
    </row>
    <row r="490">
      <c r="A490" s="24"/>
      <c r="B490" s="24"/>
      <c r="C490" s="25"/>
      <c r="D490" s="24"/>
      <c r="E490" s="24"/>
      <c r="F490" s="24"/>
      <c r="G490" s="44"/>
      <c r="H490" s="24"/>
      <c r="I490" s="24"/>
      <c r="J490" s="24"/>
      <c r="K490" s="24"/>
      <c r="L490" s="44"/>
      <c r="M490" s="24"/>
      <c r="N490" s="24"/>
      <c r="O490" s="24"/>
      <c r="P490" s="24"/>
      <c r="Q490" s="44"/>
      <c r="R490" s="24"/>
      <c r="S490" s="28"/>
      <c r="T490" s="28"/>
      <c r="U490" s="28"/>
      <c r="V490" s="24"/>
      <c r="W490" s="24"/>
      <c r="X490" s="24"/>
      <c r="Y490" s="24"/>
      <c r="Z490" s="24"/>
      <c r="AA490" s="24"/>
      <c r="AB490" s="24"/>
    </row>
    <row r="491">
      <c r="A491" s="24"/>
      <c r="B491" s="24"/>
      <c r="C491" s="25"/>
      <c r="D491" s="24"/>
      <c r="E491" s="24"/>
      <c r="F491" s="24"/>
      <c r="G491" s="44"/>
      <c r="H491" s="24"/>
      <c r="I491" s="24"/>
      <c r="J491" s="24"/>
      <c r="K491" s="24"/>
      <c r="L491" s="44"/>
      <c r="M491" s="24"/>
      <c r="N491" s="24"/>
      <c r="O491" s="24"/>
      <c r="P491" s="24"/>
      <c r="Q491" s="44"/>
      <c r="R491" s="24"/>
      <c r="S491" s="28"/>
      <c r="T491" s="28"/>
      <c r="U491" s="28"/>
      <c r="V491" s="24"/>
      <c r="W491" s="24"/>
      <c r="X491" s="24"/>
      <c r="Y491" s="24"/>
      <c r="Z491" s="24"/>
      <c r="AA491" s="24"/>
      <c r="AB491" s="24"/>
    </row>
    <row r="492">
      <c r="A492" s="24"/>
      <c r="B492" s="24"/>
      <c r="C492" s="25"/>
      <c r="D492" s="24"/>
      <c r="E492" s="24"/>
      <c r="F492" s="24"/>
      <c r="G492" s="44"/>
      <c r="H492" s="24"/>
      <c r="I492" s="24"/>
      <c r="J492" s="24"/>
      <c r="K492" s="24"/>
      <c r="L492" s="44"/>
      <c r="M492" s="24"/>
      <c r="N492" s="24"/>
      <c r="O492" s="24"/>
      <c r="P492" s="24"/>
      <c r="Q492" s="44"/>
      <c r="R492" s="24"/>
      <c r="S492" s="28"/>
      <c r="T492" s="28"/>
      <c r="U492" s="28"/>
      <c r="V492" s="24"/>
      <c r="W492" s="24"/>
      <c r="X492" s="24"/>
      <c r="Y492" s="24"/>
      <c r="Z492" s="24"/>
      <c r="AA492" s="24"/>
      <c r="AB492" s="24"/>
    </row>
    <row r="493">
      <c r="A493" s="24"/>
      <c r="B493" s="24"/>
      <c r="C493" s="25"/>
      <c r="D493" s="24"/>
      <c r="E493" s="24"/>
      <c r="F493" s="24"/>
      <c r="G493" s="44"/>
      <c r="H493" s="24"/>
      <c r="I493" s="24"/>
      <c r="J493" s="24"/>
      <c r="K493" s="24"/>
      <c r="L493" s="44"/>
      <c r="M493" s="24"/>
      <c r="N493" s="24"/>
      <c r="O493" s="24"/>
      <c r="P493" s="24"/>
      <c r="Q493" s="44"/>
      <c r="R493" s="24"/>
      <c r="S493" s="28"/>
      <c r="T493" s="28"/>
      <c r="U493" s="28"/>
      <c r="V493" s="24"/>
      <c r="W493" s="24"/>
      <c r="X493" s="24"/>
      <c r="Y493" s="24"/>
      <c r="Z493" s="24"/>
      <c r="AA493" s="24"/>
      <c r="AB493" s="24"/>
    </row>
    <row r="494">
      <c r="A494" s="24"/>
      <c r="B494" s="24"/>
      <c r="C494" s="25"/>
      <c r="D494" s="24"/>
      <c r="E494" s="24"/>
      <c r="F494" s="24"/>
      <c r="G494" s="44"/>
      <c r="H494" s="24"/>
      <c r="I494" s="24"/>
      <c r="J494" s="24"/>
      <c r="K494" s="24"/>
      <c r="L494" s="44"/>
      <c r="M494" s="24"/>
      <c r="N494" s="24"/>
      <c r="O494" s="24"/>
      <c r="P494" s="24"/>
      <c r="Q494" s="44"/>
      <c r="R494" s="24"/>
      <c r="S494" s="28"/>
      <c r="T494" s="28"/>
      <c r="U494" s="28"/>
      <c r="V494" s="24"/>
      <c r="W494" s="24"/>
      <c r="X494" s="24"/>
      <c r="Y494" s="24"/>
      <c r="Z494" s="24"/>
      <c r="AA494" s="24"/>
      <c r="AB494" s="24"/>
    </row>
    <row r="495">
      <c r="A495" s="24"/>
      <c r="B495" s="24"/>
      <c r="C495" s="25"/>
      <c r="D495" s="24"/>
      <c r="E495" s="24"/>
      <c r="F495" s="24"/>
      <c r="G495" s="44"/>
      <c r="H495" s="24"/>
      <c r="I495" s="24"/>
      <c r="J495" s="24"/>
      <c r="K495" s="24"/>
      <c r="L495" s="44"/>
      <c r="M495" s="24"/>
      <c r="N495" s="24"/>
      <c r="O495" s="24"/>
      <c r="P495" s="24"/>
      <c r="Q495" s="44"/>
      <c r="R495" s="24"/>
      <c r="S495" s="28"/>
      <c r="T495" s="28"/>
      <c r="U495" s="28"/>
      <c r="V495" s="24"/>
      <c r="W495" s="24"/>
      <c r="X495" s="24"/>
      <c r="Y495" s="24"/>
      <c r="Z495" s="24"/>
      <c r="AA495" s="24"/>
      <c r="AB495" s="24"/>
    </row>
    <row r="496">
      <c r="A496" s="24"/>
      <c r="B496" s="24"/>
      <c r="C496" s="25"/>
      <c r="D496" s="24"/>
      <c r="E496" s="24"/>
      <c r="F496" s="24"/>
      <c r="G496" s="44"/>
      <c r="H496" s="24"/>
      <c r="I496" s="24"/>
      <c r="J496" s="24"/>
      <c r="K496" s="24"/>
      <c r="L496" s="44"/>
      <c r="M496" s="24"/>
      <c r="N496" s="24"/>
      <c r="O496" s="24"/>
      <c r="P496" s="24"/>
      <c r="Q496" s="44"/>
      <c r="R496" s="24"/>
      <c r="S496" s="28"/>
      <c r="T496" s="28"/>
      <c r="U496" s="28"/>
      <c r="V496" s="24"/>
      <c r="W496" s="24"/>
      <c r="X496" s="24"/>
      <c r="Y496" s="24"/>
      <c r="Z496" s="24"/>
      <c r="AA496" s="24"/>
      <c r="AB496" s="24"/>
    </row>
    <row r="497">
      <c r="A497" s="24"/>
      <c r="B497" s="24"/>
      <c r="C497" s="25"/>
      <c r="D497" s="24"/>
      <c r="E497" s="24"/>
      <c r="F497" s="24"/>
      <c r="G497" s="44"/>
      <c r="H497" s="24"/>
      <c r="I497" s="24"/>
      <c r="J497" s="24"/>
      <c r="K497" s="24"/>
      <c r="L497" s="44"/>
      <c r="M497" s="24"/>
      <c r="N497" s="24"/>
      <c r="O497" s="24"/>
      <c r="P497" s="24"/>
      <c r="Q497" s="44"/>
      <c r="R497" s="24"/>
      <c r="S497" s="28"/>
      <c r="T497" s="28"/>
      <c r="U497" s="28"/>
      <c r="V497" s="24"/>
      <c r="W497" s="24"/>
      <c r="X497" s="24"/>
      <c r="Y497" s="24"/>
      <c r="Z497" s="24"/>
      <c r="AA497" s="24"/>
      <c r="AB497" s="24"/>
    </row>
    <row r="498">
      <c r="A498" s="24"/>
      <c r="B498" s="24"/>
      <c r="C498" s="25"/>
      <c r="D498" s="24"/>
      <c r="E498" s="24"/>
      <c r="F498" s="24"/>
      <c r="G498" s="44"/>
      <c r="H498" s="24"/>
      <c r="I498" s="24"/>
      <c r="J498" s="24"/>
      <c r="K498" s="24"/>
      <c r="L498" s="44"/>
      <c r="M498" s="24"/>
      <c r="N498" s="24"/>
      <c r="O498" s="24"/>
      <c r="P498" s="24"/>
      <c r="Q498" s="44"/>
      <c r="R498" s="24"/>
      <c r="S498" s="28"/>
      <c r="T498" s="28"/>
      <c r="U498" s="28"/>
      <c r="V498" s="24"/>
      <c r="W498" s="24"/>
      <c r="X498" s="24"/>
      <c r="Y498" s="24"/>
      <c r="Z498" s="24"/>
      <c r="AA498" s="24"/>
      <c r="AB498" s="24"/>
    </row>
    <row r="499">
      <c r="A499" s="24"/>
      <c r="B499" s="24"/>
      <c r="C499" s="25"/>
      <c r="D499" s="24"/>
      <c r="E499" s="24"/>
      <c r="F499" s="24"/>
      <c r="G499" s="44"/>
      <c r="H499" s="24"/>
      <c r="I499" s="24"/>
      <c r="J499" s="24"/>
      <c r="K499" s="24"/>
      <c r="L499" s="44"/>
      <c r="M499" s="24"/>
      <c r="N499" s="24"/>
      <c r="O499" s="24"/>
      <c r="P499" s="24"/>
      <c r="Q499" s="44"/>
      <c r="R499" s="24"/>
      <c r="S499" s="28"/>
      <c r="T499" s="28"/>
      <c r="U499" s="28"/>
      <c r="V499" s="24"/>
      <c r="W499" s="24"/>
      <c r="X499" s="24"/>
      <c r="Y499" s="24"/>
      <c r="Z499" s="24"/>
      <c r="AA499" s="24"/>
      <c r="AB499" s="24"/>
    </row>
    <row r="500">
      <c r="A500" s="24"/>
      <c r="B500" s="24"/>
      <c r="C500" s="25"/>
      <c r="D500" s="24"/>
      <c r="E500" s="24"/>
      <c r="F500" s="24"/>
      <c r="G500" s="44"/>
      <c r="H500" s="24"/>
      <c r="I500" s="24"/>
      <c r="J500" s="24"/>
      <c r="K500" s="24"/>
      <c r="L500" s="44"/>
      <c r="M500" s="24"/>
      <c r="N500" s="24"/>
      <c r="O500" s="24"/>
      <c r="P500" s="24"/>
      <c r="Q500" s="44"/>
      <c r="R500" s="24"/>
      <c r="S500" s="28"/>
      <c r="T500" s="28"/>
      <c r="U500" s="28"/>
      <c r="V500" s="24"/>
      <c r="W500" s="24"/>
      <c r="X500" s="24"/>
      <c r="Y500" s="24"/>
      <c r="Z500" s="24"/>
      <c r="AA500" s="24"/>
      <c r="AB500" s="24"/>
    </row>
    <row r="501">
      <c r="A501" s="24"/>
      <c r="B501" s="24"/>
      <c r="C501" s="25"/>
      <c r="D501" s="24"/>
      <c r="E501" s="24"/>
      <c r="F501" s="24"/>
      <c r="G501" s="44"/>
      <c r="H501" s="24"/>
      <c r="I501" s="24"/>
      <c r="J501" s="24"/>
      <c r="K501" s="24"/>
      <c r="L501" s="44"/>
      <c r="M501" s="24"/>
      <c r="N501" s="24"/>
      <c r="O501" s="24"/>
      <c r="P501" s="24"/>
      <c r="Q501" s="44"/>
      <c r="R501" s="24"/>
      <c r="S501" s="28"/>
      <c r="T501" s="28"/>
      <c r="U501" s="28"/>
      <c r="V501" s="24"/>
      <c r="W501" s="24"/>
      <c r="X501" s="24"/>
      <c r="Y501" s="24"/>
      <c r="Z501" s="24"/>
      <c r="AA501" s="24"/>
      <c r="AB501" s="24"/>
    </row>
    <row r="502">
      <c r="A502" s="24"/>
      <c r="B502" s="24"/>
      <c r="C502" s="25"/>
      <c r="D502" s="24"/>
      <c r="E502" s="24"/>
      <c r="F502" s="24"/>
      <c r="G502" s="44"/>
      <c r="H502" s="24"/>
      <c r="I502" s="24"/>
      <c r="J502" s="24"/>
      <c r="K502" s="24"/>
      <c r="L502" s="44"/>
      <c r="M502" s="24"/>
      <c r="N502" s="24"/>
      <c r="O502" s="24"/>
      <c r="P502" s="24"/>
      <c r="Q502" s="44"/>
      <c r="R502" s="24"/>
      <c r="S502" s="28"/>
      <c r="T502" s="28"/>
      <c r="U502" s="28"/>
      <c r="V502" s="24"/>
      <c r="W502" s="24"/>
      <c r="X502" s="24"/>
      <c r="Y502" s="24"/>
      <c r="Z502" s="24"/>
      <c r="AA502" s="24"/>
      <c r="AB502" s="24"/>
    </row>
    <row r="503">
      <c r="A503" s="24"/>
      <c r="B503" s="24"/>
      <c r="C503" s="25"/>
      <c r="D503" s="24"/>
      <c r="E503" s="24"/>
      <c r="F503" s="24"/>
      <c r="G503" s="44"/>
      <c r="H503" s="24"/>
      <c r="I503" s="24"/>
      <c r="J503" s="24"/>
      <c r="K503" s="24"/>
      <c r="L503" s="44"/>
      <c r="M503" s="24"/>
      <c r="N503" s="24"/>
      <c r="O503" s="24"/>
      <c r="P503" s="24"/>
      <c r="Q503" s="44"/>
      <c r="R503" s="24"/>
      <c r="S503" s="28"/>
      <c r="T503" s="28"/>
      <c r="U503" s="28"/>
      <c r="V503" s="24"/>
      <c r="W503" s="24"/>
      <c r="X503" s="24"/>
      <c r="Y503" s="24"/>
      <c r="Z503" s="24"/>
      <c r="AA503" s="24"/>
      <c r="AB503" s="24"/>
    </row>
    <row r="504">
      <c r="A504" s="24"/>
      <c r="B504" s="24"/>
      <c r="C504" s="25"/>
      <c r="D504" s="24"/>
      <c r="E504" s="24"/>
      <c r="F504" s="24"/>
      <c r="G504" s="44"/>
      <c r="H504" s="24"/>
      <c r="I504" s="24"/>
      <c r="J504" s="24"/>
      <c r="K504" s="24"/>
      <c r="L504" s="44"/>
      <c r="M504" s="24"/>
      <c r="N504" s="24"/>
      <c r="O504" s="24"/>
      <c r="P504" s="24"/>
      <c r="Q504" s="44"/>
      <c r="R504" s="24"/>
      <c r="S504" s="28"/>
      <c r="T504" s="28"/>
      <c r="U504" s="28"/>
      <c r="V504" s="24"/>
      <c r="W504" s="24"/>
      <c r="X504" s="24"/>
      <c r="Y504" s="24"/>
      <c r="Z504" s="24"/>
      <c r="AA504" s="24"/>
      <c r="AB504" s="24"/>
    </row>
    <row r="505">
      <c r="A505" s="24"/>
      <c r="B505" s="24"/>
      <c r="C505" s="25"/>
      <c r="D505" s="24"/>
      <c r="E505" s="24"/>
      <c r="F505" s="24"/>
      <c r="G505" s="44"/>
      <c r="H505" s="24"/>
      <c r="I505" s="24"/>
      <c r="J505" s="24"/>
      <c r="K505" s="24"/>
      <c r="L505" s="44"/>
      <c r="M505" s="24"/>
      <c r="N505" s="24"/>
      <c r="O505" s="24"/>
      <c r="P505" s="24"/>
      <c r="Q505" s="44"/>
      <c r="R505" s="24"/>
      <c r="S505" s="28"/>
      <c r="T505" s="28"/>
      <c r="U505" s="28"/>
      <c r="V505" s="24"/>
      <c r="W505" s="24"/>
      <c r="X505" s="24"/>
      <c r="Y505" s="24"/>
      <c r="Z505" s="24"/>
      <c r="AA505" s="24"/>
      <c r="AB505" s="24"/>
    </row>
    <row r="506">
      <c r="A506" s="24"/>
      <c r="B506" s="24"/>
      <c r="C506" s="25"/>
      <c r="D506" s="24"/>
      <c r="E506" s="24"/>
      <c r="F506" s="24"/>
      <c r="G506" s="44"/>
      <c r="H506" s="24"/>
      <c r="I506" s="24"/>
      <c r="J506" s="24"/>
      <c r="K506" s="24"/>
      <c r="L506" s="44"/>
      <c r="M506" s="24"/>
      <c r="N506" s="24"/>
      <c r="O506" s="24"/>
      <c r="P506" s="24"/>
      <c r="Q506" s="44"/>
      <c r="R506" s="24"/>
      <c r="S506" s="28"/>
      <c r="T506" s="28"/>
      <c r="U506" s="28"/>
      <c r="V506" s="24"/>
      <c r="W506" s="24"/>
      <c r="X506" s="24"/>
      <c r="Y506" s="24"/>
      <c r="Z506" s="24"/>
      <c r="AA506" s="24"/>
      <c r="AB506" s="24"/>
    </row>
    <row r="507">
      <c r="A507" s="24"/>
      <c r="B507" s="24"/>
      <c r="C507" s="25"/>
      <c r="D507" s="24"/>
      <c r="E507" s="24"/>
      <c r="F507" s="24"/>
      <c r="G507" s="44"/>
      <c r="H507" s="24"/>
      <c r="I507" s="24"/>
      <c r="J507" s="24"/>
      <c r="K507" s="24"/>
      <c r="L507" s="44"/>
      <c r="M507" s="24"/>
      <c r="N507" s="24"/>
      <c r="O507" s="24"/>
      <c r="P507" s="24"/>
      <c r="Q507" s="44"/>
      <c r="R507" s="24"/>
      <c r="S507" s="28"/>
      <c r="T507" s="28"/>
      <c r="U507" s="28"/>
      <c r="V507" s="24"/>
      <c r="W507" s="24"/>
      <c r="X507" s="24"/>
      <c r="Y507" s="24"/>
      <c r="Z507" s="24"/>
      <c r="AA507" s="24"/>
      <c r="AB507" s="24"/>
    </row>
    <row r="508">
      <c r="A508" s="24"/>
      <c r="B508" s="24"/>
      <c r="C508" s="25"/>
      <c r="D508" s="24"/>
      <c r="E508" s="24"/>
      <c r="F508" s="24"/>
      <c r="G508" s="44"/>
      <c r="H508" s="24"/>
      <c r="I508" s="24"/>
      <c r="J508" s="24"/>
      <c r="K508" s="24"/>
      <c r="L508" s="44"/>
      <c r="M508" s="24"/>
      <c r="N508" s="24"/>
      <c r="O508" s="24"/>
      <c r="P508" s="24"/>
      <c r="Q508" s="44"/>
      <c r="R508" s="24"/>
      <c r="S508" s="28"/>
      <c r="T508" s="28"/>
      <c r="U508" s="28"/>
      <c r="V508" s="24"/>
      <c r="W508" s="24"/>
      <c r="X508" s="24"/>
      <c r="Y508" s="24"/>
      <c r="Z508" s="24"/>
      <c r="AA508" s="24"/>
      <c r="AB508" s="24"/>
    </row>
    <row r="509">
      <c r="A509" s="24"/>
      <c r="B509" s="24"/>
      <c r="C509" s="25"/>
      <c r="D509" s="24"/>
      <c r="E509" s="24"/>
      <c r="F509" s="24"/>
      <c r="G509" s="44"/>
      <c r="H509" s="24"/>
      <c r="I509" s="24"/>
      <c r="J509" s="24"/>
      <c r="K509" s="24"/>
      <c r="L509" s="44"/>
      <c r="M509" s="24"/>
      <c r="N509" s="24"/>
      <c r="O509" s="24"/>
      <c r="P509" s="24"/>
      <c r="Q509" s="44"/>
      <c r="R509" s="24"/>
      <c r="S509" s="28"/>
      <c r="T509" s="28"/>
      <c r="U509" s="28"/>
      <c r="V509" s="24"/>
      <c r="W509" s="24"/>
      <c r="X509" s="24"/>
      <c r="Y509" s="24"/>
      <c r="Z509" s="24"/>
      <c r="AA509" s="24"/>
      <c r="AB509" s="24"/>
    </row>
    <row r="510">
      <c r="A510" s="24"/>
      <c r="B510" s="24"/>
      <c r="C510" s="25"/>
      <c r="D510" s="24"/>
      <c r="E510" s="24"/>
      <c r="F510" s="24"/>
      <c r="G510" s="44"/>
      <c r="H510" s="24"/>
      <c r="I510" s="24"/>
      <c r="J510" s="24"/>
      <c r="K510" s="24"/>
      <c r="L510" s="44"/>
      <c r="M510" s="24"/>
      <c r="N510" s="24"/>
      <c r="O510" s="24"/>
      <c r="P510" s="24"/>
      <c r="Q510" s="44"/>
      <c r="R510" s="24"/>
      <c r="S510" s="28"/>
      <c r="T510" s="28"/>
      <c r="U510" s="28"/>
      <c r="V510" s="24"/>
      <c r="W510" s="24"/>
      <c r="X510" s="24"/>
      <c r="Y510" s="24"/>
      <c r="Z510" s="24"/>
      <c r="AA510" s="24"/>
      <c r="AB510" s="24"/>
    </row>
    <row r="511">
      <c r="A511" s="24"/>
      <c r="B511" s="24"/>
      <c r="C511" s="25"/>
      <c r="D511" s="24"/>
      <c r="E511" s="24"/>
      <c r="F511" s="24"/>
      <c r="G511" s="44"/>
      <c r="H511" s="24"/>
      <c r="I511" s="24"/>
      <c r="J511" s="24"/>
      <c r="K511" s="24"/>
      <c r="L511" s="44"/>
      <c r="M511" s="24"/>
      <c r="N511" s="24"/>
      <c r="O511" s="24"/>
      <c r="P511" s="24"/>
      <c r="Q511" s="44"/>
      <c r="R511" s="24"/>
      <c r="S511" s="28"/>
      <c r="T511" s="28"/>
      <c r="U511" s="28"/>
      <c r="V511" s="24"/>
      <c r="W511" s="24"/>
      <c r="X511" s="24"/>
      <c r="Y511" s="24"/>
      <c r="Z511" s="24"/>
      <c r="AA511" s="24"/>
      <c r="AB511" s="24"/>
    </row>
    <row r="512">
      <c r="A512" s="24"/>
      <c r="B512" s="24"/>
      <c r="C512" s="25"/>
      <c r="D512" s="24"/>
      <c r="E512" s="24"/>
      <c r="F512" s="24"/>
      <c r="G512" s="44"/>
      <c r="H512" s="24"/>
      <c r="I512" s="24"/>
      <c r="J512" s="24"/>
      <c r="K512" s="24"/>
      <c r="L512" s="44"/>
      <c r="M512" s="24"/>
      <c r="N512" s="24"/>
      <c r="O512" s="24"/>
      <c r="P512" s="24"/>
      <c r="Q512" s="44"/>
      <c r="R512" s="24"/>
      <c r="S512" s="28"/>
      <c r="T512" s="28"/>
      <c r="U512" s="28"/>
      <c r="V512" s="24"/>
      <c r="W512" s="24"/>
      <c r="X512" s="24"/>
      <c r="Y512" s="24"/>
      <c r="Z512" s="24"/>
      <c r="AA512" s="24"/>
      <c r="AB512" s="24"/>
    </row>
    <row r="513">
      <c r="A513" s="24"/>
      <c r="B513" s="24"/>
      <c r="C513" s="25"/>
      <c r="D513" s="24"/>
      <c r="E513" s="24"/>
      <c r="F513" s="24"/>
      <c r="G513" s="44"/>
      <c r="H513" s="24"/>
      <c r="I513" s="24"/>
      <c r="J513" s="24"/>
      <c r="K513" s="24"/>
      <c r="L513" s="44"/>
      <c r="M513" s="24"/>
      <c r="N513" s="24"/>
      <c r="O513" s="24"/>
      <c r="P513" s="24"/>
      <c r="Q513" s="44"/>
      <c r="R513" s="24"/>
      <c r="S513" s="28"/>
      <c r="T513" s="28"/>
      <c r="U513" s="28"/>
      <c r="V513" s="24"/>
      <c r="W513" s="24"/>
      <c r="X513" s="24"/>
      <c r="Y513" s="24"/>
      <c r="Z513" s="24"/>
      <c r="AA513" s="24"/>
      <c r="AB513" s="24"/>
    </row>
    <row r="514">
      <c r="A514" s="24"/>
      <c r="B514" s="24"/>
      <c r="C514" s="25"/>
      <c r="D514" s="24"/>
      <c r="E514" s="24"/>
      <c r="F514" s="24"/>
      <c r="G514" s="44"/>
      <c r="H514" s="24"/>
      <c r="I514" s="24"/>
      <c r="J514" s="24"/>
      <c r="K514" s="24"/>
      <c r="L514" s="44"/>
      <c r="M514" s="24"/>
      <c r="N514" s="24"/>
      <c r="O514" s="24"/>
      <c r="P514" s="24"/>
      <c r="Q514" s="44"/>
      <c r="R514" s="24"/>
      <c r="S514" s="28"/>
      <c r="T514" s="28"/>
      <c r="U514" s="28"/>
      <c r="V514" s="24"/>
      <c r="W514" s="24"/>
      <c r="X514" s="24"/>
      <c r="Y514" s="24"/>
      <c r="Z514" s="24"/>
      <c r="AA514" s="24"/>
      <c r="AB514" s="24"/>
    </row>
    <row r="515">
      <c r="A515" s="24"/>
      <c r="B515" s="24"/>
      <c r="C515" s="25"/>
      <c r="D515" s="24"/>
      <c r="E515" s="24"/>
      <c r="F515" s="24"/>
      <c r="G515" s="44"/>
      <c r="H515" s="24"/>
      <c r="I515" s="24"/>
      <c r="J515" s="24"/>
      <c r="K515" s="24"/>
      <c r="L515" s="44"/>
      <c r="M515" s="24"/>
      <c r="N515" s="24"/>
      <c r="O515" s="24"/>
      <c r="P515" s="24"/>
      <c r="Q515" s="44"/>
      <c r="R515" s="24"/>
      <c r="S515" s="28"/>
      <c r="T515" s="28"/>
      <c r="U515" s="28"/>
      <c r="V515" s="24"/>
      <c r="W515" s="24"/>
      <c r="X515" s="24"/>
      <c r="Y515" s="24"/>
      <c r="Z515" s="24"/>
      <c r="AA515" s="24"/>
      <c r="AB515" s="24"/>
    </row>
    <row r="516">
      <c r="A516" s="24"/>
      <c r="B516" s="24"/>
      <c r="C516" s="25"/>
      <c r="D516" s="24"/>
      <c r="E516" s="24"/>
      <c r="F516" s="24"/>
      <c r="G516" s="44"/>
      <c r="H516" s="24"/>
      <c r="I516" s="24"/>
      <c r="J516" s="24"/>
      <c r="K516" s="24"/>
      <c r="L516" s="44"/>
      <c r="M516" s="24"/>
      <c r="N516" s="24"/>
      <c r="O516" s="24"/>
      <c r="P516" s="24"/>
      <c r="Q516" s="44"/>
      <c r="R516" s="24"/>
      <c r="S516" s="28"/>
      <c r="T516" s="28"/>
      <c r="U516" s="28"/>
      <c r="V516" s="24"/>
      <c r="W516" s="24"/>
      <c r="X516" s="24"/>
      <c r="Y516" s="24"/>
      <c r="Z516" s="24"/>
      <c r="AA516" s="24"/>
      <c r="AB516" s="24"/>
    </row>
    <row r="517">
      <c r="A517" s="24"/>
      <c r="B517" s="24"/>
      <c r="C517" s="25"/>
      <c r="D517" s="24"/>
      <c r="E517" s="24"/>
      <c r="F517" s="24"/>
      <c r="G517" s="44"/>
      <c r="H517" s="24"/>
      <c r="I517" s="24"/>
      <c r="J517" s="24"/>
      <c r="K517" s="24"/>
      <c r="L517" s="44"/>
      <c r="M517" s="24"/>
      <c r="N517" s="24"/>
      <c r="O517" s="24"/>
      <c r="P517" s="24"/>
      <c r="Q517" s="44"/>
      <c r="R517" s="24"/>
      <c r="S517" s="28"/>
      <c r="T517" s="28"/>
      <c r="U517" s="28"/>
      <c r="V517" s="24"/>
      <c r="W517" s="24"/>
      <c r="X517" s="24"/>
      <c r="Y517" s="24"/>
      <c r="Z517" s="24"/>
      <c r="AA517" s="24"/>
      <c r="AB517" s="24"/>
    </row>
    <row r="518">
      <c r="A518" s="24"/>
      <c r="B518" s="24"/>
      <c r="C518" s="25"/>
      <c r="D518" s="24"/>
      <c r="E518" s="24"/>
      <c r="F518" s="24"/>
      <c r="G518" s="44"/>
      <c r="H518" s="24"/>
      <c r="I518" s="24"/>
      <c r="J518" s="24"/>
      <c r="K518" s="24"/>
      <c r="L518" s="44"/>
      <c r="M518" s="24"/>
      <c r="N518" s="24"/>
      <c r="O518" s="24"/>
      <c r="P518" s="24"/>
      <c r="Q518" s="44"/>
      <c r="R518" s="24"/>
      <c r="S518" s="28"/>
      <c r="T518" s="28"/>
      <c r="U518" s="28"/>
      <c r="V518" s="24"/>
      <c r="W518" s="24"/>
      <c r="X518" s="24"/>
      <c r="Y518" s="24"/>
      <c r="Z518" s="24"/>
      <c r="AA518" s="24"/>
      <c r="AB518" s="24"/>
    </row>
    <row r="519">
      <c r="A519" s="24"/>
      <c r="B519" s="24"/>
      <c r="C519" s="25"/>
      <c r="D519" s="24"/>
      <c r="E519" s="24"/>
      <c r="F519" s="24"/>
      <c r="G519" s="44"/>
      <c r="H519" s="24"/>
      <c r="I519" s="24"/>
      <c r="J519" s="24"/>
      <c r="K519" s="24"/>
      <c r="L519" s="44"/>
      <c r="M519" s="24"/>
      <c r="N519" s="24"/>
      <c r="O519" s="24"/>
      <c r="P519" s="24"/>
      <c r="Q519" s="44"/>
      <c r="R519" s="24"/>
      <c r="S519" s="28"/>
      <c r="T519" s="28"/>
      <c r="U519" s="28"/>
      <c r="V519" s="24"/>
      <c r="W519" s="24"/>
      <c r="X519" s="24"/>
      <c r="Y519" s="24"/>
      <c r="Z519" s="24"/>
      <c r="AA519" s="24"/>
      <c r="AB519" s="24"/>
    </row>
    <row r="520">
      <c r="A520" s="24"/>
      <c r="B520" s="24"/>
      <c r="C520" s="25"/>
      <c r="D520" s="24"/>
      <c r="E520" s="24"/>
      <c r="F520" s="24"/>
      <c r="G520" s="44"/>
      <c r="H520" s="24"/>
      <c r="I520" s="24"/>
      <c r="J520" s="24"/>
      <c r="K520" s="24"/>
      <c r="L520" s="44"/>
      <c r="M520" s="24"/>
      <c r="N520" s="24"/>
      <c r="O520" s="24"/>
      <c r="P520" s="24"/>
      <c r="Q520" s="44"/>
      <c r="R520" s="24"/>
      <c r="S520" s="28"/>
      <c r="T520" s="28"/>
      <c r="U520" s="28"/>
      <c r="V520" s="24"/>
      <c r="W520" s="24"/>
      <c r="X520" s="24"/>
      <c r="Y520" s="24"/>
      <c r="Z520" s="24"/>
      <c r="AA520" s="24"/>
      <c r="AB520" s="24"/>
    </row>
    <row r="521">
      <c r="A521" s="24"/>
      <c r="B521" s="24"/>
      <c r="C521" s="25"/>
      <c r="D521" s="24"/>
      <c r="E521" s="24"/>
      <c r="F521" s="24"/>
      <c r="G521" s="44"/>
      <c r="H521" s="24"/>
      <c r="I521" s="24"/>
      <c r="J521" s="24"/>
      <c r="K521" s="24"/>
      <c r="L521" s="44"/>
      <c r="M521" s="24"/>
      <c r="N521" s="24"/>
      <c r="O521" s="24"/>
      <c r="P521" s="24"/>
      <c r="Q521" s="44"/>
      <c r="R521" s="24"/>
      <c r="S521" s="28"/>
      <c r="T521" s="28"/>
      <c r="U521" s="28"/>
      <c r="V521" s="24"/>
      <c r="W521" s="24"/>
      <c r="X521" s="24"/>
      <c r="Y521" s="24"/>
      <c r="Z521" s="24"/>
      <c r="AA521" s="24"/>
      <c r="AB521" s="24"/>
    </row>
    <row r="522">
      <c r="A522" s="24"/>
      <c r="B522" s="24"/>
      <c r="C522" s="25"/>
      <c r="D522" s="24"/>
      <c r="E522" s="24"/>
      <c r="F522" s="24"/>
      <c r="G522" s="44"/>
      <c r="H522" s="24"/>
      <c r="I522" s="24"/>
      <c r="J522" s="24"/>
      <c r="K522" s="24"/>
      <c r="L522" s="44"/>
      <c r="M522" s="24"/>
      <c r="N522" s="24"/>
      <c r="O522" s="24"/>
      <c r="P522" s="24"/>
      <c r="Q522" s="44"/>
      <c r="R522" s="24"/>
      <c r="S522" s="28"/>
      <c r="T522" s="28"/>
      <c r="U522" s="28"/>
      <c r="V522" s="24"/>
      <c r="W522" s="24"/>
      <c r="X522" s="24"/>
      <c r="Y522" s="24"/>
      <c r="Z522" s="24"/>
      <c r="AA522" s="24"/>
      <c r="AB522" s="24"/>
    </row>
    <row r="523">
      <c r="A523" s="24"/>
      <c r="B523" s="24"/>
      <c r="C523" s="25"/>
      <c r="D523" s="24"/>
      <c r="E523" s="24"/>
      <c r="F523" s="24"/>
      <c r="G523" s="44"/>
      <c r="H523" s="24"/>
      <c r="I523" s="24"/>
      <c r="J523" s="24"/>
      <c r="K523" s="24"/>
      <c r="L523" s="44"/>
      <c r="M523" s="24"/>
      <c r="N523" s="24"/>
      <c r="O523" s="24"/>
      <c r="P523" s="24"/>
      <c r="Q523" s="44"/>
      <c r="R523" s="24"/>
      <c r="S523" s="28"/>
      <c r="T523" s="28"/>
      <c r="U523" s="28"/>
      <c r="V523" s="24"/>
      <c r="W523" s="24"/>
      <c r="X523" s="24"/>
      <c r="Y523" s="24"/>
      <c r="Z523" s="24"/>
      <c r="AA523" s="24"/>
      <c r="AB523" s="24"/>
    </row>
    <row r="524">
      <c r="A524" s="24"/>
      <c r="B524" s="24"/>
      <c r="C524" s="25"/>
      <c r="D524" s="24"/>
      <c r="E524" s="24"/>
      <c r="F524" s="24"/>
      <c r="G524" s="44"/>
      <c r="H524" s="24"/>
      <c r="I524" s="24"/>
      <c r="J524" s="24"/>
      <c r="K524" s="24"/>
      <c r="L524" s="44"/>
      <c r="M524" s="24"/>
      <c r="N524" s="24"/>
      <c r="O524" s="24"/>
      <c r="P524" s="24"/>
      <c r="Q524" s="44"/>
      <c r="R524" s="24"/>
      <c r="S524" s="28"/>
      <c r="T524" s="28"/>
      <c r="U524" s="28"/>
      <c r="V524" s="24"/>
      <c r="W524" s="24"/>
      <c r="X524" s="24"/>
      <c r="Y524" s="24"/>
      <c r="Z524" s="24"/>
      <c r="AA524" s="24"/>
      <c r="AB524" s="24"/>
    </row>
    <row r="525">
      <c r="A525" s="24"/>
      <c r="B525" s="24"/>
      <c r="C525" s="25"/>
      <c r="D525" s="24"/>
      <c r="E525" s="24"/>
      <c r="F525" s="24"/>
      <c r="G525" s="44"/>
      <c r="H525" s="24"/>
      <c r="I525" s="24"/>
      <c r="J525" s="24"/>
      <c r="K525" s="24"/>
      <c r="L525" s="44"/>
      <c r="M525" s="24"/>
      <c r="N525" s="24"/>
      <c r="O525" s="24"/>
      <c r="P525" s="24"/>
      <c r="Q525" s="44"/>
      <c r="R525" s="24"/>
      <c r="S525" s="28"/>
      <c r="T525" s="28"/>
      <c r="U525" s="28"/>
      <c r="V525" s="24"/>
      <c r="W525" s="24"/>
      <c r="X525" s="24"/>
      <c r="Y525" s="24"/>
      <c r="Z525" s="24"/>
      <c r="AA525" s="24"/>
      <c r="AB525" s="24"/>
    </row>
    <row r="526">
      <c r="A526" s="24"/>
      <c r="B526" s="24"/>
      <c r="C526" s="25"/>
      <c r="D526" s="24"/>
      <c r="E526" s="24"/>
      <c r="F526" s="24"/>
      <c r="G526" s="44"/>
      <c r="H526" s="24"/>
      <c r="I526" s="24"/>
      <c r="J526" s="24"/>
      <c r="K526" s="24"/>
      <c r="L526" s="44"/>
      <c r="M526" s="24"/>
      <c r="N526" s="24"/>
      <c r="O526" s="24"/>
      <c r="P526" s="24"/>
      <c r="Q526" s="44"/>
      <c r="R526" s="24"/>
      <c r="S526" s="28"/>
      <c r="T526" s="28"/>
      <c r="U526" s="28"/>
      <c r="V526" s="24"/>
      <c r="W526" s="24"/>
      <c r="X526" s="24"/>
      <c r="Y526" s="24"/>
      <c r="Z526" s="24"/>
      <c r="AA526" s="24"/>
      <c r="AB526" s="24"/>
    </row>
    <row r="527">
      <c r="A527" s="24"/>
      <c r="B527" s="24"/>
      <c r="C527" s="25"/>
      <c r="D527" s="24"/>
      <c r="E527" s="24"/>
      <c r="F527" s="24"/>
      <c r="G527" s="44"/>
      <c r="H527" s="24"/>
      <c r="I527" s="24"/>
      <c r="J527" s="24"/>
      <c r="K527" s="24"/>
      <c r="L527" s="44"/>
      <c r="M527" s="24"/>
      <c r="N527" s="24"/>
      <c r="O527" s="24"/>
      <c r="P527" s="24"/>
      <c r="Q527" s="44"/>
      <c r="R527" s="24"/>
      <c r="S527" s="28"/>
      <c r="T527" s="28"/>
      <c r="U527" s="28"/>
      <c r="V527" s="24"/>
      <c r="W527" s="24"/>
      <c r="X527" s="24"/>
      <c r="Y527" s="24"/>
      <c r="Z527" s="24"/>
      <c r="AA527" s="24"/>
      <c r="AB527" s="24"/>
    </row>
    <row r="528">
      <c r="A528" s="24"/>
      <c r="B528" s="24"/>
      <c r="C528" s="25"/>
      <c r="D528" s="24"/>
      <c r="E528" s="24"/>
      <c r="F528" s="24"/>
      <c r="G528" s="44"/>
      <c r="H528" s="24"/>
      <c r="I528" s="24"/>
      <c r="J528" s="24"/>
      <c r="K528" s="24"/>
      <c r="L528" s="44"/>
      <c r="M528" s="24"/>
      <c r="N528" s="24"/>
      <c r="O528" s="24"/>
      <c r="P528" s="24"/>
      <c r="Q528" s="44"/>
      <c r="R528" s="24"/>
      <c r="S528" s="28"/>
      <c r="T528" s="28"/>
      <c r="U528" s="28"/>
      <c r="V528" s="24"/>
      <c r="W528" s="24"/>
      <c r="X528" s="24"/>
      <c r="Y528" s="24"/>
      <c r="Z528" s="24"/>
      <c r="AA528" s="24"/>
      <c r="AB528" s="24"/>
    </row>
    <row r="529">
      <c r="A529" s="24"/>
      <c r="B529" s="24"/>
      <c r="C529" s="25"/>
      <c r="D529" s="24"/>
      <c r="E529" s="24"/>
      <c r="F529" s="24"/>
      <c r="G529" s="44"/>
      <c r="H529" s="24"/>
      <c r="I529" s="24"/>
      <c r="J529" s="24"/>
      <c r="K529" s="24"/>
      <c r="L529" s="44"/>
      <c r="M529" s="24"/>
      <c r="N529" s="24"/>
      <c r="O529" s="24"/>
      <c r="P529" s="24"/>
      <c r="Q529" s="44"/>
      <c r="R529" s="24"/>
      <c r="S529" s="28"/>
      <c r="T529" s="28"/>
      <c r="U529" s="28"/>
      <c r="V529" s="24"/>
      <c r="W529" s="24"/>
      <c r="X529" s="24"/>
      <c r="Y529" s="24"/>
      <c r="Z529" s="24"/>
      <c r="AA529" s="24"/>
      <c r="AB529" s="24"/>
    </row>
    <row r="530">
      <c r="A530" s="24"/>
      <c r="B530" s="24"/>
      <c r="C530" s="25"/>
      <c r="D530" s="24"/>
      <c r="E530" s="24"/>
      <c r="F530" s="24"/>
      <c r="G530" s="44"/>
      <c r="H530" s="24"/>
      <c r="I530" s="24"/>
      <c r="J530" s="24"/>
      <c r="K530" s="24"/>
      <c r="L530" s="44"/>
      <c r="M530" s="24"/>
      <c r="N530" s="24"/>
      <c r="O530" s="24"/>
      <c r="P530" s="24"/>
      <c r="Q530" s="44"/>
      <c r="R530" s="24"/>
      <c r="S530" s="28"/>
      <c r="T530" s="28"/>
      <c r="U530" s="28"/>
      <c r="V530" s="24"/>
      <c r="W530" s="24"/>
      <c r="X530" s="24"/>
      <c r="Y530" s="24"/>
      <c r="Z530" s="24"/>
      <c r="AA530" s="24"/>
      <c r="AB530" s="24"/>
    </row>
    <row r="531">
      <c r="A531" s="24"/>
      <c r="B531" s="24"/>
      <c r="C531" s="25"/>
      <c r="D531" s="24"/>
      <c r="E531" s="24"/>
      <c r="F531" s="24"/>
      <c r="G531" s="44"/>
      <c r="H531" s="24"/>
      <c r="I531" s="24"/>
      <c r="J531" s="24"/>
      <c r="K531" s="24"/>
      <c r="L531" s="44"/>
      <c r="M531" s="24"/>
      <c r="N531" s="24"/>
      <c r="O531" s="24"/>
      <c r="P531" s="24"/>
      <c r="Q531" s="44"/>
      <c r="R531" s="24"/>
      <c r="S531" s="28"/>
      <c r="T531" s="28"/>
      <c r="U531" s="28"/>
      <c r="V531" s="24"/>
      <c r="W531" s="24"/>
      <c r="X531" s="24"/>
      <c r="Y531" s="24"/>
      <c r="Z531" s="24"/>
      <c r="AA531" s="24"/>
      <c r="AB531" s="24"/>
    </row>
    <row r="532">
      <c r="A532" s="24"/>
      <c r="B532" s="24"/>
      <c r="C532" s="25"/>
      <c r="D532" s="24"/>
      <c r="E532" s="24"/>
      <c r="F532" s="24"/>
      <c r="G532" s="44"/>
      <c r="H532" s="24"/>
      <c r="I532" s="24"/>
      <c r="J532" s="24"/>
      <c r="K532" s="24"/>
      <c r="L532" s="44"/>
      <c r="M532" s="24"/>
      <c r="N532" s="24"/>
      <c r="O532" s="24"/>
      <c r="P532" s="24"/>
      <c r="Q532" s="44"/>
      <c r="R532" s="24"/>
      <c r="S532" s="28"/>
      <c r="T532" s="28"/>
      <c r="U532" s="28"/>
      <c r="V532" s="24"/>
      <c r="W532" s="24"/>
      <c r="X532" s="24"/>
      <c r="Y532" s="24"/>
      <c r="Z532" s="24"/>
      <c r="AA532" s="24"/>
      <c r="AB532" s="24"/>
    </row>
    <row r="533">
      <c r="A533" s="24"/>
      <c r="B533" s="24"/>
      <c r="C533" s="25"/>
      <c r="D533" s="24"/>
      <c r="E533" s="24"/>
      <c r="F533" s="24"/>
      <c r="G533" s="44"/>
      <c r="H533" s="24"/>
      <c r="I533" s="24"/>
      <c r="J533" s="24"/>
      <c r="K533" s="24"/>
      <c r="L533" s="44"/>
      <c r="M533" s="24"/>
      <c r="N533" s="24"/>
      <c r="O533" s="24"/>
      <c r="P533" s="24"/>
      <c r="Q533" s="44"/>
      <c r="R533" s="24"/>
      <c r="S533" s="28"/>
      <c r="T533" s="28"/>
      <c r="U533" s="28"/>
      <c r="V533" s="24"/>
      <c r="W533" s="24"/>
      <c r="X533" s="24"/>
      <c r="Y533" s="24"/>
      <c r="Z533" s="24"/>
      <c r="AA533" s="24"/>
      <c r="AB533" s="24"/>
    </row>
    <row r="534">
      <c r="A534" s="24"/>
      <c r="B534" s="24"/>
      <c r="C534" s="25"/>
      <c r="D534" s="24"/>
      <c r="E534" s="24"/>
      <c r="F534" s="24"/>
      <c r="G534" s="44"/>
      <c r="H534" s="24"/>
      <c r="I534" s="24"/>
      <c r="J534" s="24"/>
      <c r="K534" s="24"/>
      <c r="L534" s="44"/>
      <c r="M534" s="24"/>
      <c r="N534" s="24"/>
      <c r="O534" s="24"/>
      <c r="P534" s="24"/>
      <c r="Q534" s="44"/>
      <c r="R534" s="24"/>
      <c r="S534" s="28"/>
      <c r="T534" s="28"/>
      <c r="U534" s="28"/>
      <c r="V534" s="24"/>
      <c r="W534" s="24"/>
      <c r="X534" s="24"/>
      <c r="Y534" s="24"/>
      <c r="Z534" s="24"/>
      <c r="AA534" s="24"/>
      <c r="AB534" s="24"/>
    </row>
    <row r="535">
      <c r="A535" s="24"/>
      <c r="B535" s="24"/>
      <c r="C535" s="25"/>
      <c r="D535" s="24"/>
      <c r="E535" s="24"/>
      <c r="F535" s="24"/>
      <c r="G535" s="44"/>
      <c r="H535" s="24"/>
      <c r="I535" s="24"/>
      <c r="J535" s="24"/>
      <c r="K535" s="24"/>
      <c r="L535" s="44"/>
      <c r="M535" s="24"/>
      <c r="N535" s="24"/>
      <c r="O535" s="24"/>
      <c r="P535" s="24"/>
      <c r="Q535" s="44"/>
      <c r="R535" s="24"/>
      <c r="S535" s="28"/>
      <c r="T535" s="28"/>
      <c r="U535" s="28"/>
      <c r="V535" s="24"/>
      <c r="W535" s="24"/>
      <c r="X535" s="24"/>
      <c r="Y535" s="24"/>
      <c r="Z535" s="24"/>
      <c r="AA535" s="24"/>
      <c r="AB535" s="24"/>
    </row>
    <row r="536">
      <c r="A536" s="24"/>
      <c r="B536" s="24"/>
      <c r="C536" s="25"/>
      <c r="D536" s="24"/>
      <c r="E536" s="24"/>
      <c r="F536" s="24"/>
      <c r="G536" s="44"/>
      <c r="H536" s="24"/>
      <c r="I536" s="24"/>
      <c r="J536" s="24"/>
      <c r="K536" s="24"/>
      <c r="L536" s="44"/>
      <c r="M536" s="24"/>
      <c r="N536" s="24"/>
      <c r="O536" s="24"/>
      <c r="P536" s="24"/>
      <c r="Q536" s="44"/>
      <c r="R536" s="24"/>
      <c r="S536" s="28"/>
      <c r="T536" s="28"/>
      <c r="U536" s="28"/>
      <c r="V536" s="24"/>
      <c r="W536" s="24"/>
      <c r="X536" s="24"/>
      <c r="Y536" s="24"/>
      <c r="Z536" s="24"/>
      <c r="AA536" s="24"/>
      <c r="AB536" s="24"/>
    </row>
    <row r="537">
      <c r="A537" s="24"/>
      <c r="B537" s="24"/>
      <c r="C537" s="25"/>
      <c r="D537" s="24"/>
      <c r="E537" s="24"/>
      <c r="F537" s="24"/>
      <c r="G537" s="44"/>
      <c r="H537" s="24"/>
      <c r="I537" s="24"/>
      <c r="J537" s="24"/>
      <c r="K537" s="24"/>
      <c r="L537" s="44"/>
      <c r="M537" s="24"/>
      <c r="N537" s="24"/>
      <c r="O537" s="24"/>
      <c r="P537" s="24"/>
      <c r="Q537" s="44"/>
      <c r="R537" s="24"/>
      <c r="S537" s="28"/>
      <c r="T537" s="28"/>
      <c r="U537" s="28"/>
      <c r="V537" s="24"/>
      <c r="W537" s="24"/>
      <c r="X537" s="24"/>
      <c r="Y537" s="24"/>
      <c r="Z537" s="24"/>
      <c r="AA537" s="24"/>
      <c r="AB537" s="24"/>
    </row>
    <row r="538">
      <c r="A538" s="24"/>
      <c r="B538" s="24"/>
      <c r="C538" s="25"/>
      <c r="D538" s="24"/>
      <c r="E538" s="24"/>
      <c r="F538" s="24"/>
      <c r="G538" s="44"/>
      <c r="H538" s="24"/>
      <c r="I538" s="24"/>
      <c r="J538" s="24"/>
      <c r="K538" s="24"/>
      <c r="L538" s="44"/>
      <c r="M538" s="24"/>
      <c r="N538" s="24"/>
      <c r="O538" s="24"/>
      <c r="P538" s="24"/>
      <c r="Q538" s="44"/>
      <c r="R538" s="24"/>
      <c r="S538" s="28"/>
      <c r="T538" s="28"/>
      <c r="U538" s="28"/>
      <c r="V538" s="24"/>
      <c r="W538" s="24"/>
      <c r="X538" s="24"/>
      <c r="Y538" s="24"/>
      <c r="Z538" s="24"/>
      <c r="AA538" s="24"/>
      <c r="AB538" s="24"/>
    </row>
    <row r="539">
      <c r="A539" s="24"/>
      <c r="B539" s="24"/>
      <c r="C539" s="25"/>
      <c r="D539" s="24"/>
      <c r="E539" s="24"/>
      <c r="F539" s="24"/>
      <c r="G539" s="44"/>
      <c r="H539" s="24"/>
      <c r="I539" s="24"/>
      <c r="J539" s="24"/>
      <c r="K539" s="24"/>
      <c r="L539" s="44"/>
      <c r="M539" s="24"/>
      <c r="N539" s="24"/>
      <c r="O539" s="24"/>
      <c r="P539" s="24"/>
      <c r="Q539" s="44"/>
      <c r="R539" s="24"/>
      <c r="S539" s="28"/>
      <c r="T539" s="28"/>
      <c r="U539" s="28"/>
      <c r="V539" s="24"/>
      <c r="W539" s="24"/>
      <c r="X539" s="24"/>
      <c r="Y539" s="24"/>
      <c r="Z539" s="24"/>
      <c r="AA539" s="24"/>
      <c r="AB539" s="24"/>
    </row>
    <row r="540">
      <c r="A540" s="24"/>
      <c r="B540" s="24"/>
      <c r="C540" s="25"/>
      <c r="D540" s="24"/>
      <c r="E540" s="24"/>
      <c r="F540" s="24"/>
      <c r="G540" s="44"/>
      <c r="H540" s="24"/>
      <c r="I540" s="24"/>
      <c r="J540" s="24"/>
      <c r="K540" s="24"/>
      <c r="L540" s="44"/>
      <c r="M540" s="24"/>
      <c r="N540" s="24"/>
      <c r="O540" s="24"/>
      <c r="P540" s="24"/>
      <c r="Q540" s="44"/>
      <c r="R540" s="24"/>
      <c r="S540" s="28"/>
      <c r="T540" s="28"/>
      <c r="U540" s="28"/>
      <c r="V540" s="24"/>
      <c r="W540" s="24"/>
      <c r="X540" s="24"/>
      <c r="Y540" s="24"/>
      <c r="Z540" s="24"/>
      <c r="AA540" s="24"/>
      <c r="AB540" s="24"/>
    </row>
    <row r="541">
      <c r="A541" s="24"/>
      <c r="B541" s="24"/>
      <c r="C541" s="25"/>
      <c r="D541" s="24"/>
      <c r="E541" s="24"/>
      <c r="F541" s="24"/>
      <c r="G541" s="44"/>
      <c r="H541" s="24"/>
      <c r="I541" s="24"/>
      <c r="J541" s="24"/>
      <c r="K541" s="24"/>
      <c r="L541" s="44"/>
      <c r="M541" s="24"/>
      <c r="N541" s="24"/>
      <c r="O541" s="24"/>
      <c r="P541" s="24"/>
      <c r="Q541" s="44"/>
      <c r="R541" s="24"/>
      <c r="S541" s="28"/>
      <c r="T541" s="28"/>
      <c r="U541" s="28"/>
      <c r="V541" s="24"/>
      <c r="W541" s="24"/>
      <c r="X541" s="24"/>
      <c r="Y541" s="24"/>
      <c r="Z541" s="24"/>
      <c r="AA541" s="24"/>
      <c r="AB541" s="24"/>
    </row>
    <row r="542">
      <c r="A542" s="24"/>
      <c r="B542" s="24"/>
      <c r="C542" s="25"/>
      <c r="D542" s="24"/>
      <c r="E542" s="24"/>
      <c r="F542" s="24"/>
      <c r="G542" s="44"/>
      <c r="H542" s="24"/>
      <c r="I542" s="24"/>
      <c r="J542" s="24"/>
      <c r="K542" s="24"/>
      <c r="L542" s="44"/>
      <c r="M542" s="24"/>
      <c r="N542" s="24"/>
      <c r="O542" s="24"/>
      <c r="P542" s="24"/>
      <c r="Q542" s="44"/>
      <c r="R542" s="24"/>
      <c r="S542" s="28"/>
      <c r="T542" s="28"/>
      <c r="U542" s="28"/>
      <c r="V542" s="24"/>
      <c r="W542" s="24"/>
      <c r="X542" s="24"/>
      <c r="Y542" s="24"/>
      <c r="Z542" s="24"/>
      <c r="AA542" s="24"/>
      <c r="AB542" s="24"/>
    </row>
    <row r="543">
      <c r="A543" s="24"/>
      <c r="B543" s="24"/>
      <c r="C543" s="25"/>
      <c r="D543" s="24"/>
      <c r="E543" s="24"/>
      <c r="F543" s="24"/>
      <c r="G543" s="44"/>
      <c r="H543" s="24"/>
      <c r="I543" s="24"/>
      <c r="J543" s="24"/>
      <c r="K543" s="24"/>
      <c r="L543" s="44"/>
      <c r="M543" s="24"/>
      <c r="N543" s="24"/>
      <c r="O543" s="24"/>
      <c r="P543" s="24"/>
      <c r="Q543" s="44"/>
      <c r="R543" s="24"/>
      <c r="S543" s="28"/>
      <c r="T543" s="28"/>
      <c r="U543" s="28"/>
      <c r="V543" s="24"/>
      <c r="W543" s="24"/>
      <c r="X543" s="24"/>
      <c r="Y543" s="24"/>
      <c r="Z543" s="24"/>
      <c r="AA543" s="24"/>
      <c r="AB543" s="24"/>
    </row>
    <row r="544">
      <c r="A544" s="24"/>
      <c r="B544" s="24"/>
      <c r="C544" s="25"/>
      <c r="D544" s="24"/>
      <c r="E544" s="24"/>
      <c r="F544" s="24"/>
      <c r="G544" s="44"/>
      <c r="H544" s="24"/>
      <c r="I544" s="24"/>
      <c r="J544" s="24"/>
      <c r="K544" s="24"/>
      <c r="L544" s="44"/>
      <c r="M544" s="24"/>
      <c r="N544" s="24"/>
      <c r="O544" s="24"/>
      <c r="P544" s="24"/>
      <c r="Q544" s="44"/>
      <c r="R544" s="24"/>
      <c r="S544" s="28"/>
      <c r="T544" s="28"/>
      <c r="U544" s="28"/>
      <c r="V544" s="24"/>
      <c r="W544" s="24"/>
      <c r="X544" s="24"/>
      <c r="Y544" s="24"/>
      <c r="Z544" s="24"/>
      <c r="AA544" s="24"/>
      <c r="AB544" s="24"/>
    </row>
    <row r="545">
      <c r="A545" s="24"/>
      <c r="B545" s="24"/>
      <c r="C545" s="25"/>
      <c r="D545" s="24"/>
      <c r="E545" s="24"/>
      <c r="F545" s="24"/>
      <c r="G545" s="44"/>
      <c r="H545" s="24"/>
      <c r="I545" s="24"/>
      <c r="J545" s="24"/>
      <c r="K545" s="24"/>
      <c r="L545" s="44"/>
      <c r="M545" s="24"/>
      <c r="N545" s="24"/>
      <c r="O545" s="24"/>
      <c r="P545" s="24"/>
      <c r="Q545" s="44"/>
      <c r="R545" s="24"/>
      <c r="S545" s="28"/>
      <c r="T545" s="28"/>
      <c r="U545" s="28"/>
      <c r="V545" s="24"/>
      <c r="W545" s="24"/>
      <c r="X545" s="24"/>
      <c r="Y545" s="24"/>
      <c r="Z545" s="24"/>
      <c r="AA545" s="24"/>
      <c r="AB545" s="24"/>
    </row>
    <row r="546">
      <c r="A546" s="24"/>
      <c r="B546" s="24"/>
      <c r="C546" s="25"/>
      <c r="D546" s="24"/>
      <c r="E546" s="24"/>
      <c r="F546" s="24"/>
      <c r="G546" s="44"/>
      <c r="H546" s="24"/>
      <c r="I546" s="24"/>
      <c r="J546" s="24"/>
      <c r="K546" s="24"/>
      <c r="L546" s="44"/>
      <c r="M546" s="24"/>
      <c r="N546" s="24"/>
      <c r="O546" s="24"/>
      <c r="P546" s="24"/>
      <c r="Q546" s="44"/>
      <c r="R546" s="24"/>
      <c r="S546" s="28"/>
      <c r="T546" s="28"/>
      <c r="U546" s="28"/>
      <c r="V546" s="24"/>
      <c r="W546" s="24"/>
      <c r="X546" s="24"/>
      <c r="Y546" s="24"/>
      <c r="Z546" s="24"/>
      <c r="AA546" s="24"/>
      <c r="AB546" s="24"/>
    </row>
    <row r="547">
      <c r="A547" s="24"/>
      <c r="B547" s="24"/>
      <c r="C547" s="25"/>
      <c r="D547" s="24"/>
      <c r="E547" s="24"/>
      <c r="F547" s="24"/>
      <c r="G547" s="44"/>
      <c r="H547" s="24"/>
      <c r="I547" s="24"/>
      <c r="J547" s="24"/>
      <c r="K547" s="24"/>
      <c r="L547" s="44"/>
      <c r="M547" s="24"/>
      <c r="N547" s="24"/>
      <c r="O547" s="24"/>
      <c r="P547" s="24"/>
      <c r="Q547" s="44"/>
      <c r="R547" s="24"/>
      <c r="S547" s="28"/>
      <c r="T547" s="28"/>
      <c r="U547" s="28"/>
      <c r="V547" s="24"/>
      <c r="W547" s="24"/>
      <c r="X547" s="24"/>
      <c r="Y547" s="24"/>
      <c r="Z547" s="24"/>
      <c r="AA547" s="24"/>
      <c r="AB547" s="24"/>
    </row>
    <row r="548">
      <c r="A548" s="24"/>
      <c r="B548" s="24"/>
      <c r="C548" s="25"/>
      <c r="D548" s="24"/>
      <c r="E548" s="24"/>
      <c r="F548" s="24"/>
      <c r="G548" s="44"/>
      <c r="H548" s="24"/>
      <c r="I548" s="24"/>
      <c r="J548" s="24"/>
      <c r="K548" s="24"/>
      <c r="L548" s="44"/>
      <c r="M548" s="24"/>
      <c r="N548" s="24"/>
      <c r="O548" s="24"/>
      <c r="P548" s="24"/>
      <c r="Q548" s="44"/>
      <c r="R548" s="24"/>
      <c r="S548" s="28"/>
      <c r="T548" s="28"/>
      <c r="U548" s="28"/>
      <c r="V548" s="24"/>
      <c r="W548" s="24"/>
      <c r="X548" s="24"/>
      <c r="Y548" s="24"/>
      <c r="Z548" s="24"/>
      <c r="AA548" s="24"/>
      <c r="AB548" s="24"/>
    </row>
    <row r="549">
      <c r="A549" s="24"/>
      <c r="B549" s="24"/>
      <c r="C549" s="25"/>
      <c r="D549" s="24"/>
      <c r="E549" s="24"/>
      <c r="F549" s="24"/>
      <c r="G549" s="44"/>
      <c r="H549" s="24"/>
      <c r="I549" s="24"/>
      <c r="J549" s="24"/>
      <c r="K549" s="24"/>
      <c r="L549" s="44"/>
      <c r="M549" s="24"/>
      <c r="N549" s="24"/>
      <c r="O549" s="24"/>
      <c r="P549" s="24"/>
      <c r="Q549" s="44"/>
      <c r="R549" s="24"/>
      <c r="S549" s="28"/>
      <c r="T549" s="28"/>
      <c r="U549" s="28"/>
      <c r="V549" s="24"/>
      <c r="W549" s="24"/>
      <c r="X549" s="24"/>
      <c r="Y549" s="24"/>
      <c r="Z549" s="24"/>
      <c r="AA549" s="24"/>
      <c r="AB549" s="24"/>
    </row>
    <row r="550">
      <c r="A550" s="24"/>
      <c r="B550" s="24"/>
      <c r="C550" s="25"/>
      <c r="D550" s="24"/>
      <c r="E550" s="24"/>
      <c r="F550" s="24"/>
      <c r="G550" s="44"/>
      <c r="H550" s="24"/>
      <c r="I550" s="24"/>
      <c r="J550" s="24"/>
      <c r="K550" s="24"/>
      <c r="L550" s="44"/>
      <c r="M550" s="24"/>
      <c r="N550" s="24"/>
      <c r="O550" s="24"/>
      <c r="P550" s="24"/>
      <c r="Q550" s="44"/>
      <c r="R550" s="24"/>
      <c r="S550" s="28"/>
      <c r="T550" s="28"/>
      <c r="U550" s="28"/>
      <c r="V550" s="24"/>
      <c r="W550" s="24"/>
      <c r="X550" s="24"/>
      <c r="Y550" s="24"/>
      <c r="Z550" s="24"/>
      <c r="AA550" s="24"/>
      <c r="AB550" s="24"/>
    </row>
    <row r="551">
      <c r="A551" s="24"/>
      <c r="B551" s="24"/>
      <c r="C551" s="25"/>
      <c r="D551" s="24"/>
      <c r="E551" s="24"/>
      <c r="F551" s="24"/>
      <c r="G551" s="44"/>
      <c r="H551" s="24"/>
      <c r="I551" s="24"/>
      <c r="J551" s="24"/>
      <c r="K551" s="24"/>
      <c r="L551" s="44"/>
      <c r="M551" s="24"/>
      <c r="N551" s="24"/>
      <c r="O551" s="24"/>
      <c r="P551" s="24"/>
      <c r="Q551" s="44"/>
      <c r="R551" s="24"/>
      <c r="S551" s="28"/>
      <c r="T551" s="28"/>
      <c r="U551" s="28"/>
      <c r="V551" s="24"/>
      <c r="W551" s="24"/>
      <c r="X551" s="24"/>
      <c r="Y551" s="24"/>
      <c r="Z551" s="24"/>
      <c r="AA551" s="24"/>
      <c r="AB551" s="24"/>
    </row>
    <row r="552">
      <c r="A552" s="24"/>
      <c r="B552" s="24"/>
      <c r="C552" s="25"/>
      <c r="D552" s="24"/>
      <c r="E552" s="24"/>
      <c r="F552" s="24"/>
      <c r="G552" s="44"/>
      <c r="H552" s="24"/>
      <c r="I552" s="24"/>
      <c r="J552" s="24"/>
      <c r="K552" s="24"/>
      <c r="L552" s="44"/>
      <c r="M552" s="24"/>
      <c r="N552" s="24"/>
      <c r="O552" s="24"/>
      <c r="P552" s="24"/>
      <c r="Q552" s="44"/>
      <c r="R552" s="24"/>
      <c r="S552" s="28"/>
      <c r="T552" s="28"/>
      <c r="U552" s="28"/>
      <c r="V552" s="24"/>
      <c r="W552" s="24"/>
      <c r="X552" s="24"/>
      <c r="Y552" s="24"/>
      <c r="Z552" s="24"/>
      <c r="AA552" s="24"/>
      <c r="AB552" s="24"/>
    </row>
    <row r="553">
      <c r="A553" s="24"/>
      <c r="B553" s="24"/>
      <c r="C553" s="25"/>
      <c r="D553" s="24"/>
      <c r="E553" s="24"/>
      <c r="F553" s="24"/>
      <c r="G553" s="44"/>
      <c r="H553" s="24"/>
      <c r="I553" s="24"/>
      <c r="J553" s="24"/>
      <c r="K553" s="24"/>
      <c r="L553" s="44"/>
      <c r="M553" s="24"/>
      <c r="N553" s="24"/>
      <c r="O553" s="24"/>
      <c r="P553" s="24"/>
      <c r="Q553" s="44"/>
      <c r="R553" s="24"/>
      <c r="S553" s="28"/>
      <c r="T553" s="28"/>
      <c r="U553" s="28"/>
      <c r="V553" s="24"/>
      <c r="W553" s="24"/>
      <c r="X553" s="24"/>
      <c r="Y553" s="24"/>
      <c r="Z553" s="24"/>
      <c r="AA553" s="24"/>
      <c r="AB553" s="24"/>
    </row>
    <row r="554">
      <c r="A554" s="24"/>
      <c r="B554" s="24"/>
      <c r="C554" s="25"/>
      <c r="D554" s="24"/>
      <c r="E554" s="24"/>
      <c r="F554" s="24"/>
      <c r="G554" s="44"/>
      <c r="H554" s="24"/>
      <c r="I554" s="24"/>
      <c r="J554" s="24"/>
      <c r="K554" s="24"/>
      <c r="L554" s="44"/>
      <c r="M554" s="24"/>
      <c r="N554" s="24"/>
      <c r="O554" s="24"/>
      <c r="P554" s="24"/>
      <c r="Q554" s="44"/>
      <c r="R554" s="24"/>
      <c r="S554" s="28"/>
      <c r="T554" s="28"/>
      <c r="U554" s="28"/>
      <c r="V554" s="24"/>
      <c r="W554" s="24"/>
      <c r="X554" s="24"/>
      <c r="Y554" s="24"/>
      <c r="Z554" s="24"/>
      <c r="AA554" s="24"/>
      <c r="AB554" s="24"/>
    </row>
    <row r="555">
      <c r="A555" s="24"/>
      <c r="B555" s="24"/>
      <c r="C555" s="25"/>
      <c r="D555" s="24"/>
      <c r="E555" s="24"/>
      <c r="F555" s="24"/>
      <c r="G555" s="44"/>
      <c r="H555" s="24"/>
      <c r="I555" s="24"/>
      <c r="J555" s="24"/>
      <c r="K555" s="24"/>
      <c r="L555" s="44"/>
      <c r="M555" s="24"/>
      <c r="N555" s="24"/>
      <c r="O555" s="24"/>
      <c r="P555" s="24"/>
      <c r="Q555" s="44"/>
      <c r="R555" s="24"/>
      <c r="S555" s="28"/>
      <c r="T555" s="28"/>
      <c r="U555" s="28"/>
      <c r="V555" s="24"/>
      <c r="W555" s="24"/>
      <c r="X555" s="24"/>
      <c r="Y555" s="24"/>
      <c r="Z555" s="24"/>
      <c r="AA555" s="24"/>
      <c r="AB555" s="24"/>
    </row>
    <row r="556">
      <c r="A556" s="24"/>
      <c r="B556" s="24"/>
      <c r="C556" s="25"/>
      <c r="D556" s="24"/>
      <c r="E556" s="24"/>
      <c r="F556" s="24"/>
      <c r="G556" s="44"/>
      <c r="H556" s="24"/>
      <c r="I556" s="24"/>
      <c r="J556" s="24"/>
      <c r="K556" s="24"/>
      <c r="L556" s="44"/>
      <c r="M556" s="24"/>
      <c r="N556" s="24"/>
      <c r="O556" s="24"/>
      <c r="P556" s="24"/>
      <c r="Q556" s="44"/>
      <c r="R556" s="24"/>
      <c r="S556" s="28"/>
      <c r="T556" s="28"/>
      <c r="U556" s="28"/>
      <c r="V556" s="24"/>
      <c r="W556" s="24"/>
      <c r="X556" s="24"/>
      <c r="Y556" s="24"/>
      <c r="Z556" s="24"/>
      <c r="AA556" s="24"/>
      <c r="AB556" s="24"/>
    </row>
    <row r="557">
      <c r="A557" s="24"/>
      <c r="B557" s="24"/>
      <c r="C557" s="25"/>
      <c r="D557" s="24"/>
      <c r="E557" s="24"/>
      <c r="F557" s="24"/>
      <c r="G557" s="44"/>
      <c r="H557" s="24"/>
      <c r="I557" s="24"/>
      <c r="J557" s="24"/>
      <c r="K557" s="24"/>
      <c r="L557" s="44"/>
      <c r="M557" s="24"/>
      <c r="N557" s="24"/>
      <c r="O557" s="24"/>
      <c r="P557" s="24"/>
      <c r="Q557" s="44"/>
      <c r="R557" s="24"/>
      <c r="S557" s="28"/>
      <c r="T557" s="28"/>
      <c r="U557" s="28"/>
      <c r="V557" s="24"/>
      <c r="W557" s="24"/>
      <c r="X557" s="24"/>
      <c r="Y557" s="24"/>
      <c r="Z557" s="24"/>
      <c r="AA557" s="24"/>
      <c r="AB557" s="24"/>
    </row>
    <row r="558">
      <c r="A558" s="24"/>
      <c r="B558" s="24"/>
      <c r="C558" s="25"/>
      <c r="D558" s="24"/>
      <c r="E558" s="24"/>
      <c r="F558" s="24"/>
      <c r="G558" s="44"/>
      <c r="H558" s="24"/>
      <c r="I558" s="24"/>
      <c r="J558" s="24"/>
      <c r="K558" s="24"/>
      <c r="L558" s="44"/>
      <c r="M558" s="24"/>
      <c r="N558" s="24"/>
      <c r="O558" s="24"/>
      <c r="P558" s="24"/>
      <c r="Q558" s="44"/>
      <c r="R558" s="24"/>
      <c r="S558" s="28"/>
      <c r="T558" s="28"/>
      <c r="U558" s="28"/>
      <c r="V558" s="24"/>
      <c r="W558" s="24"/>
      <c r="X558" s="24"/>
      <c r="Y558" s="24"/>
      <c r="Z558" s="24"/>
      <c r="AA558" s="24"/>
      <c r="AB558" s="24"/>
    </row>
    <row r="559">
      <c r="A559" s="24"/>
      <c r="B559" s="24"/>
      <c r="C559" s="25"/>
      <c r="D559" s="24"/>
      <c r="E559" s="24"/>
      <c r="F559" s="24"/>
      <c r="G559" s="44"/>
      <c r="H559" s="24"/>
      <c r="I559" s="24"/>
      <c r="J559" s="24"/>
      <c r="K559" s="24"/>
      <c r="L559" s="44"/>
      <c r="M559" s="24"/>
      <c r="N559" s="24"/>
      <c r="O559" s="24"/>
      <c r="P559" s="24"/>
      <c r="Q559" s="44"/>
      <c r="R559" s="24"/>
      <c r="S559" s="28"/>
      <c r="T559" s="28"/>
      <c r="U559" s="28"/>
      <c r="V559" s="24"/>
      <c r="W559" s="24"/>
      <c r="X559" s="24"/>
      <c r="Y559" s="24"/>
      <c r="Z559" s="24"/>
      <c r="AA559" s="24"/>
      <c r="AB559" s="24"/>
    </row>
    <row r="560">
      <c r="A560" s="24"/>
      <c r="B560" s="24"/>
      <c r="C560" s="25"/>
      <c r="D560" s="24"/>
      <c r="E560" s="24"/>
      <c r="F560" s="24"/>
      <c r="G560" s="44"/>
      <c r="H560" s="24"/>
      <c r="I560" s="24"/>
      <c r="J560" s="24"/>
      <c r="K560" s="24"/>
      <c r="L560" s="44"/>
      <c r="M560" s="24"/>
      <c r="N560" s="24"/>
      <c r="O560" s="24"/>
      <c r="P560" s="24"/>
      <c r="Q560" s="44"/>
      <c r="R560" s="24"/>
      <c r="S560" s="28"/>
      <c r="T560" s="28"/>
      <c r="U560" s="28"/>
      <c r="V560" s="24"/>
      <c r="W560" s="24"/>
      <c r="X560" s="24"/>
      <c r="Y560" s="24"/>
      <c r="Z560" s="24"/>
      <c r="AA560" s="24"/>
      <c r="AB560" s="24"/>
    </row>
    <row r="561">
      <c r="A561" s="24"/>
      <c r="B561" s="24"/>
      <c r="C561" s="25"/>
      <c r="D561" s="24"/>
      <c r="E561" s="24"/>
      <c r="F561" s="24"/>
      <c r="G561" s="44"/>
      <c r="H561" s="24"/>
      <c r="I561" s="24"/>
      <c r="J561" s="24"/>
      <c r="K561" s="24"/>
      <c r="L561" s="44"/>
      <c r="M561" s="24"/>
      <c r="N561" s="24"/>
      <c r="O561" s="24"/>
      <c r="P561" s="24"/>
      <c r="Q561" s="44"/>
      <c r="R561" s="24"/>
      <c r="S561" s="28"/>
      <c r="T561" s="28"/>
      <c r="U561" s="28"/>
      <c r="V561" s="24"/>
      <c r="W561" s="24"/>
      <c r="X561" s="24"/>
      <c r="Y561" s="24"/>
      <c r="Z561" s="24"/>
      <c r="AA561" s="24"/>
      <c r="AB561" s="24"/>
    </row>
    <row r="562">
      <c r="A562" s="24"/>
      <c r="B562" s="24"/>
      <c r="C562" s="25"/>
      <c r="D562" s="24"/>
      <c r="E562" s="24"/>
      <c r="F562" s="24"/>
      <c r="G562" s="44"/>
      <c r="H562" s="24"/>
      <c r="I562" s="24"/>
      <c r="J562" s="24"/>
      <c r="K562" s="24"/>
      <c r="L562" s="44"/>
      <c r="M562" s="24"/>
      <c r="N562" s="24"/>
      <c r="O562" s="24"/>
      <c r="P562" s="24"/>
      <c r="Q562" s="44"/>
      <c r="R562" s="24"/>
      <c r="S562" s="28"/>
      <c r="T562" s="28"/>
      <c r="U562" s="28"/>
      <c r="V562" s="24"/>
      <c r="W562" s="24"/>
      <c r="X562" s="24"/>
      <c r="Y562" s="24"/>
      <c r="Z562" s="24"/>
      <c r="AA562" s="24"/>
      <c r="AB562" s="24"/>
    </row>
    <row r="563">
      <c r="A563" s="24"/>
      <c r="B563" s="24"/>
      <c r="C563" s="25"/>
      <c r="D563" s="24"/>
      <c r="E563" s="24"/>
      <c r="F563" s="24"/>
      <c r="G563" s="44"/>
      <c r="H563" s="24"/>
      <c r="I563" s="24"/>
      <c r="J563" s="24"/>
      <c r="K563" s="24"/>
      <c r="L563" s="44"/>
      <c r="M563" s="24"/>
      <c r="N563" s="24"/>
      <c r="O563" s="24"/>
      <c r="P563" s="24"/>
      <c r="Q563" s="44"/>
      <c r="R563" s="24"/>
      <c r="S563" s="28"/>
      <c r="T563" s="28"/>
      <c r="U563" s="28"/>
      <c r="V563" s="24"/>
      <c r="W563" s="24"/>
      <c r="X563" s="24"/>
      <c r="Y563" s="24"/>
      <c r="Z563" s="24"/>
      <c r="AA563" s="24"/>
      <c r="AB563" s="24"/>
    </row>
    <row r="564">
      <c r="A564" s="24"/>
      <c r="B564" s="24"/>
      <c r="C564" s="25"/>
      <c r="D564" s="24"/>
      <c r="E564" s="24"/>
      <c r="F564" s="24"/>
      <c r="G564" s="44"/>
      <c r="H564" s="24"/>
      <c r="I564" s="24"/>
      <c r="J564" s="24"/>
      <c r="K564" s="24"/>
      <c r="L564" s="44"/>
      <c r="M564" s="24"/>
      <c r="N564" s="24"/>
      <c r="O564" s="24"/>
      <c r="P564" s="24"/>
      <c r="Q564" s="44"/>
      <c r="R564" s="24"/>
      <c r="S564" s="28"/>
      <c r="T564" s="28"/>
      <c r="U564" s="28"/>
      <c r="V564" s="24"/>
      <c r="W564" s="24"/>
      <c r="X564" s="24"/>
      <c r="Y564" s="24"/>
      <c r="Z564" s="24"/>
      <c r="AA564" s="24"/>
      <c r="AB564" s="24"/>
    </row>
    <row r="565">
      <c r="A565" s="24"/>
      <c r="B565" s="24"/>
      <c r="C565" s="25"/>
      <c r="D565" s="24"/>
      <c r="E565" s="24"/>
      <c r="F565" s="24"/>
      <c r="G565" s="44"/>
      <c r="H565" s="24"/>
      <c r="I565" s="24"/>
      <c r="J565" s="24"/>
      <c r="K565" s="24"/>
      <c r="L565" s="44"/>
      <c r="M565" s="24"/>
      <c r="N565" s="24"/>
      <c r="O565" s="24"/>
      <c r="P565" s="24"/>
      <c r="Q565" s="44"/>
      <c r="R565" s="24"/>
      <c r="S565" s="28"/>
      <c r="T565" s="28"/>
      <c r="U565" s="28"/>
      <c r="V565" s="24"/>
      <c r="W565" s="24"/>
      <c r="X565" s="24"/>
      <c r="Y565" s="24"/>
      <c r="Z565" s="24"/>
      <c r="AA565" s="24"/>
      <c r="AB565" s="24"/>
    </row>
    <row r="566">
      <c r="A566" s="24"/>
      <c r="B566" s="24"/>
      <c r="C566" s="25"/>
      <c r="D566" s="24"/>
      <c r="E566" s="24"/>
      <c r="F566" s="24"/>
      <c r="G566" s="44"/>
      <c r="H566" s="24"/>
      <c r="I566" s="24"/>
      <c r="J566" s="24"/>
      <c r="K566" s="24"/>
      <c r="L566" s="44"/>
      <c r="M566" s="24"/>
      <c r="N566" s="24"/>
      <c r="O566" s="24"/>
      <c r="P566" s="24"/>
      <c r="Q566" s="44"/>
      <c r="R566" s="24"/>
      <c r="S566" s="28"/>
      <c r="T566" s="28"/>
      <c r="U566" s="28"/>
      <c r="V566" s="24"/>
      <c r="W566" s="24"/>
      <c r="X566" s="24"/>
      <c r="Y566" s="24"/>
      <c r="Z566" s="24"/>
      <c r="AA566" s="24"/>
      <c r="AB566" s="24"/>
    </row>
    <row r="567">
      <c r="A567" s="24"/>
      <c r="B567" s="24"/>
      <c r="C567" s="25"/>
      <c r="D567" s="24"/>
      <c r="E567" s="24"/>
      <c r="F567" s="24"/>
      <c r="G567" s="44"/>
      <c r="H567" s="24"/>
      <c r="I567" s="24"/>
      <c r="J567" s="24"/>
      <c r="K567" s="24"/>
      <c r="L567" s="44"/>
      <c r="M567" s="24"/>
      <c r="N567" s="24"/>
      <c r="O567" s="24"/>
      <c r="P567" s="24"/>
      <c r="Q567" s="44"/>
      <c r="R567" s="24"/>
      <c r="S567" s="28"/>
      <c r="T567" s="28"/>
      <c r="U567" s="28"/>
      <c r="V567" s="24"/>
      <c r="W567" s="24"/>
      <c r="X567" s="24"/>
      <c r="Y567" s="24"/>
      <c r="Z567" s="24"/>
      <c r="AA567" s="24"/>
      <c r="AB567" s="24"/>
    </row>
    <row r="568">
      <c r="A568" s="24"/>
      <c r="B568" s="24"/>
      <c r="C568" s="25"/>
      <c r="D568" s="24"/>
      <c r="E568" s="24"/>
      <c r="F568" s="24"/>
      <c r="G568" s="44"/>
      <c r="H568" s="24"/>
      <c r="I568" s="24"/>
      <c r="J568" s="24"/>
      <c r="K568" s="24"/>
      <c r="L568" s="44"/>
      <c r="M568" s="24"/>
      <c r="N568" s="24"/>
      <c r="O568" s="24"/>
      <c r="P568" s="24"/>
      <c r="Q568" s="44"/>
      <c r="R568" s="24"/>
      <c r="S568" s="28"/>
      <c r="T568" s="28"/>
      <c r="U568" s="28"/>
      <c r="V568" s="24"/>
      <c r="W568" s="24"/>
      <c r="X568" s="24"/>
      <c r="Y568" s="24"/>
      <c r="Z568" s="24"/>
      <c r="AA568" s="24"/>
      <c r="AB568" s="24"/>
    </row>
    <row r="569">
      <c r="A569" s="24"/>
      <c r="B569" s="24"/>
      <c r="C569" s="25"/>
      <c r="D569" s="24"/>
      <c r="E569" s="24"/>
      <c r="F569" s="24"/>
      <c r="G569" s="44"/>
      <c r="H569" s="24"/>
      <c r="I569" s="24"/>
      <c r="J569" s="24"/>
      <c r="K569" s="24"/>
      <c r="L569" s="44"/>
      <c r="M569" s="24"/>
      <c r="N569" s="24"/>
      <c r="O569" s="24"/>
      <c r="P569" s="24"/>
      <c r="Q569" s="44"/>
      <c r="R569" s="24"/>
      <c r="S569" s="28"/>
      <c r="T569" s="28"/>
      <c r="U569" s="28"/>
      <c r="V569" s="24"/>
      <c r="W569" s="24"/>
      <c r="X569" s="24"/>
      <c r="Y569" s="24"/>
      <c r="Z569" s="24"/>
      <c r="AA569" s="24"/>
      <c r="AB569" s="24"/>
    </row>
    <row r="570">
      <c r="A570" s="24"/>
      <c r="B570" s="24"/>
      <c r="C570" s="25"/>
      <c r="D570" s="24"/>
      <c r="E570" s="24"/>
      <c r="F570" s="24"/>
      <c r="G570" s="44"/>
      <c r="H570" s="24"/>
      <c r="I570" s="24"/>
      <c r="J570" s="24"/>
      <c r="K570" s="24"/>
      <c r="L570" s="44"/>
      <c r="M570" s="24"/>
      <c r="N570" s="24"/>
      <c r="O570" s="24"/>
      <c r="P570" s="24"/>
      <c r="Q570" s="44"/>
      <c r="R570" s="24"/>
      <c r="S570" s="28"/>
      <c r="T570" s="28"/>
      <c r="U570" s="28"/>
      <c r="V570" s="24"/>
      <c r="W570" s="24"/>
      <c r="X570" s="24"/>
      <c r="Y570" s="24"/>
      <c r="Z570" s="24"/>
      <c r="AA570" s="24"/>
      <c r="AB570" s="24"/>
    </row>
    <row r="571">
      <c r="A571" s="24"/>
      <c r="B571" s="24"/>
      <c r="C571" s="25"/>
      <c r="D571" s="24"/>
      <c r="E571" s="24"/>
      <c r="F571" s="24"/>
      <c r="G571" s="44"/>
      <c r="H571" s="24"/>
      <c r="I571" s="24"/>
      <c r="J571" s="24"/>
      <c r="K571" s="24"/>
      <c r="L571" s="44"/>
      <c r="M571" s="24"/>
      <c r="N571" s="24"/>
      <c r="O571" s="24"/>
      <c r="P571" s="24"/>
      <c r="Q571" s="44"/>
      <c r="R571" s="24"/>
      <c r="S571" s="28"/>
      <c r="T571" s="28"/>
      <c r="U571" s="28"/>
      <c r="V571" s="24"/>
      <c r="W571" s="24"/>
      <c r="X571" s="24"/>
      <c r="Y571" s="24"/>
      <c r="Z571" s="24"/>
      <c r="AA571" s="24"/>
      <c r="AB571" s="24"/>
    </row>
    <row r="572">
      <c r="A572" s="24"/>
      <c r="B572" s="24"/>
      <c r="C572" s="25"/>
      <c r="D572" s="24"/>
      <c r="E572" s="24"/>
      <c r="F572" s="24"/>
      <c r="G572" s="44"/>
      <c r="H572" s="24"/>
      <c r="I572" s="24"/>
      <c r="J572" s="24"/>
      <c r="K572" s="24"/>
      <c r="L572" s="44"/>
      <c r="M572" s="24"/>
      <c r="N572" s="24"/>
      <c r="O572" s="24"/>
      <c r="P572" s="24"/>
      <c r="Q572" s="44"/>
      <c r="R572" s="24"/>
      <c r="S572" s="28"/>
      <c r="T572" s="28"/>
      <c r="U572" s="28"/>
      <c r="V572" s="24"/>
      <c r="W572" s="24"/>
      <c r="X572" s="24"/>
      <c r="Y572" s="24"/>
      <c r="Z572" s="24"/>
      <c r="AA572" s="24"/>
      <c r="AB572" s="24"/>
    </row>
    <row r="573">
      <c r="A573" s="24"/>
      <c r="B573" s="24"/>
      <c r="C573" s="25"/>
      <c r="D573" s="24"/>
      <c r="E573" s="24"/>
      <c r="F573" s="24"/>
      <c r="G573" s="44"/>
      <c r="H573" s="24"/>
      <c r="I573" s="24"/>
      <c r="J573" s="24"/>
      <c r="K573" s="24"/>
      <c r="L573" s="44"/>
      <c r="M573" s="24"/>
      <c r="N573" s="24"/>
      <c r="O573" s="24"/>
      <c r="P573" s="24"/>
      <c r="Q573" s="44"/>
      <c r="R573" s="24"/>
      <c r="S573" s="28"/>
      <c r="T573" s="28"/>
      <c r="U573" s="28"/>
      <c r="V573" s="24"/>
      <c r="W573" s="24"/>
      <c r="X573" s="24"/>
      <c r="Y573" s="24"/>
      <c r="Z573" s="24"/>
      <c r="AA573" s="24"/>
      <c r="AB573" s="24"/>
    </row>
    <row r="574">
      <c r="A574" s="24"/>
      <c r="B574" s="24"/>
      <c r="C574" s="25"/>
      <c r="D574" s="24"/>
      <c r="E574" s="24"/>
      <c r="F574" s="24"/>
      <c r="G574" s="44"/>
      <c r="H574" s="24"/>
      <c r="I574" s="24"/>
      <c r="J574" s="24"/>
      <c r="K574" s="24"/>
      <c r="L574" s="44"/>
      <c r="M574" s="24"/>
      <c r="N574" s="24"/>
      <c r="O574" s="24"/>
      <c r="P574" s="24"/>
      <c r="Q574" s="44"/>
      <c r="R574" s="24"/>
      <c r="S574" s="28"/>
      <c r="T574" s="28"/>
      <c r="U574" s="28"/>
      <c r="V574" s="24"/>
      <c r="W574" s="24"/>
      <c r="X574" s="24"/>
      <c r="Y574" s="24"/>
      <c r="Z574" s="24"/>
      <c r="AA574" s="24"/>
      <c r="AB574" s="24"/>
    </row>
    <row r="575">
      <c r="A575" s="24"/>
      <c r="B575" s="24"/>
      <c r="C575" s="25"/>
      <c r="D575" s="24"/>
      <c r="E575" s="24"/>
      <c r="F575" s="24"/>
      <c r="G575" s="44"/>
      <c r="H575" s="24"/>
      <c r="I575" s="24"/>
      <c r="J575" s="24"/>
      <c r="K575" s="24"/>
      <c r="L575" s="44"/>
      <c r="M575" s="24"/>
      <c r="N575" s="24"/>
      <c r="O575" s="24"/>
      <c r="P575" s="24"/>
      <c r="Q575" s="44"/>
      <c r="R575" s="24"/>
      <c r="S575" s="28"/>
      <c r="T575" s="28"/>
      <c r="U575" s="28"/>
      <c r="V575" s="24"/>
      <c r="W575" s="24"/>
      <c r="X575" s="24"/>
      <c r="Y575" s="24"/>
      <c r="Z575" s="24"/>
      <c r="AA575" s="24"/>
      <c r="AB575" s="24"/>
    </row>
    <row r="576">
      <c r="A576" s="24"/>
      <c r="B576" s="24"/>
      <c r="C576" s="25"/>
      <c r="D576" s="24"/>
      <c r="E576" s="24"/>
      <c r="F576" s="24"/>
      <c r="G576" s="44"/>
      <c r="H576" s="24"/>
      <c r="I576" s="24"/>
      <c r="J576" s="24"/>
      <c r="K576" s="24"/>
      <c r="L576" s="44"/>
      <c r="M576" s="24"/>
      <c r="N576" s="24"/>
      <c r="O576" s="24"/>
      <c r="P576" s="24"/>
      <c r="Q576" s="44"/>
      <c r="R576" s="24"/>
      <c r="S576" s="28"/>
      <c r="T576" s="28"/>
      <c r="U576" s="28"/>
      <c r="V576" s="24"/>
      <c r="W576" s="24"/>
      <c r="X576" s="24"/>
      <c r="Y576" s="24"/>
      <c r="Z576" s="24"/>
      <c r="AA576" s="24"/>
      <c r="AB576" s="24"/>
    </row>
    <row r="577">
      <c r="A577" s="24"/>
      <c r="B577" s="24"/>
      <c r="C577" s="25"/>
      <c r="D577" s="24"/>
      <c r="E577" s="24"/>
      <c r="F577" s="24"/>
      <c r="G577" s="44"/>
      <c r="H577" s="24"/>
      <c r="I577" s="24"/>
      <c r="J577" s="24"/>
      <c r="K577" s="24"/>
      <c r="L577" s="44"/>
      <c r="M577" s="24"/>
      <c r="N577" s="24"/>
      <c r="O577" s="24"/>
      <c r="P577" s="24"/>
      <c r="Q577" s="44"/>
      <c r="R577" s="24"/>
      <c r="S577" s="28"/>
      <c r="T577" s="28"/>
      <c r="U577" s="28"/>
      <c r="V577" s="24"/>
      <c r="W577" s="24"/>
      <c r="X577" s="24"/>
      <c r="Y577" s="24"/>
      <c r="Z577" s="24"/>
      <c r="AA577" s="24"/>
      <c r="AB577" s="24"/>
    </row>
    <row r="578">
      <c r="A578" s="24"/>
      <c r="B578" s="24"/>
      <c r="C578" s="25"/>
      <c r="D578" s="24"/>
      <c r="E578" s="24"/>
      <c r="F578" s="24"/>
      <c r="G578" s="44"/>
      <c r="H578" s="24"/>
      <c r="I578" s="24"/>
      <c r="J578" s="24"/>
      <c r="K578" s="24"/>
      <c r="L578" s="44"/>
      <c r="M578" s="24"/>
      <c r="N578" s="24"/>
      <c r="O578" s="24"/>
      <c r="P578" s="24"/>
      <c r="Q578" s="44"/>
      <c r="R578" s="24"/>
      <c r="S578" s="28"/>
      <c r="T578" s="28"/>
      <c r="U578" s="28"/>
      <c r="V578" s="24"/>
      <c r="W578" s="24"/>
      <c r="X578" s="24"/>
      <c r="Y578" s="24"/>
      <c r="Z578" s="24"/>
      <c r="AA578" s="24"/>
      <c r="AB578" s="24"/>
    </row>
    <row r="579">
      <c r="A579" s="24"/>
      <c r="B579" s="24"/>
      <c r="C579" s="25"/>
      <c r="D579" s="24"/>
      <c r="E579" s="24"/>
      <c r="F579" s="24"/>
      <c r="G579" s="44"/>
      <c r="H579" s="24"/>
      <c r="I579" s="24"/>
      <c r="J579" s="24"/>
      <c r="K579" s="24"/>
      <c r="L579" s="44"/>
      <c r="M579" s="24"/>
      <c r="N579" s="24"/>
      <c r="O579" s="24"/>
      <c r="P579" s="24"/>
      <c r="Q579" s="44"/>
      <c r="R579" s="24"/>
      <c r="S579" s="28"/>
      <c r="T579" s="28"/>
      <c r="U579" s="28"/>
      <c r="V579" s="24"/>
      <c r="W579" s="24"/>
      <c r="X579" s="24"/>
      <c r="Y579" s="24"/>
      <c r="Z579" s="24"/>
      <c r="AA579" s="24"/>
      <c r="AB579" s="24"/>
    </row>
    <row r="580">
      <c r="A580" s="24"/>
      <c r="B580" s="24"/>
      <c r="C580" s="25"/>
      <c r="D580" s="24"/>
      <c r="E580" s="24"/>
      <c r="F580" s="24"/>
      <c r="G580" s="44"/>
      <c r="H580" s="24"/>
      <c r="I580" s="24"/>
      <c r="J580" s="24"/>
      <c r="K580" s="24"/>
      <c r="L580" s="44"/>
      <c r="M580" s="24"/>
      <c r="N580" s="24"/>
      <c r="O580" s="24"/>
      <c r="P580" s="24"/>
      <c r="Q580" s="44"/>
      <c r="R580" s="24"/>
      <c r="S580" s="28"/>
      <c r="T580" s="28"/>
      <c r="U580" s="28"/>
      <c r="V580" s="24"/>
      <c r="W580" s="24"/>
      <c r="X580" s="24"/>
      <c r="Y580" s="24"/>
      <c r="Z580" s="24"/>
      <c r="AA580" s="24"/>
      <c r="AB580" s="24"/>
    </row>
    <row r="581">
      <c r="A581" s="24"/>
      <c r="B581" s="24"/>
      <c r="C581" s="25"/>
      <c r="D581" s="24"/>
      <c r="E581" s="24"/>
      <c r="F581" s="24"/>
      <c r="G581" s="44"/>
      <c r="H581" s="24"/>
      <c r="I581" s="24"/>
      <c r="J581" s="24"/>
      <c r="K581" s="24"/>
      <c r="L581" s="44"/>
      <c r="M581" s="24"/>
      <c r="N581" s="24"/>
      <c r="O581" s="24"/>
      <c r="P581" s="24"/>
      <c r="Q581" s="44"/>
      <c r="R581" s="24"/>
      <c r="S581" s="28"/>
      <c r="T581" s="28"/>
      <c r="U581" s="28"/>
      <c r="V581" s="24"/>
      <c r="W581" s="24"/>
      <c r="X581" s="24"/>
      <c r="Y581" s="24"/>
      <c r="Z581" s="24"/>
      <c r="AA581" s="24"/>
      <c r="AB581" s="24"/>
    </row>
    <row r="582">
      <c r="A582" s="24"/>
      <c r="B582" s="24"/>
      <c r="C582" s="25"/>
      <c r="D582" s="24"/>
      <c r="E582" s="24"/>
      <c r="F582" s="24"/>
      <c r="G582" s="44"/>
      <c r="H582" s="24"/>
      <c r="I582" s="24"/>
      <c r="J582" s="24"/>
      <c r="K582" s="24"/>
      <c r="L582" s="44"/>
      <c r="M582" s="24"/>
      <c r="N582" s="24"/>
      <c r="O582" s="24"/>
      <c r="P582" s="24"/>
      <c r="Q582" s="44"/>
      <c r="R582" s="24"/>
      <c r="S582" s="28"/>
      <c r="T582" s="28"/>
      <c r="U582" s="28"/>
      <c r="V582" s="24"/>
      <c r="W582" s="24"/>
      <c r="X582" s="24"/>
      <c r="Y582" s="24"/>
      <c r="Z582" s="24"/>
      <c r="AA582" s="24"/>
      <c r="AB582" s="24"/>
    </row>
    <row r="583">
      <c r="A583" s="24"/>
      <c r="B583" s="24"/>
      <c r="C583" s="25"/>
      <c r="D583" s="24"/>
      <c r="E583" s="24"/>
      <c r="F583" s="24"/>
      <c r="G583" s="44"/>
      <c r="H583" s="24"/>
      <c r="I583" s="24"/>
      <c r="J583" s="24"/>
      <c r="K583" s="24"/>
      <c r="L583" s="44"/>
      <c r="M583" s="24"/>
      <c r="N583" s="24"/>
      <c r="O583" s="24"/>
      <c r="P583" s="24"/>
      <c r="Q583" s="44"/>
      <c r="R583" s="24"/>
      <c r="S583" s="28"/>
      <c r="T583" s="28"/>
      <c r="U583" s="28"/>
      <c r="V583" s="24"/>
      <c r="W583" s="24"/>
      <c r="X583" s="24"/>
      <c r="Y583" s="24"/>
      <c r="Z583" s="24"/>
      <c r="AA583" s="24"/>
      <c r="AB583" s="24"/>
    </row>
    <row r="584">
      <c r="A584" s="24"/>
      <c r="B584" s="24"/>
      <c r="C584" s="25"/>
      <c r="D584" s="24"/>
      <c r="E584" s="24"/>
      <c r="F584" s="24"/>
      <c r="G584" s="44"/>
      <c r="H584" s="24"/>
      <c r="I584" s="24"/>
      <c r="J584" s="24"/>
      <c r="K584" s="24"/>
      <c r="L584" s="44"/>
      <c r="M584" s="24"/>
      <c r="N584" s="24"/>
      <c r="O584" s="24"/>
      <c r="P584" s="24"/>
      <c r="Q584" s="44"/>
      <c r="R584" s="24"/>
      <c r="S584" s="28"/>
      <c r="T584" s="28"/>
      <c r="U584" s="28"/>
      <c r="V584" s="24"/>
      <c r="W584" s="24"/>
      <c r="X584" s="24"/>
      <c r="Y584" s="24"/>
      <c r="Z584" s="24"/>
      <c r="AA584" s="24"/>
      <c r="AB584" s="24"/>
    </row>
    <row r="585">
      <c r="A585" s="24"/>
      <c r="B585" s="24"/>
      <c r="C585" s="25"/>
      <c r="D585" s="24"/>
      <c r="E585" s="24"/>
      <c r="F585" s="24"/>
      <c r="G585" s="44"/>
      <c r="H585" s="24"/>
      <c r="I585" s="24"/>
      <c r="J585" s="24"/>
      <c r="K585" s="24"/>
      <c r="L585" s="44"/>
      <c r="M585" s="24"/>
      <c r="N585" s="24"/>
      <c r="O585" s="24"/>
      <c r="P585" s="24"/>
      <c r="Q585" s="44"/>
      <c r="R585" s="24"/>
      <c r="S585" s="28"/>
      <c r="T585" s="28"/>
      <c r="U585" s="28"/>
      <c r="V585" s="24"/>
      <c r="W585" s="24"/>
      <c r="X585" s="24"/>
      <c r="Y585" s="24"/>
      <c r="Z585" s="24"/>
      <c r="AA585" s="24"/>
      <c r="AB585" s="24"/>
    </row>
    <row r="586">
      <c r="A586" s="24"/>
      <c r="B586" s="24"/>
      <c r="C586" s="25"/>
      <c r="D586" s="24"/>
      <c r="E586" s="24"/>
      <c r="F586" s="24"/>
      <c r="G586" s="44"/>
      <c r="H586" s="24"/>
      <c r="I586" s="24"/>
      <c r="J586" s="24"/>
      <c r="K586" s="24"/>
      <c r="L586" s="44"/>
      <c r="M586" s="24"/>
      <c r="N586" s="24"/>
      <c r="O586" s="24"/>
      <c r="P586" s="24"/>
      <c r="Q586" s="44"/>
      <c r="R586" s="24"/>
      <c r="S586" s="28"/>
      <c r="T586" s="28"/>
      <c r="U586" s="28"/>
      <c r="V586" s="24"/>
      <c r="W586" s="24"/>
      <c r="X586" s="24"/>
      <c r="Y586" s="24"/>
      <c r="Z586" s="24"/>
      <c r="AA586" s="24"/>
      <c r="AB586" s="24"/>
    </row>
    <row r="587">
      <c r="A587" s="24"/>
      <c r="B587" s="24"/>
      <c r="C587" s="25"/>
      <c r="D587" s="24"/>
      <c r="E587" s="24"/>
      <c r="F587" s="24"/>
      <c r="G587" s="44"/>
      <c r="H587" s="24"/>
      <c r="I587" s="24"/>
      <c r="J587" s="24"/>
      <c r="K587" s="24"/>
      <c r="L587" s="44"/>
      <c r="M587" s="24"/>
      <c r="N587" s="24"/>
      <c r="O587" s="24"/>
      <c r="P587" s="24"/>
      <c r="Q587" s="44"/>
      <c r="R587" s="24"/>
      <c r="S587" s="28"/>
      <c r="T587" s="28"/>
      <c r="U587" s="28"/>
      <c r="V587" s="24"/>
      <c r="W587" s="24"/>
      <c r="X587" s="24"/>
      <c r="Y587" s="24"/>
      <c r="Z587" s="24"/>
      <c r="AA587" s="24"/>
      <c r="AB587" s="24"/>
    </row>
    <row r="588">
      <c r="A588" s="24"/>
      <c r="B588" s="24"/>
      <c r="C588" s="25"/>
      <c r="D588" s="24"/>
      <c r="E588" s="24"/>
      <c r="F588" s="24"/>
      <c r="G588" s="44"/>
      <c r="H588" s="24"/>
      <c r="I588" s="24"/>
      <c r="J588" s="24"/>
      <c r="K588" s="24"/>
      <c r="L588" s="44"/>
      <c r="M588" s="24"/>
      <c r="N588" s="24"/>
      <c r="O588" s="24"/>
      <c r="P588" s="24"/>
      <c r="Q588" s="44"/>
      <c r="R588" s="24"/>
      <c r="S588" s="28"/>
      <c r="T588" s="28"/>
      <c r="U588" s="28"/>
      <c r="V588" s="24"/>
      <c r="W588" s="24"/>
      <c r="X588" s="24"/>
      <c r="Y588" s="24"/>
      <c r="Z588" s="24"/>
      <c r="AA588" s="24"/>
      <c r="AB588" s="24"/>
    </row>
    <row r="589">
      <c r="A589" s="24"/>
      <c r="B589" s="24"/>
      <c r="C589" s="25"/>
      <c r="D589" s="24"/>
      <c r="E589" s="24"/>
      <c r="F589" s="24"/>
      <c r="G589" s="44"/>
      <c r="H589" s="24"/>
      <c r="I589" s="24"/>
      <c r="J589" s="24"/>
      <c r="K589" s="24"/>
      <c r="L589" s="44"/>
      <c r="M589" s="24"/>
      <c r="N589" s="24"/>
      <c r="O589" s="24"/>
      <c r="P589" s="24"/>
      <c r="Q589" s="44"/>
      <c r="R589" s="24"/>
      <c r="S589" s="28"/>
      <c r="T589" s="28"/>
      <c r="U589" s="28"/>
      <c r="V589" s="24"/>
      <c r="W589" s="24"/>
      <c r="X589" s="24"/>
      <c r="Y589" s="24"/>
      <c r="Z589" s="24"/>
      <c r="AA589" s="24"/>
      <c r="AB589" s="24"/>
    </row>
    <row r="590">
      <c r="A590" s="24"/>
      <c r="B590" s="24"/>
      <c r="C590" s="25"/>
      <c r="D590" s="24"/>
      <c r="E590" s="24"/>
      <c r="F590" s="24"/>
      <c r="G590" s="44"/>
      <c r="H590" s="24"/>
      <c r="I590" s="24"/>
      <c r="J590" s="24"/>
      <c r="K590" s="24"/>
      <c r="L590" s="44"/>
      <c r="M590" s="24"/>
      <c r="N590" s="24"/>
      <c r="O590" s="24"/>
      <c r="P590" s="24"/>
      <c r="Q590" s="44"/>
      <c r="R590" s="24"/>
      <c r="S590" s="28"/>
      <c r="T590" s="28"/>
      <c r="U590" s="28"/>
      <c r="V590" s="24"/>
      <c r="W590" s="24"/>
      <c r="X590" s="24"/>
      <c r="Y590" s="24"/>
      <c r="Z590" s="24"/>
      <c r="AA590" s="24"/>
      <c r="AB590" s="24"/>
    </row>
    <row r="591">
      <c r="A591" s="24"/>
      <c r="B591" s="24"/>
      <c r="C591" s="25"/>
      <c r="D591" s="24"/>
      <c r="E591" s="24"/>
      <c r="F591" s="24"/>
      <c r="G591" s="44"/>
      <c r="H591" s="24"/>
      <c r="I591" s="24"/>
      <c r="J591" s="24"/>
      <c r="K591" s="24"/>
      <c r="L591" s="44"/>
      <c r="M591" s="24"/>
      <c r="N591" s="24"/>
      <c r="O591" s="24"/>
      <c r="P591" s="24"/>
      <c r="Q591" s="44"/>
      <c r="R591" s="24"/>
      <c r="S591" s="28"/>
      <c r="T591" s="28"/>
      <c r="U591" s="28"/>
      <c r="V591" s="24"/>
      <c r="W591" s="24"/>
      <c r="X591" s="24"/>
      <c r="Y591" s="24"/>
      <c r="Z591" s="24"/>
      <c r="AA591" s="24"/>
      <c r="AB591" s="24"/>
    </row>
    <row r="592">
      <c r="A592" s="24"/>
      <c r="B592" s="24"/>
      <c r="C592" s="25"/>
      <c r="D592" s="24"/>
      <c r="E592" s="24"/>
      <c r="F592" s="24"/>
      <c r="G592" s="44"/>
      <c r="H592" s="24"/>
      <c r="I592" s="24"/>
      <c r="J592" s="24"/>
      <c r="K592" s="24"/>
      <c r="L592" s="44"/>
      <c r="M592" s="24"/>
      <c r="N592" s="24"/>
      <c r="O592" s="24"/>
      <c r="P592" s="24"/>
      <c r="Q592" s="44"/>
      <c r="R592" s="24"/>
      <c r="S592" s="28"/>
      <c r="T592" s="28"/>
      <c r="U592" s="28"/>
      <c r="V592" s="24"/>
      <c r="W592" s="24"/>
      <c r="X592" s="24"/>
      <c r="Y592" s="24"/>
      <c r="Z592" s="24"/>
      <c r="AA592" s="24"/>
      <c r="AB592" s="24"/>
    </row>
    <row r="593">
      <c r="A593" s="24"/>
      <c r="B593" s="24"/>
      <c r="C593" s="25"/>
      <c r="D593" s="24"/>
      <c r="E593" s="24"/>
      <c r="F593" s="24"/>
      <c r="G593" s="44"/>
      <c r="H593" s="24"/>
      <c r="I593" s="24"/>
      <c r="J593" s="24"/>
      <c r="K593" s="24"/>
      <c r="L593" s="44"/>
      <c r="M593" s="24"/>
      <c r="N593" s="24"/>
      <c r="O593" s="24"/>
      <c r="P593" s="24"/>
      <c r="Q593" s="44"/>
      <c r="R593" s="24"/>
      <c r="S593" s="28"/>
      <c r="T593" s="28"/>
      <c r="U593" s="28"/>
      <c r="V593" s="24"/>
      <c r="W593" s="24"/>
      <c r="X593" s="24"/>
      <c r="Y593" s="24"/>
      <c r="Z593" s="24"/>
      <c r="AA593" s="24"/>
      <c r="AB593" s="24"/>
    </row>
    <row r="594">
      <c r="A594" s="24"/>
      <c r="B594" s="24"/>
      <c r="C594" s="25"/>
      <c r="D594" s="24"/>
      <c r="E594" s="24"/>
      <c r="F594" s="24"/>
      <c r="G594" s="44"/>
      <c r="H594" s="24"/>
      <c r="I594" s="24"/>
      <c r="J594" s="24"/>
      <c r="K594" s="24"/>
      <c r="L594" s="44"/>
      <c r="M594" s="24"/>
      <c r="N594" s="24"/>
      <c r="O594" s="24"/>
      <c r="P594" s="24"/>
      <c r="Q594" s="44"/>
      <c r="R594" s="24"/>
      <c r="S594" s="28"/>
      <c r="T594" s="28"/>
      <c r="U594" s="28"/>
      <c r="V594" s="24"/>
      <c r="W594" s="24"/>
      <c r="X594" s="24"/>
      <c r="Y594" s="24"/>
      <c r="Z594" s="24"/>
      <c r="AA594" s="24"/>
      <c r="AB594" s="24"/>
    </row>
    <row r="595">
      <c r="A595" s="24"/>
      <c r="B595" s="24"/>
      <c r="C595" s="25"/>
      <c r="D595" s="24"/>
      <c r="E595" s="24"/>
      <c r="F595" s="24"/>
      <c r="G595" s="44"/>
      <c r="H595" s="24"/>
      <c r="I595" s="24"/>
      <c r="J595" s="24"/>
      <c r="K595" s="24"/>
      <c r="L595" s="44"/>
      <c r="M595" s="24"/>
      <c r="N595" s="24"/>
      <c r="O595" s="24"/>
      <c r="P595" s="24"/>
      <c r="Q595" s="44"/>
      <c r="R595" s="24"/>
      <c r="S595" s="28"/>
      <c r="T595" s="28"/>
      <c r="U595" s="28"/>
      <c r="V595" s="24"/>
      <c r="W595" s="24"/>
      <c r="X595" s="24"/>
      <c r="Y595" s="24"/>
      <c r="Z595" s="24"/>
      <c r="AA595" s="24"/>
      <c r="AB595" s="24"/>
    </row>
    <row r="596">
      <c r="A596" s="24"/>
      <c r="B596" s="24"/>
      <c r="C596" s="25"/>
      <c r="D596" s="24"/>
      <c r="E596" s="24"/>
      <c r="F596" s="24"/>
      <c r="G596" s="44"/>
      <c r="H596" s="24"/>
      <c r="I596" s="24"/>
      <c r="J596" s="24"/>
      <c r="K596" s="24"/>
      <c r="L596" s="44"/>
      <c r="M596" s="24"/>
      <c r="N596" s="24"/>
      <c r="O596" s="24"/>
      <c r="P596" s="24"/>
      <c r="Q596" s="44"/>
      <c r="R596" s="24"/>
      <c r="S596" s="28"/>
      <c r="T596" s="28"/>
      <c r="U596" s="28"/>
      <c r="V596" s="24"/>
      <c r="W596" s="24"/>
      <c r="X596" s="24"/>
      <c r="Y596" s="24"/>
      <c r="Z596" s="24"/>
      <c r="AA596" s="24"/>
      <c r="AB596" s="24"/>
    </row>
    <row r="597">
      <c r="A597" s="24"/>
      <c r="B597" s="24"/>
      <c r="C597" s="25"/>
      <c r="D597" s="24"/>
      <c r="E597" s="24"/>
      <c r="F597" s="24"/>
      <c r="G597" s="44"/>
      <c r="H597" s="24"/>
      <c r="I597" s="24"/>
      <c r="J597" s="24"/>
      <c r="K597" s="24"/>
      <c r="L597" s="44"/>
      <c r="M597" s="24"/>
      <c r="N597" s="24"/>
      <c r="O597" s="24"/>
      <c r="P597" s="24"/>
      <c r="Q597" s="44"/>
      <c r="R597" s="24"/>
      <c r="S597" s="28"/>
      <c r="T597" s="28"/>
      <c r="U597" s="28"/>
      <c r="V597" s="24"/>
      <c r="W597" s="24"/>
      <c r="X597" s="24"/>
      <c r="Y597" s="24"/>
      <c r="Z597" s="24"/>
      <c r="AA597" s="24"/>
      <c r="AB597" s="24"/>
    </row>
    <row r="598">
      <c r="A598" s="24"/>
      <c r="B598" s="24"/>
      <c r="C598" s="25"/>
      <c r="D598" s="24"/>
      <c r="E598" s="24"/>
      <c r="F598" s="24"/>
      <c r="G598" s="44"/>
      <c r="H598" s="24"/>
      <c r="I598" s="24"/>
      <c r="J598" s="24"/>
      <c r="K598" s="24"/>
      <c r="L598" s="44"/>
      <c r="M598" s="24"/>
      <c r="N598" s="24"/>
      <c r="O598" s="24"/>
      <c r="P598" s="24"/>
      <c r="Q598" s="44"/>
      <c r="R598" s="24"/>
      <c r="S598" s="28"/>
      <c r="T598" s="28"/>
      <c r="U598" s="28"/>
      <c r="V598" s="24"/>
      <c r="W598" s="24"/>
      <c r="X598" s="24"/>
      <c r="Y598" s="24"/>
      <c r="Z598" s="24"/>
      <c r="AA598" s="24"/>
      <c r="AB598" s="24"/>
    </row>
    <row r="599">
      <c r="A599" s="24"/>
      <c r="B599" s="24"/>
      <c r="C599" s="25"/>
      <c r="D599" s="24"/>
      <c r="E599" s="24"/>
      <c r="F599" s="24"/>
      <c r="G599" s="44"/>
      <c r="H599" s="24"/>
      <c r="I599" s="24"/>
      <c r="J599" s="24"/>
      <c r="K599" s="24"/>
      <c r="L599" s="44"/>
      <c r="M599" s="24"/>
      <c r="N599" s="24"/>
      <c r="O599" s="24"/>
      <c r="P599" s="24"/>
      <c r="Q599" s="44"/>
      <c r="R599" s="24"/>
      <c r="S599" s="28"/>
      <c r="T599" s="28"/>
      <c r="U599" s="28"/>
      <c r="V599" s="24"/>
      <c r="W599" s="24"/>
      <c r="X599" s="24"/>
      <c r="Y599" s="24"/>
      <c r="Z599" s="24"/>
      <c r="AA599" s="24"/>
      <c r="AB599" s="24"/>
    </row>
    <row r="600">
      <c r="A600" s="24"/>
      <c r="B600" s="24"/>
      <c r="C600" s="25"/>
      <c r="D600" s="24"/>
      <c r="E600" s="24"/>
      <c r="F600" s="24"/>
      <c r="G600" s="44"/>
      <c r="H600" s="24"/>
      <c r="I600" s="24"/>
      <c r="J600" s="24"/>
      <c r="K600" s="24"/>
      <c r="L600" s="44"/>
      <c r="M600" s="24"/>
      <c r="N600" s="24"/>
      <c r="O600" s="24"/>
      <c r="P600" s="24"/>
      <c r="Q600" s="44"/>
      <c r="R600" s="24"/>
      <c r="S600" s="28"/>
      <c r="T600" s="28"/>
      <c r="U600" s="28"/>
      <c r="V600" s="24"/>
      <c r="W600" s="24"/>
      <c r="X600" s="24"/>
      <c r="Y600" s="24"/>
      <c r="Z600" s="24"/>
      <c r="AA600" s="24"/>
      <c r="AB600" s="24"/>
    </row>
    <row r="601">
      <c r="A601" s="24"/>
      <c r="B601" s="24"/>
      <c r="C601" s="25"/>
      <c r="D601" s="24"/>
      <c r="E601" s="24"/>
      <c r="F601" s="24"/>
      <c r="G601" s="44"/>
      <c r="H601" s="24"/>
      <c r="I601" s="24"/>
      <c r="J601" s="24"/>
      <c r="K601" s="24"/>
      <c r="L601" s="44"/>
      <c r="M601" s="24"/>
      <c r="N601" s="24"/>
      <c r="O601" s="24"/>
      <c r="P601" s="24"/>
      <c r="Q601" s="44"/>
      <c r="R601" s="24"/>
      <c r="S601" s="28"/>
      <c r="T601" s="28"/>
      <c r="U601" s="28"/>
      <c r="V601" s="24"/>
      <c r="W601" s="24"/>
      <c r="X601" s="24"/>
      <c r="Y601" s="24"/>
      <c r="Z601" s="24"/>
      <c r="AA601" s="24"/>
      <c r="AB601" s="24"/>
    </row>
    <row r="602">
      <c r="A602" s="24"/>
      <c r="B602" s="24"/>
      <c r="C602" s="25"/>
      <c r="D602" s="24"/>
      <c r="E602" s="24"/>
      <c r="F602" s="24"/>
      <c r="G602" s="44"/>
      <c r="H602" s="24"/>
      <c r="I602" s="24"/>
      <c r="J602" s="24"/>
      <c r="K602" s="24"/>
      <c r="L602" s="44"/>
      <c r="M602" s="24"/>
      <c r="N602" s="24"/>
      <c r="O602" s="24"/>
      <c r="P602" s="24"/>
      <c r="Q602" s="44"/>
      <c r="R602" s="24"/>
      <c r="S602" s="28"/>
      <c r="T602" s="28"/>
      <c r="U602" s="28"/>
      <c r="V602" s="24"/>
      <c r="W602" s="24"/>
      <c r="X602" s="24"/>
      <c r="Y602" s="24"/>
      <c r="Z602" s="24"/>
      <c r="AA602" s="24"/>
      <c r="AB602" s="24"/>
    </row>
    <row r="603">
      <c r="A603" s="24"/>
      <c r="B603" s="24"/>
      <c r="C603" s="25"/>
      <c r="D603" s="24"/>
      <c r="E603" s="24"/>
      <c r="F603" s="24"/>
      <c r="G603" s="44"/>
      <c r="H603" s="24"/>
      <c r="I603" s="24"/>
      <c r="J603" s="24"/>
      <c r="K603" s="24"/>
      <c r="L603" s="44"/>
      <c r="M603" s="24"/>
      <c r="N603" s="24"/>
      <c r="O603" s="24"/>
      <c r="P603" s="24"/>
      <c r="Q603" s="44"/>
      <c r="R603" s="24"/>
      <c r="S603" s="28"/>
      <c r="T603" s="28"/>
      <c r="U603" s="28"/>
      <c r="V603" s="24"/>
      <c r="W603" s="24"/>
      <c r="X603" s="24"/>
      <c r="Y603" s="24"/>
      <c r="Z603" s="24"/>
      <c r="AA603" s="24"/>
      <c r="AB603" s="24"/>
    </row>
    <row r="604">
      <c r="A604" s="24"/>
      <c r="B604" s="24"/>
      <c r="C604" s="25"/>
      <c r="D604" s="24"/>
      <c r="E604" s="24"/>
      <c r="F604" s="24"/>
      <c r="G604" s="44"/>
      <c r="H604" s="24"/>
      <c r="I604" s="24"/>
      <c r="J604" s="24"/>
      <c r="K604" s="24"/>
      <c r="L604" s="44"/>
      <c r="M604" s="24"/>
      <c r="N604" s="24"/>
      <c r="O604" s="24"/>
      <c r="P604" s="24"/>
      <c r="Q604" s="44"/>
      <c r="R604" s="24"/>
      <c r="S604" s="28"/>
      <c r="T604" s="28"/>
      <c r="U604" s="28"/>
      <c r="V604" s="24"/>
      <c r="W604" s="24"/>
      <c r="X604" s="24"/>
      <c r="Y604" s="24"/>
      <c r="Z604" s="24"/>
      <c r="AA604" s="24"/>
      <c r="AB604" s="24"/>
    </row>
    <row r="605">
      <c r="A605" s="24"/>
      <c r="B605" s="24"/>
      <c r="C605" s="25"/>
      <c r="D605" s="24"/>
      <c r="E605" s="24"/>
      <c r="F605" s="24"/>
      <c r="G605" s="44"/>
      <c r="H605" s="24"/>
      <c r="I605" s="24"/>
      <c r="J605" s="24"/>
      <c r="K605" s="24"/>
      <c r="L605" s="44"/>
      <c r="M605" s="24"/>
      <c r="N605" s="24"/>
      <c r="O605" s="24"/>
      <c r="P605" s="24"/>
      <c r="Q605" s="44"/>
      <c r="R605" s="24"/>
      <c r="S605" s="28"/>
      <c r="T605" s="28"/>
      <c r="U605" s="28"/>
      <c r="V605" s="24"/>
      <c r="W605" s="24"/>
      <c r="X605" s="24"/>
      <c r="Y605" s="24"/>
      <c r="Z605" s="24"/>
      <c r="AA605" s="24"/>
      <c r="AB605" s="24"/>
    </row>
    <row r="606">
      <c r="A606" s="24"/>
      <c r="B606" s="24"/>
      <c r="C606" s="25"/>
      <c r="D606" s="24"/>
      <c r="E606" s="24"/>
      <c r="F606" s="24"/>
      <c r="G606" s="44"/>
      <c r="H606" s="24"/>
      <c r="I606" s="24"/>
      <c r="J606" s="24"/>
      <c r="K606" s="24"/>
      <c r="L606" s="44"/>
      <c r="M606" s="24"/>
      <c r="N606" s="24"/>
      <c r="O606" s="24"/>
      <c r="P606" s="24"/>
      <c r="Q606" s="44"/>
      <c r="R606" s="24"/>
      <c r="S606" s="28"/>
      <c r="T606" s="28"/>
      <c r="U606" s="28"/>
      <c r="V606" s="24"/>
      <c r="W606" s="24"/>
      <c r="X606" s="24"/>
      <c r="Y606" s="24"/>
      <c r="Z606" s="24"/>
      <c r="AA606" s="24"/>
      <c r="AB606" s="24"/>
    </row>
    <row r="607">
      <c r="A607" s="24"/>
      <c r="B607" s="24"/>
      <c r="C607" s="25"/>
      <c r="D607" s="24"/>
      <c r="E607" s="24"/>
      <c r="F607" s="24"/>
      <c r="G607" s="44"/>
      <c r="H607" s="24"/>
      <c r="I607" s="24"/>
      <c r="J607" s="24"/>
      <c r="K607" s="24"/>
      <c r="L607" s="44"/>
      <c r="M607" s="24"/>
      <c r="N607" s="24"/>
      <c r="O607" s="24"/>
      <c r="P607" s="24"/>
      <c r="Q607" s="44"/>
      <c r="R607" s="24"/>
      <c r="S607" s="28"/>
      <c r="T607" s="28"/>
      <c r="U607" s="28"/>
      <c r="V607" s="24"/>
      <c r="W607" s="24"/>
      <c r="X607" s="24"/>
      <c r="Y607" s="24"/>
      <c r="Z607" s="24"/>
      <c r="AA607" s="24"/>
      <c r="AB607" s="24"/>
    </row>
    <row r="608">
      <c r="A608" s="24"/>
      <c r="B608" s="24"/>
      <c r="C608" s="25"/>
      <c r="D608" s="24"/>
      <c r="E608" s="24"/>
      <c r="F608" s="24"/>
      <c r="G608" s="44"/>
      <c r="H608" s="24"/>
      <c r="I608" s="24"/>
      <c r="J608" s="24"/>
      <c r="K608" s="24"/>
      <c r="L608" s="44"/>
      <c r="M608" s="24"/>
      <c r="N608" s="24"/>
      <c r="O608" s="24"/>
      <c r="P608" s="24"/>
      <c r="Q608" s="44"/>
      <c r="R608" s="24"/>
      <c r="S608" s="28"/>
      <c r="T608" s="28"/>
      <c r="U608" s="28"/>
      <c r="V608" s="24"/>
      <c r="W608" s="24"/>
      <c r="X608" s="24"/>
      <c r="Y608" s="24"/>
      <c r="Z608" s="24"/>
      <c r="AA608" s="24"/>
      <c r="AB608" s="24"/>
    </row>
    <row r="609">
      <c r="A609" s="24"/>
      <c r="B609" s="24"/>
      <c r="C609" s="25"/>
      <c r="D609" s="24"/>
      <c r="E609" s="24"/>
      <c r="F609" s="24"/>
      <c r="G609" s="44"/>
      <c r="H609" s="24"/>
      <c r="I609" s="24"/>
      <c r="J609" s="24"/>
      <c r="K609" s="24"/>
      <c r="L609" s="44"/>
      <c r="M609" s="24"/>
      <c r="N609" s="24"/>
      <c r="O609" s="24"/>
      <c r="P609" s="24"/>
      <c r="Q609" s="44"/>
      <c r="R609" s="24"/>
      <c r="S609" s="28"/>
      <c r="T609" s="28"/>
      <c r="U609" s="28"/>
      <c r="V609" s="24"/>
      <c r="W609" s="24"/>
      <c r="X609" s="24"/>
      <c r="Y609" s="24"/>
      <c r="Z609" s="24"/>
      <c r="AA609" s="24"/>
      <c r="AB609" s="24"/>
    </row>
    <row r="610">
      <c r="A610" s="24"/>
      <c r="B610" s="24"/>
      <c r="C610" s="25"/>
      <c r="D610" s="24"/>
      <c r="E610" s="24"/>
      <c r="F610" s="24"/>
      <c r="G610" s="44"/>
      <c r="H610" s="24"/>
      <c r="I610" s="24"/>
      <c r="J610" s="24"/>
      <c r="K610" s="24"/>
      <c r="L610" s="44"/>
      <c r="M610" s="24"/>
      <c r="N610" s="24"/>
      <c r="O610" s="24"/>
      <c r="P610" s="24"/>
      <c r="Q610" s="44"/>
      <c r="R610" s="24"/>
      <c r="S610" s="28"/>
      <c r="T610" s="28"/>
      <c r="U610" s="28"/>
      <c r="V610" s="24"/>
      <c r="W610" s="24"/>
      <c r="X610" s="24"/>
      <c r="Y610" s="24"/>
      <c r="Z610" s="24"/>
      <c r="AA610" s="24"/>
      <c r="AB610" s="24"/>
    </row>
    <row r="611">
      <c r="A611" s="24"/>
      <c r="B611" s="24"/>
      <c r="C611" s="25"/>
      <c r="D611" s="24"/>
      <c r="E611" s="24"/>
      <c r="F611" s="24"/>
      <c r="G611" s="44"/>
      <c r="H611" s="24"/>
      <c r="I611" s="24"/>
      <c r="J611" s="24"/>
      <c r="K611" s="24"/>
      <c r="L611" s="44"/>
      <c r="M611" s="24"/>
      <c r="N611" s="24"/>
      <c r="O611" s="24"/>
      <c r="P611" s="24"/>
      <c r="Q611" s="44"/>
      <c r="R611" s="24"/>
      <c r="S611" s="28"/>
      <c r="T611" s="28"/>
      <c r="U611" s="28"/>
      <c r="V611" s="24"/>
      <c r="W611" s="24"/>
      <c r="X611" s="24"/>
      <c r="Y611" s="24"/>
      <c r="Z611" s="24"/>
      <c r="AA611" s="24"/>
      <c r="AB611" s="24"/>
    </row>
    <row r="612">
      <c r="A612" s="24"/>
      <c r="B612" s="24"/>
      <c r="C612" s="25"/>
      <c r="D612" s="24"/>
      <c r="E612" s="24"/>
      <c r="F612" s="24"/>
      <c r="G612" s="44"/>
      <c r="H612" s="24"/>
      <c r="I612" s="24"/>
      <c r="J612" s="24"/>
      <c r="K612" s="24"/>
      <c r="L612" s="44"/>
      <c r="M612" s="24"/>
      <c r="N612" s="24"/>
      <c r="O612" s="24"/>
      <c r="P612" s="24"/>
      <c r="Q612" s="44"/>
      <c r="R612" s="24"/>
      <c r="S612" s="28"/>
      <c r="T612" s="28"/>
      <c r="U612" s="28"/>
      <c r="V612" s="24"/>
      <c r="W612" s="24"/>
      <c r="X612" s="24"/>
      <c r="Y612" s="24"/>
      <c r="Z612" s="24"/>
      <c r="AA612" s="24"/>
      <c r="AB612" s="24"/>
    </row>
    <row r="613">
      <c r="A613" s="24"/>
      <c r="B613" s="24"/>
      <c r="C613" s="25"/>
      <c r="D613" s="24"/>
      <c r="E613" s="24"/>
      <c r="F613" s="24"/>
      <c r="G613" s="44"/>
      <c r="H613" s="24"/>
      <c r="I613" s="24"/>
      <c r="J613" s="24"/>
      <c r="K613" s="24"/>
      <c r="L613" s="44"/>
      <c r="M613" s="24"/>
      <c r="N613" s="24"/>
      <c r="O613" s="24"/>
      <c r="P613" s="24"/>
      <c r="Q613" s="44"/>
      <c r="R613" s="24"/>
      <c r="S613" s="28"/>
      <c r="T613" s="28"/>
      <c r="U613" s="28"/>
      <c r="V613" s="24"/>
      <c r="W613" s="24"/>
      <c r="X613" s="24"/>
      <c r="Y613" s="24"/>
      <c r="Z613" s="24"/>
      <c r="AA613" s="24"/>
      <c r="AB613" s="24"/>
    </row>
    <row r="614">
      <c r="A614" s="24"/>
      <c r="B614" s="24"/>
      <c r="C614" s="25"/>
      <c r="D614" s="24"/>
      <c r="E614" s="24"/>
      <c r="F614" s="24"/>
      <c r="G614" s="44"/>
      <c r="H614" s="24"/>
      <c r="I614" s="24"/>
      <c r="J614" s="24"/>
      <c r="K614" s="24"/>
      <c r="L614" s="44"/>
      <c r="M614" s="24"/>
      <c r="N614" s="24"/>
      <c r="O614" s="24"/>
      <c r="P614" s="24"/>
      <c r="Q614" s="44"/>
      <c r="R614" s="24"/>
      <c r="S614" s="28"/>
      <c r="T614" s="28"/>
      <c r="U614" s="28"/>
      <c r="V614" s="24"/>
      <c r="W614" s="24"/>
      <c r="X614" s="24"/>
      <c r="Y614" s="24"/>
      <c r="Z614" s="24"/>
      <c r="AA614" s="24"/>
      <c r="AB614" s="24"/>
    </row>
    <row r="615">
      <c r="A615" s="24"/>
      <c r="B615" s="24"/>
      <c r="C615" s="25"/>
      <c r="D615" s="24"/>
      <c r="E615" s="24"/>
      <c r="F615" s="24"/>
      <c r="G615" s="44"/>
      <c r="H615" s="24"/>
      <c r="I615" s="24"/>
      <c r="J615" s="24"/>
      <c r="K615" s="24"/>
      <c r="L615" s="44"/>
      <c r="M615" s="24"/>
      <c r="N615" s="24"/>
      <c r="O615" s="24"/>
      <c r="P615" s="24"/>
      <c r="Q615" s="44"/>
      <c r="R615" s="24"/>
      <c r="S615" s="28"/>
      <c r="T615" s="28"/>
      <c r="U615" s="28"/>
      <c r="V615" s="24"/>
      <c r="W615" s="24"/>
      <c r="X615" s="24"/>
      <c r="Y615" s="24"/>
      <c r="Z615" s="24"/>
      <c r="AA615" s="24"/>
      <c r="AB615" s="24"/>
    </row>
    <row r="616">
      <c r="A616" s="24"/>
      <c r="B616" s="24"/>
      <c r="C616" s="25"/>
      <c r="D616" s="24"/>
      <c r="E616" s="24"/>
      <c r="F616" s="24"/>
      <c r="G616" s="44"/>
      <c r="H616" s="24"/>
      <c r="I616" s="24"/>
      <c r="J616" s="24"/>
      <c r="K616" s="24"/>
      <c r="L616" s="44"/>
      <c r="M616" s="24"/>
      <c r="N616" s="24"/>
      <c r="O616" s="24"/>
      <c r="P616" s="24"/>
      <c r="Q616" s="44"/>
      <c r="R616" s="24"/>
      <c r="S616" s="28"/>
      <c r="T616" s="28"/>
      <c r="U616" s="28"/>
      <c r="V616" s="24"/>
      <c r="W616" s="24"/>
      <c r="X616" s="24"/>
      <c r="Y616" s="24"/>
      <c r="Z616" s="24"/>
      <c r="AA616" s="24"/>
      <c r="AB616" s="24"/>
    </row>
    <row r="617">
      <c r="A617" s="24"/>
      <c r="B617" s="24"/>
      <c r="C617" s="25"/>
      <c r="D617" s="24"/>
      <c r="E617" s="24"/>
      <c r="F617" s="24"/>
      <c r="G617" s="44"/>
      <c r="H617" s="24"/>
      <c r="I617" s="24"/>
      <c r="J617" s="24"/>
      <c r="K617" s="24"/>
      <c r="L617" s="44"/>
      <c r="M617" s="24"/>
      <c r="N617" s="24"/>
      <c r="O617" s="24"/>
      <c r="P617" s="24"/>
      <c r="Q617" s="44"/>
      <c r="R617" s="24"/>
      <c r="S617" s="28"/>
      <c r="T617" s="28"/>
      <c r="U617" s="28"/>
      <c r="V617" s="24"/>
      <c r="W617" s="24"/>
      <c r="X617" s="24"/>
      <c r="Y617" s="24"/>
      <c r="Z617" s="24"/>
      <c r="AA617" s="24"/>
      <c r="AB617" s="24"/>
    </row>
    <row r="618">
      <c r="A618" s="24"/>
      <c r="B618" s="24"/>
      <c r="C618" s="25"/>
      <c r="D618" s="24"/>
      <c r="E618" s="24"/>
      <c r="F618" s="24"/>
      <c r="G618" s="44"/>
      <c r="H618" s="24"/>
      <c r="I618" s="24"/>
      <c r="J618" s="24"/>
      <c r="K618" s="24"/>
      <c r="L618" s="44"/>
      <c r="M618" s="24"/>
      <c r="N618" s="24"/>
      <c r="O618" s="24"/>
      <c r="P618" s="24"/>
      <c r="Q618" s="44"/>
      <c r="R618" s="24"/>
      <c r="S618" s="28"/>
      <c r="T618" s="28"/>
      <c r="U618" s="28"/>
      <c r="V618" s="24"/>
      <c r="W618" s="24"/>
      <c r="X618" s="24"/>
      <c r="Y618" s="24"/>
      <c r="Z618" s="24"/>
      <c r="AA618" s="24"/>
      <c r="AB618" s="24"/>
    </row>
    <row r="619">
      <c r="A619" s="24"/>
      <c r="B619" s="24"/>
      <c r="C619" s="25"/>
      <c r="D619" s="24"/>
      <c r="E619" s="24"/>
      <c r="F619" s="24"/>
      <c r="G619" s="44"/>
      <c r="H619" s="24"/>
      <c r="I619" s="24"/>
      <c r="J619" s="24"/>
      <c r="K619" s="24"/>
      <c r="L619" s="44"/>
      <c r="M619" s="24"/>
      <c r="N619" s="24"/>
      <c r="O619" s="24"/>
      <c r="P619" s="24"/>
      <c r="Q619" s="44"/>
      <c r="R619" s="24"/>
      <c r="S619" s="28"/>
      <c r="T619" s="28"/>
      <c r="U619" s="28"/>
      <c r="V619" s="24"/>
      <c r="W619" s="24"/>
      <c r="X619" s="24"/>
      <c r="Y619" s="24"/>
      <c r="Z619" s="24"/>
      <c r="AA619" s="24"/>
      <c r="AB619" s="24"/>
    </row>
    <row r="620">
      <c r="A620" s="24"/>
      <c r="B620" s="24"/>
      <c r="C620" s="25"/>
      <c r="D620" s="24"/>
      <c r="E620" s="24"/>
      <c r="F620" s="24"/>
      <c r="G620" s="44"/>
      <c r="H620" s="24"/>
      <c r="I620" s="24"/>
      <c r="J620" s="24"/>
      <c r="K620" s="24"/>
      <c r="L620" s="44"/>
      <c r="M620" s="24"/>
      <c r="N620" s="24"/>
      <c r="O620" s="24"/>
      <c r="P620" s="24"/>
      <c r="Q620" s="44"/>
      <c r="R620" s="24"/>
      <c r="S620" s="28"/>
      <c r="T620" s="28"/>
      <c r="U620" s="28"/>
      <c r="V620" s="24"/>
      <c r="W620" s="24"/>
      <c r="X620" s="24"/>
      <c r="Y620" s="24"/>
      <c r="Z620" s="24"/>
      <c r="AA620" s="24"/>
      <c r="AB620" s="24"/>
    </row>
    <row r="621">
      <c r="A621" s="24"/>
      <c r="B621" s="24"/>
      <c r="C621" s="25"/>
      <c r="D621" s="24"/>
      <c r="E621" s="24"/>
      <c r="F621" s="24"/>
      <c r="G621" s="44"/>
      <c r="H621" s="24"/>
      <c r="I621" s="24"/>
      <c r="J621" s="24"/>
      <c r="K621" s="24"/>
      <c r="L621" s="44"/>
      <c r="M621" s="24"/>
      <c r="N621" s="24"/>
      <c r="O621" s="24"/>
      <c r="P621" s="24"/>
      <c r="Q621" s="44"/>
      <c r="R621" s="24"/>
      <c r="S621" s="28"/>
      <c r="T621" s="28"/>
      <c r="U621" s="28"/>
      <c r="V621" s="24"/>
      <c r="W621" s="24"/>
      <c r="X621" s="24"/>
      <c r="Y621" s="24"/>
      <c r="Z621" s="24"/>
      <c r="AA621" s="24"/>
      <c r="AB621" s="24"/>
    </row>
    <row r="622">
      <c r="A622" s="24"/>
      <c r="B622" s="24"/>
      <c r="C622" s="25"/>
      <c r="D622" s="24"/>
      <c r="E622" s="24"/>
      <c r="F622" s="24"/>
      <c r="G622" s="44"/>
      <c r="H622" s="24"/>
      <c r="I622" s="24"/>
      <c r="J622" s="24"/>
      <c r="K622" s="24"/>
      <c r="L622" s="44"/>
      <c r="M622" s="24"/>
      <c r="N622" s="24"/>
      <c r="O622" s="24"/>
      <c r="P622" s="24"/>
      <c r="Q622" s="44"/>
      <c r="R622" s="24"/>
      <c r="S622" s="28"/>
      <c r="T622" s="28"/>
      <c r="U622" s="28"/>
      <c r="V622" s="24"/>
      <c r="W622" s="24"/>
      <c r="X622" s="24"/>
      <c r="Y622" s="24"/>
      <c r="Z622" s="24"/>
      <c r="AA622" s="24"/>
      <c r="AB622" s="24"/>
    </row>
    <row r="623">
      <c r="A623" s="24"/>
      <c r="B623" s="24"/>
      <c r="C623" s="25"/>
      <c r="D623" s="24"/>
      <c r="E623" s="24"/>
      <c r="F623" s="24"/>
      <c r="G623" s="44"/>
      <c r="H623" s="24"/>
      <c r="I623" s="24"/>
      <c r="J623" s="24"/>
      <c r="K623" s="24"/>
      <c r="L623" s="44"/>
      <c r="M623" s="24"/>
      <c r="N623" s="24"/>
      <c r="O623" s="24"/>
      <c r="P623" s="24"/>
      <c r="Q623" s="44"/>
      <c r="R623" s="24"/>
      <c r="S623" s="28"/>
      <c r="T623" s="28"/>
      <c r="U623" s="28"/>
      <c r="V623" s="24"/>
      <c r="W623" s="24"/>
      <c r="X623" s="24"/>
      <c r="Y623" s="24"/>
      <c r="Z623" s="24"/>
      <c r="AA623" s="24"/>
      <c r="AB623" s="24"/>
    </row>
    <row r="624">
      <c r="A624" s="24"/>
      <c r="B624" s="24"/>
      <c r="C624" s="25"/>
      <c r="D624" s="24"/>
      <c r="E624" s="24"/>
      <c r="F624" s="24"/>
      <c r="G624" s="44"/>
      <c r="H624" s="24"/>
      <c r="I624" s="24"/>
      <c r="J624" s="24"/>
      <c r="K624" s="24"/>
      <c r="L624" s="44"/>
      <c r="M624" s="24"/>
      <c r="N624" s="24"/>
      <c r="O624" s="24"/>
      <c r="P624" s="24"/>
      <c r="Q624" s="44"/>
      <c r="R624" s="24"/>
      <c r="S624" s="28"/>
      <c r="T624" s="28"/>
      <c r="U624" s="28"/>
      <c r="V624" s="24"/>
      <c r="W624" s="24"/>
      <c r="X624" s="24"/>
      <c r="Y624" s="24"/>
      <c r="Z624" s="24"/>
      <c r="AA624" s="24"/>
      <c r="AB624" s="24"/>
    </row>
    <row r="625">
      <c r="A625" s="24"/>
      <c r="B625" s="24"/>
      <c r="C625" s="25"/>
      <c r="D625" s="24"/>
      <c r="E625" s="24"/>
      <c r="F625" s="24"/>
      <c r="G625" s="44"/>
      <c r="H625" s="24"/>
      <c r="I625" s="24"/>
      <c r="J625" s="24"/>
      <c r="K625" s="24"/>
      <c r="L625" s="44"/>
      <c r="M625" s="24"/>
      <c r="N625" s="24"/>
      <c r="O625" s="24"/>
      <c r="P625" s="24"/>
      <c r="Q625" s="44"/>
      <c r="R625" s="24"/>
      <c r="S625" s="28"/>
      <c r="T625" s="28"/>
      <c r="U625" s="28"/>
      <c r="V625" s="24"/>
      <c r="W625" s="24"/>
      <c r="X625" s="24"/>
      <c r="Y625" s="24"/>
      <c r="Z625" s="24"/>
      <c r="AA625" s="24"/>
      <c r="AB625" s="24"/>
    </row>
    <row r="626">
      <c r="A626" s="24"/>
      <c r="B626" s="24"/>
      <c r="C626" s="25"/>
      <c r="D626" s="24"/>
      <c r="E626" s="24"/>
      <c r="F626" s="24"/>
      <c r="G626" s="44"/>
      <c r="H626" s="24"/>
      <c r="I626" s="24"/>
      <c r="J626" s="24"/>
      <c r="K626" s="24"/>
      <c r="L626" s="44"/>
      <c r="M626" s="24"/>
      <c r="N626" s="24"/>
      <c r="O626" s="24"/>
      <c r="P626" s="24"/>
      <c r="Q626" s="44"/>
      <c r="R626" s="24"/>
      <c r="S626" s="28"/>
      <c r="T626" s="28"/>
      <c r="U626" s="28"/>
      <c r="V626" s="24"/>
      <c r="W626" s="24"/>
      <c r="X626" s="24"/>
      <c r="Y626" s="24"/>
      <c r="Z626" s="24"/>
      <c r="AA626" s="24"/>
      <c r="AB626" s="24"/>
    </row>
    <row r="627">
      <c r="A627" s="24"/>
      <c r="B627" s="24"/>
      <c r="C627" s="25"/>
      <c r="D627" s="24"/>
      <c r="E627" s="24"/>
      <c r="F627" s="24"/>
      <c r="G627" s="44"/>
      <c r="H627" s="24"/>
      <c r="I627" s="24"/>
      <c r="J627" s="24"/>
      <c r="K627" s="24"/>
      <c r="L627" s="44"/>
      <c r="M627" s="24"/>
      <c r="N627" s="24"/>
      <c r="O627" s="24"/>
      <c r="P627" s="24"/>
      <c r="Q627" s="44"/>
      <c r="R627" s="24"/>
      <c r="S627" s="28"/>
      <c r="T627" s="28"/>
      <c r="U627" s="28"/>
      <c r="V627" s="24"/>
      <c r="W627" s="24"/>
      <c r="X627" s="24"/>
      <c r="Y627" s="24"/>
      <c r="Z627" s="24"/>
      <c r="AA627" s="24"/>
      <c r="AB627" s="24"/>
    </row>
    <row r="628">
      <c r="A628" s="24"/>
      <c r="B628" s="24"/>
      <c r="C628" s="25"/>
      <c r="D628" s="24"/>
      <c r="E628" s="24"/>
      <c r="F628" s="24"/>
      <c r="G628" s="44"/>
      <c r="H628" s="24"/>
      <c r="I628" s="24"/>
      <c r="J628" s="24"/>
      <c r="K628" s="24"/>
      <c r="L628" s="44"/>
      <c r="M628" s="24"/>
      <c r="N628" s="24"/>
      <c r="O628" s="24"/>
      <c r="P628" s="24"/>
      <c r="Q628" s="44"/>
      <c r="R628" s="24"/>
      <c r="S628" s="28"/>
      <c r="T628" s="28"/>
      <c r="U628" s="28"/>
      <c r="V628" s="24"/>
      <c r="W628" s="24"/>
      <c r="X628" s="24"/>
      <c r="Y628" s="24"/>
      <c r="Z628" s="24"/>
      <c r="AA628" s="24"/>
      <c r="AB628" s="24"/>
    </row>
    <row r="629">
      <c r="A629" s="24"/>
      <c r="B629" s="24"/>
      <c r="C629" s="25"/>
      <c r="D629" s="24"/>
      <c r="E629" s="24"/>
      <c r="F629" s="24"/>
      <c r="G629" s="44"/>
      <c r="H629" s="24"/>
      <c r="I629" s="24"/>
      <c r="J629" s="24"/>
      <c r="K629" s="24"/>
      <c r="L629" s="44"/>
      <c r="M629" s="24"/>
      <c r="N629" s="24"/>
      <c r="O629" s="24"/>
      <c r="P629" s="24"/>
      <c r="Q629" s="44"/>
      <c r="R629" s="24"/>
      <c r="S629" s="28"/>
      <c r="T629" s="28"/>
      <c r="U629" s="28"/>
      <c r="V629" s="24"/>
      <c r="W629" s="24"/>
      <c r="X629" s="24"/>
      <c r="Y629" s="24"/>
      <c r="Z629" s="24"/>
      <c r="AA629" s="24"/>
      <c r="AB629" s="24"/>
    </row>
    <row r="630">
      <c r="A630" s="24"/>
      <c r="B630" s="24"/>
      <c r="C630" s="25"/>
      <c r="D630" s="24"/>
      <c r="E630" s="24"/>
      <c r="F630" s="24"/>
      <c r="G630" s="44"/>
      <c r="H630" s="24"/>
      <c r="I630" s="24"/>
      <c r="J630" s="24"/>
      <c r="K630" s="24"/>
      <c r="L630" s="44"/>
      <c r="M630" s="24"/>
      <c r="N630" s="24"/>
      <c r="O630" s="24"/>
      <c r="P630" s="24"/>
      <c r="Q630" s="44"/>
      <c r="R630" s="24"/>
      <c r="S630" s="28"/>
      <c r="T630" s="28"/>
      <c r="U630" s="28"/>
      <c r="V630" s="24"/>
      <c r="W630" s="24"/>
      <c r="X630" s="24"/>
      <c r="Y630" s="24"/>
      <c r="Z630" s="24"/>
      <c r="AA630" s="24"/>
      <c r="AB630" s="24"/>
    </row>
    <row r="631">
      <c r="A631" s="24"/>
      <c r="B631" s="24"/>
      <c r="C631" s="25"/>
      <c r="D631" s="24"/>
      <c r="E631" s="24"/>
      <c r="F631" s="24"/>
      <c r="G631" s="44"/>
      <c r="H631" s="24"/>
      <c r="I631" s="24"/>
      <c r="J631" s="24"/>
      <c r="K631" s="24"/>
      <c r="L631" s="44"/>
      <c r="M631" s="24"/>
      <c r="N631" s="24"/>
      <c r="O631" s="24"/>
      <c r="P631" s="24"/>
      <c r="Q631" s="44"/>
      <c r="R631" s="24"/>
      <c r="S631" s="28"/>
      <c r="T631" s="28"/>
      <c r="U631" s="28"/>
      <c r="V631" s="24"/>
      <c r="W631" s="24"/>
      <c r="X631" s="24"/>
      <c r="Y631" s="24"/>
      <c r="Z631" s="24"/>
      <c r="AA631" s="24"/>
      <c r="AB631" s="24"/>
    </row>
    <row r="632">
      <c r="A632" s="24"/>
      <c r="B632" s="24"/>
      <c r="C632" s="25"/>
      <c r="D632" s="24"/>
      <c r="E632" s="24"/>
      <c r="F632" s="24"/>
      <c r="G632" s="44"/>
      <c r="H632" s="24"/>
      <c r="I632" s="24"/>
      <c r="J632" s="24"/>
      <c r="K632" s="24"/>
      <c r="L632" s="44"/>
      <c r="M632" s="24"/>
      <c r="N632" s="24"/>
      <c r="O632" s="24"/>
      <c r="P632" s="24"/>
      <c r="Q632" s="44"/>
      <c r="R632" s="24"/>
      <c r="S632" s="28"/>
      <c r="T632" s="28"/>
      <c r="U632" s="28"/>
      <c r="V632" s="24"/>
      <c r="W632" s="24"/>
      <c r="X632" s="24"/>
      <c r="Y632" s="24"/>
      <c r="Z632" s="24"/>
      <c r="AA632" s="24"/>
      <c r="AB632" s="24"/>
    </row>
    <row r="633">
      <c r="A633" s="24"/>
      <c r="B633" s="24"/>
      <c r="C633" s="25"/>
      <c r="D633" s="24"/>
      <c r="E633" s="24"/>
      <c r="F633" s="24"/>
      <c r="G633" s="44"/>
      <c r="H633" s="24"/>
      <c r="I633" s="24"/>
      <c r="J633" s="24"/>
      <c r="K633" s="24"/>
      <c r="L633" s="44"/>
      <c r="M633" s="24"/>
      <c r="N633" s="24"/>
      <c r="O633" s="24"/>
      <c r="P633" s="24"/>
      <c r="Q633" s="44"/>
      <c r="R633" s="24"/>
      <c r="S633" s="28"/>
      <c r="T633" s="28"/>
      <c r="U633" s="28"/>
      <c r="V633" s="24"/>
      <c r="W633" s="24"/>
      <c r="X633" s="24"/>
      <c r="Y633" s="24"/>
      <c r="Z633" s="24"/>
      <c r="AA633" s="24"/>
      <c r="AB633" s="24"/>
    </row>
    <row r="634">
      <c r="A634" s="24"/>
      <c r="B634" s="24"/>
      <c r="C634" s="25"/>
      <c r="D634" s="24"/>
      <c r="E634" s="24"/>
      <c r="F634" s="24"/>
      <c r="G634" s="44"/>
      <c r="H634" s="24"/>
      <c r="I634" s="24"/>
      <c r="J634" s="24"/>
      <c r="K634" s="24"/>
      <c r="L634" s="44"/>
      <c r="M634" s="24"/>
      <c r="N634" s="24"/>
      <c r="O634" s="24"/>
      <c r="P634" s="24"/>
      <c r="Q634" s="44"/>
      <c r="R634" s="24"/>
      <c r="S634" s="28"/>
      <c r="T634" s="28"/>
      <c r="U634" s="28"/>
      <c r="V634" s="24"/>
      <c r="W634" s="24"/>
      <c r="X634" s="24"/>
      <c r="Y634" s="24"/>
      <c r="Z634" s="24"/>
      <c r="AA634" s="24"/>
      <c r="AB634" s="24"/>
    </row>
    <row r="635">
      <c r="A635" s="24"/>
      <c r="B635" s="24"/>
      <c r="C635" s="25"/>
      <c r="D635" s="24"/>
      <c r="E635" s="24"/>
      <c r="F635" s="24"/>
      <c r="G635" s="44"/>
      <c r="H635" s="24"/>
      <c r="I635" s="24"/>
      <c r="J635" s="24"/>
      <c r="K635" s="24"/>
      <c r="L635" s="44"/>
      <c r="M635" s="24"/>
      <c r="N635" s="24"/>
      <c r="O635" s="24"/>
      <c r="P635" s="24"/>
      <c r="Q635" s="44"/>
      <c r="R635" s="24"/>
      <c r="S635" s="28"/>
      <c r="T635" s="28"/>
      <c r="U635" s="28"/>
      <c r="V635" s="24"/>
      <c r="W635" s="24"/>
      <c r="X635" s="24"/>
      <c r="Y635" s="24"/>
      <c r="Z635" s="24"/>
      <c r="AA635" s="24"/>
      <c r="AB635" s="24"/>
    </row>
    <row r="636">
      <c r="A636" s="24"/>
      <c r="B636" s="24"/>
      <c r="C636" s="25"/>
      <c r="D636" s="24"/>
      <c r="E636" s="24"/>
      <c r="F636" s="24"/>
      <c r="G636" s="44"/>
      <c r="H636" s="24"/>
      <c r="I636" s="24"/>
      <c r="J636" s="24"/>
      <c r="K636" s="24"/>
      <c r="L636" s="44"/>
      <c r="M636" s="24"/>
      <c r="N636" s="24"/>
      <c r="O636" s="24"/>
      <c r="P636" s="24"/>
      <c r="Q636" s="44"/>
      <c r="R636" s="24"/>
      <c r="S636" s="28"/>
      <c r="T636" s="28"/>
      <c r="U636" s="28"/>
      <c r="V636" s="24"/>
      <c r="W636" s="24"/>
      <c r="X636" s="24"/>
      <c r="Y636" s="24"/>
      <c r="Z636" s="24"/>
      <c r="AA636" s="24"/>
      <c r="AB636" s="24"/>
    </row>
    <row r="637">
      <c r="A637" s="24"/>
      <c r="B637" s="24"/>
      <c r="C637" s="25"/>
      <c r="D637" s="24"/>
      <c r="E637" s="24"/>
      <c r="F637" s="24"/>
      <c r="G637" s="44"/>
      <c r="H637" s="24"/>
      <c r="I637" s="24"/>
      <c r="J637" s="24"/>
      <c r="K637" s="24"/>
      <c r="L637" s="44"/>
      <c r="M637" s="24"/>
      <c r="N637" s="24"/>
      <c r="O637" s="24"/>
      <c r="P637" s="24"/>
      <c r="Q637" s="44"/>
      <c r="R637" s="24"/>
      <c r="S637" s="28"/>
      <c r="T637" s="28"/>
      <c r="U637" s="28"/>
      <c r="V637" s="24"/>
      <c r="W637" s="24"/>
      <c r="X637" s="24"/>
      <c r="Y637" s="24"/>
      <c r="Z637" s="24"/>
      <c r="AA637" s="24"/>
      <c r="AB637" s="24"/>
    </row>
    <row r="638">
      <c r="A638" s="24"/>
      <c r="B638" s="24"/>
      <c r="C638" s="25"/>
      <c r="D638" s="24"/>
      <c r="E638" s="24"/>
      <c r="F638" s="24"/>
      <c r="G638" s="44"/>
      <c r="H638" s="24"/>
      <c r="I638" s="24"/>
      <c r="J638" s="24"/>
      <c r="K638" s="24"/>
      <c r="L638" s="44"/>
      <c r="M638" s="24"/>
      <c r="N638" s="24"/>
      <c r="O638" s="24"/>
      <c r="P638" s="24"/>
      <c r="Q638" s="44"/>
      <c r="R638" s="24"/>
      <c r="S638" s="28"/>
      <c r="T638" s="28"/>
      <c r="U638" s="28"/>
      <c r="V638" s="24"/>
      <c r="W638" s="24"/>
      <c r="X638" s="24"/>
      <c r="Y638" s="24"/>
      <c r="Z638" s="24"/>
      <c r="AA638" s="24"/>
      <c r="AB638" s="24"/>
    </row>
    <row r="639">
      <c r="A639" s="24"/>
      <c r="B639" s="24"/>
      <c r="C639" s="25"/>
      <c r="D639" s="24"/>
      <c r="E639" s="24"/>
      <c r="F639" s="24"/>
      <c r="G639" s="44"/>
      <c r="H639" s="24"/>
      <c r="I639" s="24"/>
      <c r="J639" s="24"/>
      <c r="K639" s="24"/>
      <c r="L639" s="44"/>
      <c r="M639" s="24"/>
      <c r="N639" s="24"/>
      <c r="O639" s="24"/>
      <c r="P639" s="24"/>
      <c r="Q639" s="44"/>
      <c r="R639" s="24"/>
      <c r="S639" s="28"/>
      <c r="T639" s="28"/>
      <c r="U639" s="28"/>
      <c r="V639" s="24"/>
      <c r="W639" s="24"/>
      <c r="X639" s="24"/>
      <c r="Y639" s="24"/>
      <c r="Z639" s="24"/>
      <c r="AA639" s="24"/>
      <c r="AB639" s="24"/>
    </row>
    <row r="640">
      <c r="A640" s="24"/>
      <c r="B640" s="24"/>
      <c r="C640" s="25"/>
      <c r="D640" s="24"/>
      <c r="E640" s="24"/>
      <c r="F640" s="24"/>
      <c r="G640" s="44"/>
      <c r="H640" s="24"/>
      <c r="I640" s="24"/>
      <c r="J640" s="24"/>
      <c r="K640" s="24"/>
      <c r="L640" s="44"/>
      <c r="M640" s="24"/>
      <c r="N640" s="24"/>
      <c r="O640" s="24"/>
      <c r="P640" s="24"/>
      <c r="Q640" s="44"/>
      <c r="R640" s="24"/>
      <c r="S640" s="28"/>
      <c r="T640" s="28"/>
      <c r="U640" s="28"/>
      <c r="V640" s="24"/>
      <c r="W640" s="24"/>
      <c r="X640" s="24"/>
      <c r="Y640" s="24"/>
      <c r="Z640" s="24"/>
      <c r="AA640" s="24"/>
      <c r="AB640" s="24"/>
    </row>
    <row r="641">
      <c r="A641" s="24"/>
      <c r="B641" s="24"/>
      <c r="C641" s="25"/>
      <c r="D641" s="24"/>
      <c r="E641" s="24"/>
      <c r="F641" s="24"/>
      <c r="G641" s="44"/>
      <c r="H641" s="24"/>
      <c r="I641" s="24"/>
      <c r="J641" s="24"/>
      <c r="K641" s="24"/>
      <c r="L641" s="44"/>
      <c r="M641" s="24"/>
      <c r="N641" s="24"/>
      <c r="O641" s="24"/>
      <c r="P641" s="24"/>
      <c r="Q641" s="44"/>
      <c r="R641" s="24"/>
      <c r="S641" s="28"/>
      <c r="T641" s="28"/>
      <c r="U641" s="28"/>
      <c r="V641" s="24"/>
      <c r="W641" s="24"/>
      <c r="X641" s="24"/>
      <c r="Y641" s="24"/>
      <c r="Z641" s="24"/>
      <c r="AA641" s="24"/>
      <c r="AB641" s="24"/>
    </row>
    <row r="642">
      <c r="A642" s="24"/>
      <c r="B642" s="24"/>
      <c r="C642" s="25"/>
      <c r="D642" s="24"/>
      <c r="E642" s="24"/>
      <c r="F642" s="24"/>
      <c r="G642" s="44"/>
      <c r="H642" s="24"/>
      <c r="I642" s="24"/>
      <c r="J642" s="24"/>
      <c r="K642" s="24"/>
      <c r="L642" s="44"/>
      <c r="M642" s="24"/>
      <c r="N642" s="24"/>
      <c r="O642" s="24"/>
      <c r="P642" s="24"/>
      <c r="Q642" s="44"/>
      <c r="R642" s="24"/>
      <c r="S642" s="28"/>
      <c r="T642" s="28"/>
      <c r="U642" s="28"/>
      <c r="V642" s="24"/>
      <c r="W642" s="24"/>
      <c r="X642" s="24"/>
      <c r="Y642" s="24"/>
      <c r="Z642" s="24"/>
      <c r="AA642" s="24"/>
      <c r="AB642" s="24"/>
    </row>
    <row r="643">
      <c r="A643" s="24"/>
      <c r="B643" s="24"/>
      <c r="C643" s="25"/>
      <c r="D643" s="24"/>
      <c r="E643" s="24"/>
      <c r="F643" s="24"/>
      <c r="G643" s="44"/>
      <c r="H643" s="24"/>
      <c r="I643" s="24"/>
      <c r="J643" s="24"/>
      <c r="K643" s="24"/>
      <c r="L643" s="44"/>
      <c r="M643" s="24"/>
      <c r="N643" s="24"/>
      <c r="O643" s="24"/>
      <c r="P643" s="24"/>
      <c r="Q643" s="44"/>
      <c r="R643" s="24"/>
      <c r="S643" s="28"/>
      <c r="T643" s="28"/>
      <c r="U643" s="28"/>
      <c r="V643" s="24"/>
      <c r="W643" s="24"/>
      <c r="X643" s="24"/>
      <c r="Y643" s="24"/>
      <c r="Z643" s="24"/>
      <c r="AA643" s="24"/>
      <c r="AB643" s="24"/>
    </row>
    <row r="644">
      <c r="A644" s="24"/>
      <c r="B644" s="24"/>
      <c r="C644" s="25"/>
      <c r="D644" s="24"/>
      <c r="E644" s="24"/>
      <c r="F644" s="24"/>
      <c r="G644" s="44"/>
      <c r="H644" s="24"/>
      <c r="I644" s="24"/>
      <c r="J644" s="24"/>
      <c r="K644" s="24"/>
      <c r="L644" s="44"/>
      <c r="M644" s="24"/>
      <c r="N644" s="24"/>
      <c r="O644" s="24"/>
      <c r="P644" s="24"/>
      <c r="Q644" s="44"/>
      <c r="R644" s="24"/>
      <c r="S644" s="28"/>
      <c r="T644" s="28"/>
      <c r="U644" s="28"/>
      <c r="V644" s="24"/>
      <c r="W644" s="24"/>
      <c r="X644" s="24"/>
      <c r="Y644" s="24"/>
      <c r="Z644" s="24"/>
      <c r="AA644" s="24"/>
      <c r="AB644" s="24"/>
    </row>
    <row r="645">
      <c r="A645" s="24"/>
      <c r="B645" s="24"/>
      <c r="C645" s="25"/>
      <c r="D645" s="24"/>
      <c r="E645" s="24"/>
      <c r="F645" s="24"/>
      <c r="G645" s="44"/>
      <c r="H645" s="24"/>
      <c r="I645" s="24"/>
      <c r="J645" s="24"/>
      <c r="K645" s="24"/>
      <c r="L645" s="44"/>
      <c r="M645" s="24"/>
      <c r="N645" s="24"/>
      <c r="O645" s="24"/>
      <c r="P645" s="24"/>
      <c r="Q645" s="44"/>
      <c r="R645" s="24"/>
      <c r="S645" s="28"/>
      <c r="T645" s="28"/>
      <c r="U645" s="28"/>
      <c r="V645" s="24"/>
      <c r="W645" s="24"/>
      <c r="X645" s="24"/>
      <c r="Y645" s="24"/>
      <c r="Z645" s="24"/>
      <c r="AA645" s="24"/>
      <c r="AB645" s="24"/>
    </row>
    <row r="646">
      <c r="A646" s="24"/>
      <c r="B646" s="24"/>
      <c r="C646" s="25"/>
      <c r="D646" s="24"/>
      <c r="E646" s="24"/>
      <c r="F646" s="24"/>
      <c r="G646" s="44"/>
      <c r="H646" s="24"/>
      <c r="I646" s="24"/>
      <c r="J646" s="24"/>
      <c r="K646" s="24"/>
      <c r="L646" s="44"/>
      <c r="M646" s="24"/>
      <c r="N646" s="24"/>
      <c r="O646" s="24"/>
      <c r="P646" s="24"/>
      <c r="Q646" s="44"/>
      <c r="R646" s="24"/>
      <c r="S646" s="28"/>
      <c r="T646" s="28"/>
      <c r="U646" s="28"/>
      <c r="V646" s="24"/>
      <c r="W646" s="24"/>
      <c r="X646" s="24"/>
      <c r="Y646" s="24"/>
      <c r="Z646" s="24"/>
      <c r="AA646" s="24"/>
      <c r="AB646" s="24"/>
    </row>
    <row r="647">
      <c r="A647" s="24"/>
      <c r="B647" s="24"/>
      <c r="C647" s="25"/>
      <c r="D647" s="24"/>
      <c r="E647" s="24"/>
      <c r="F647" s="24"/>
      <c r="G647" s="44"/>
      <c r="H647" s="24"/>
      <c r="I647" s="24"/>
      <c r="J647" s="24"/>
      <c r="K647" s="24"/>
      <c r="L647" s="44"/>
      <c r="M647" s="24"/>
      <c r="N647" s="24"/>
      <c r="O647" s="24"/>
      <c r="P647" s="24"/>
      <c r="Q647" s="44"/>
      <c r="R647" s="24"/>
      <c r="S647" s="28"/>
      <c r="T647" s="28"/>
      <c r="U647" s="28"/>
      <c r="V647" s="24"/>
      <c r="W647" s="24"/>
      <c r="X647" s="24"/>
      <c r="Y647" s="24"/>
      <c r="Z647" s="24"/>
      <c r="AA647" s="24"/>
      <c r="AB647" s="24"/>
    </row>
    <row r="648">
      <c r="A648" s="24"/>
      <c r="B648" s="24"/>
      <c r="C648" s="25"/>
      <c r="D648" s="24"/>
      <c r="E648" s="24"/>
      <c r="F648" s="24"/>
      <c r="G648" s="44"/>
      <c r="H648" s="24"/>
      <c r="I648" s="24"/>
      <c r="J648" s="24"/>
      <c r="K648" s="24"/>
      <c r="L648" s="44"/>
      <c r="M648" s="24"/>
      <c r="N648" s="24"/>
      <c r="O648" s="24"/>
      <c r="P648" s="24"/>
      <c r="Q648" s="44"/>
      <c r="R648" s="24"/>
      <c r="S648" s="28"/>
      <c r="T648" s="28"/>
      <c r="U648" s="28"/>
      <c r="V648" s="24"/>
      <c r="W648" s="24"/>
      <c r="X648" s="24"/>
      <c r="Y648" s="24"/>
      <c r="Z648" s="24"/>
      <c r="AA648" s="24"/>
      <c r="AB648" s="24"/>
    </row>
    <row r="649">
      <c r="A649" s="24"/>
      <c r="B649" s="24"/>
      <c r="C649" s="25"/>
      <c r="D649" s="24"/>
      <c r="E649" s="24"/>
      <c r="F649" s="24"/>
      <c r="G649" s="44"/>
      <c r="H649" s="24"/>
      <c r="I649" s="24"/>
      <c r="J649" s="24"/>
      <c r="K649" s="24"/>
      <c r="L649" s="44"/>
      <c r="M649" s="24"/>
      <c r="N649" s="24"/>
      <c r="O649" s="24"/>
      <c r="P649" s="24"/>
      <c r="Q649" s="44"/>
      <c r="R649" s="24"/>
      <c r="S649" s="28"/>
      <c r="T649" s="28"/>
      <c r="U649" s="28"/>
      <c r="V649" s="24"/>
      <c r="W649" s="24"/>
      <c r="X649" s="24"/>
      <c r="Y649" s="24"/>
      <c r="Z649" s="24"/>
      <c r="AA649" s="24"/>
      <c r="AB649" s="24"/>
    </row>
    <row r="650">
      <c r="A650" s="24"/>
      <c r="B650" s="24"/>
      <c r="C650" s="25"/>
      <c r="D650" s="24"/>
      <c r="E650" s="24"/>
      <c r="F650" s="24"/>
      <c r="G650" s="44"/>
      <c r="H650" s="24"/>
      <c r="I650" s="24"/>
      <c r="J650" s="24"/>
      <c r="K650" s="24"/>
      <c r="L650" s="44"/>
      <c r="M650" s="24"/>
      <c r="N650" s="24"/>
      <c r="O650" s="24"/>
      <c r="P650" s="24"/>
      <c r="Q650" s="44"/>
      <c r="R650" s="24"/>
      <c r="S650" s="28"/>
      <c r="T650" s="28"/>
      <c r="U650" s="28"/>
      <c r="V650" s="24"/>
      <c r="W650" s="24"/>
      <c r="X650" s="24"/>
      <c r="Y650" s="24"/>
      <c r="Z650" s="24"/>
      <c r="AA650" s="24"/>
      <c r="AB650" s="24"/>
    </row>
    <row r="651">
      <c r="A651" s="24"/>
      <c r="B651" s="24"/>
      <c r="C651" s="25"/>
      <c r="D651" s="24"/>
      <c r="E651" s="24"/>
      <c r="F651" s="24"/>
      <c r="G651" s="44"/>
      <c r="H651" s="24"/>
      <c r="I651" s="24"/>
      <c r="J651" s="24"/>
      <c r="K651" s="24"/>
      <c r="L651" s="44"/>
      <c r="M651" s="24"/>
      <c r="N651" s="24"/>
      <c r="O651" s="24"/>
      <c r="P651" s="24"/>
      <c r="Q651" s="44"/>
      <c r="R651" s="24"/>
      <c r="S651" s="28"/>
      <c r="T651" s="28"/>
      <c r="U651" s="28"/>
      <c r="V651" s="24"/>
      <c r="W651" s="24"/>
      <c r="X651" s="24"/>
      <c r="Y651" s="24"/>
      <c r="Z651" s="24"/>
      <c r="AA651" s="24"/>
      <c r="AB651" s="24"/>
    </row>
    <row r="652">
      <c r="A652" s="24"/>
      <c r="B652" s="24"/>
      <c r="C652" s="25"/>
      <c r="D652" s="24"/>
      <c r="E652" s="24"/>
      <c r="F652" s="24"/>
      <c r="G652" s="44"/>
      <c r="H652" s="24"/>
      <c r="I652" s="24"/>
      <c r="J652" s="24"/>
      <c r="K652" s="24"/>
      <c r="L652" s="44"/>
      <c r="M652" s="24"/>
      <c r="N652" s="24"/>
      <c r="O652" s="24"/>
      <c r="P652" s="24"/>
      <c r="Q652" s="44"/>
      <c r="R652" s="24"/>
      <c r="S652" s="28"/>
      <c r="T652" s="28"/>
      <c r="U652" s="28"/>
      <c r="V652" s="24"/>
      <c r="W652" s="24"/>
      <c r="X652" s="24"/>
      <c r="Y652" s="24"/>
      <c r="Z652" s="24"/>
      <c r="AA652" s="24"/>
      <c r="AB652" s="24"/>
    </row>
    <row r="653">
      <c r="A653" s="24"/>
      <c r="B653" s="24"/>
      <c r="C653" s="25"/>
      <c r="D653" s="24"/>
      <c r="E653" s="24"/>
      <c r="F653" s="24"/>
      <c r="G653" s="44"/>
      <c r="H653" s="24"/>
      <c r="I653" s="24"/>
      <c r="J653" s="24"/>
      <c r="K653" s="24"/>
      <c r="L653" s="44"/>
      <c r="M653" s="24"/>
      <c r="N653" s="24"/>
      <c r="O653" s="24"/>
      <c r="P653" s="24"/>
      <c r="Q653" s="44"/>
      <c r="R653" s="24"/>
      <c r="S653" s="28"/>
      <c r="T653" s="28"/>
      <c r="U653" s="28"/>
      <c r="V653" s="24"/>
      <c r="W653" s="24"/>
      <c r="X653" s="24"/>
      <c r="Y653" s="24"/>
      <c r="Z653" s="24"/>
      <c r="AA653" s="24"/>
      <c r="AB653" s="24"/>
    </row>
    <row r="654">
      <c r="A654" s="24"/>
      <c r="B654" s="24"/>
      <c r="C654" s="25"/>
      <c r="D654" s="24"/>
      <c r="E654" s="24"/>
      <c r="F654" s="24"/>
      <c r="G654" s="44"/>
      <c r="H654" s="24"/>
      <c r="I654" s="24"/>
      <c r="J654" s="24"/>
      <c r="K654" s="24"/>
      <c r="L654" s="44"/>
      <c r="M654" s="24"/>
      <c r="N654" s="24"/>
      <c r="O654" s="24"/>
      <c r="P654" s="24"/>
      <c r="Q654" s="44"/>
      <c r="R654" s="24"/>
      <c r="S654" s="28"/>
      <c r="T654" s="28"/>
      <c r="U654" s="28"/>
      <c r="V654" s="24"/>
      <c r="W654" s="24"/>
      <c r="X654" s="24"/>
      <c r="Y654" s="24"/>
      <c r="Z654" s="24"/>
      <c r="AA654" s="24"/>
      <c r="AB654" s="24"/>
    </row>
    <row r="655">
      <c r="A655" s="24"/>
      <c r="B655" s="24"/>
      <c r="C655" s="25"/>
      <c r="D655" s="24"/>
      <c r="E655" s="24"/>
      <c r="F655" s="24"/>
      <c r="G655" s="44"/>
      <c r="H655" s="24"/>
      <c r="I655" s="24"/>
      <c r="J655" s="24"/>
      <c r="K655" s="24"/>
      <c r="L655" s="44"/>
      <c r="M655" s="24"/>
      <c r="N655" s="24"/>
      <c r="O655" s="24"/>
      <c r="P655" s="24"/>
      <c r="Q655" s="44"/>
      <c r="R655" s="24"/>
      <c r="S655" s="28"/>
      <c r="T655" s="28"/>
      <c r="U655" s="28"/>
      <c r="V655" s="24"/>
      <c r="W655" s="24"/>
      <c r="X655" s="24"/>
      <c r="Y655" s="24"/>
      <c r="Z655" s="24"/>
      <c r="AA655" s="24"/>
      <c r="AB655" s="24"/>
    </row>
    <row r="656">
      <c r="A656" s="24"/>
      <c r="B656" s="24"/>
      <c r="C656" s="25"/>
      <c r="D656" s="24"/>
      <c r="E656" s="24"/>
      <c r="F656" s="24"/>
      <c r="G656" s="44"/>
      <c r="H656" s="24"/>
      <c r="I656" s="24"/>
      <c r="J656" s="24"/>
      <c r="K656" s="24"/>
      <c r="L656" s="44"/>
      <c r="M656" s="24"/>
      <c r="N656" s="24"/>
      <c r="O656" s="24"/>
      <c r="P656" s="24"/>
      <c r="Q656" s="44"/>
      <c r="R656" s="24"/>
      <c r="S656" s="28"/>
      <c r="T656" s="28"/>
      <c r="U656" s="28"/>
      <c r="V656" s="24"/>
      <c r="W656" s="24"/>
      <c r="X656" s="24"/>
      <c r="Y656" s="24"/>
      <c r="Z656" s="24"/>
      <c r="AA656" s="24"/>
      <c r="AB656" s="24"/>
    </row>
    <row r="657">
      <c r="A657" s="24"/>
      <c r="B657" s="24"/>
      <c r="C657" s="25"/>
      <c r="D657" s="24"/>
      <c r="E657" s="24"/>
      <c r="F657" s="24"/>
      <c r="G657" s="44"/>
      <c r="H657" s="24"/>
      <c r="I657" s="24"/>
      <c r="J657" s="24"/>
      <c r="K657" s="24"/>
      <c r="L657" s="44"/>
      <c r="M657" s="24"/>
      <c r="N657" s="24"/>
      <c r="O657" s="24"/>
      <c r="P657" s="24"/>
      <c r="Q657" s="44"/>
      <c r="R657" s="24"/>
      <c r="S657" s="28"/>
      <c r="T657" s="28"/>
      <c r="U657" s="28"/>
      <c r="V657" s="24"/>
      <c r="W657" s="24"/>
      <c r="X657" s="24"/>
      <c r="Y657" s="24"/>
      <c r="Z657" s="24"/>
      <c r="AA657" s="24"/>
      <c r="AB657" s="24"/>
    </row>
    <row r="658">
      <c r="A658" s="24"/>
      <c r="B658" s="24"/>
      <c r="C658" s="25"/>
      <c r="D658" s="24"/>
      <c r="E658" s="24"/>
      <c r="F658" s="24"/>
      <c r="G658" s="44"/>
      <c r="H658" s="24"/>
      <c r="I658" s="24"/>
      <c r="J658" s="24"/>
      <c r="K658" s="24"/>
      <c r="L658" s="44"/>
      <c r="M658" s="24"/>
      <c r="N658" s="24"/>
      <c r="O658" s="24"/>
      <c r="P658" s="24"/>
      <c r="Q658" s="44"/>
      <c r="R658" s="24"/>
      <c r="S658" s="28"/>
      <c r="T658" s="28"/>
      <c r="U658" s="28"/>
      <c r="V658" s="24"/>
      <c r="W658" s="24"/>
      <c r="X658" s="24"/>
      <c r="Y658" s="24"/>
      <c r="Z658" s="24"/>
      <c r="AA658" s="24"/>
      <c r="AB658" s="24"/>
    </row>
    <row r="659">
      <c r="A659" s="24"/>
      <c r="B659" s="24"/>
      <c r="C659" s="25"/>
      <c r="D659" s="24"/>
      <c r="E659" s="24"/>
      <c r="F659" s="24"/>
      <c r="G659" s="44"/>
      <c r="H659" s="24"/>
      <c r="I659" s="24"/>
      <c r="J659" s="24"/>
      <c r="K659" s="24"/>
      <c r="L659" s="44"/>
      <c r="M659" s="24"/>
      <c r="N659" s="24"/>
      <c r="O659" s="24"/>
      <c r="P659" s="24"/>
      <c r="Q659" s="44"/>
      <c r="R659" s="24"/>
      <c r="S659" s="28"/>
      <c r="T659" s="28"/>
      <c r="U659" s="28"/>
      <c r="V659" s="24"/>
      <c r="W659" s="24"/>
      <c r="X659" s="24"/>
      <c r="Y659" s="24"/>
      <c r="Z659" s="24"/>
      <c r="AA659" s="24"/>
      <c r="AB659" s="24"/>
    </row>
    <row r="660">
      <c r="A660" s="24"/>
      <c r="B660" s="24"/>
      <c r="C660" s="25"/>
      <c r="D660" s="24"/>
      <c r="E660" s="24"/>
      <c r="F660" s="24"/>
      <c r="G660" s="44"/>
      <c r="H660" s="24"/>
      <c r="I660" s="24"/>
      <c r="J660" s="24"/>
      <c r="K660" s="24"/>
      <c r="L660" s="44"/>
      <c r="M660" s="24"/>
      <c r="N660" s="24"/>
      <c r="O660" s="24"/>
      <c r="P660" s="24"/>
      <c r="Q660" s="44"/>
      <c r="R660" s="24"/>
      <c r="S660" s="28"/>
      <c r="T660" s="28"/>
      <c r="U660" s="28"/>
      <c r="V660" s="24"/>
      <c r="W660" s="24"/>
      <c r="X660" s="24"/>
      <c r="Y660" s="24"/>
      <c r="Z660" s="24"/>
      <c r="AA660" s="24"/>
      <c r="AB660" s="24"/>
    </row>
    <row r="661">
      <c r="A661" s="24"/>
      <c r="B661" s="24"/>
      <c r="C661" s="25"/>
      <c r="D661" s="24"/>
      <c r="E661" s="24"/>
      <c r="F661" s="24"/>
      <c r="G661" s="44"/>
      <c r="H661" s="24"/>
      <c r="I661" s="24"/>
      <c r="J661" s="24"/>
      <c r="K661" s="24"/>
      <c r="L661" s="44"/>
      <c r="M661" s="24"/>
      <c r="N661" s="24"/>
      <c r="O661" s="24"/>
      <c r="P661" s="24"/>
      <c r="Q661" s="44"/>
      <c r="R661" s="24"/>
      <c r="S661" s="28"/>
      <c r="T661" s="28"/>
      <c r="U661" s="28"/>
      <c r="V661" s="24"/>
      <c r="W661" s="24"/>
      <c r="X661" s="24"/>
      <c r="Y661" s="24"/>
      <c r="Z661" s="24"/>
      <c r="AA661" s="24"/>
      <c r="AB661" s="24"/>
    </row>
    <row r="662">
      <c r="A662" s="24"/>
      <c r="B662" s="24"/>
      <c r="C662" s="25"/>
      <c r="D662" s="24"/>
      <c r="E662" s="24"/>
      <c r="F662" s="24"/>
      <c r="G662" s="44"/>
      <c r="H662" s="24"/>
      <c r="I662" s="24"/>
      <c r="J662" s="24"/>
      <c r="K662" s="24"/>
      <c r="L662" s="44"/>
      <c r="M662" s="24"/>
      <c r="N662" s="24"/>
      <c r="O662" s="24"/>
      <c r="P662" s="24"/>
      <c r="Q662" s="44"/>
      <c r="R662" s="24"/>
      <c r="S662" s="28"/>
      <c r="T662" s="28"/>
      <c r="U662" s="28"/>
      <c r="V662" s="24"/>
      <c r="W662" s="24"/>
      <c r="X662" s="24"/>
      <c r="Y662" s="24"/>
      <c r="Z662" s="24"/>
      <c r="AA662" s="24"/>
      <c r="AB662" s="24"/>
    </row>
    <row r="663">
      <c r="A663" s="24"/>
      <c r="B663" s="24"/>
      <c r="C663" s="25"/>
      <c r="D663" s="24"/>
      <c r="E663" s="24"/>
      <c r="F663" s="24"/>
      <c r="G663" s="44"/>
      <c r="H663" s="24"/>
      <c r="I663" s="24"/>
      <c r="J663" s="24"/>
      <c r="K663" s="24"/>
      <c r="L663" s="44"/>
      <c r="M663" s="24"/>
      <c r="N663" s="24"/>
      <c r="O663" s="24"/>
      <c r="P663" s="24"/>
      <c r="Q663" s="44"/>
      <c r="R663" s="24"/>
      <c r="S663" s="28"/>
      <c r="T663" s="28"/>
      <c r="U663" s="28"/>
      <c r="V663" s="24"/>
      <c r="W663" s="24"/>
      <c r="X663" s="24"/>
      <c r="Y663" s="24"/>
      <c r="Z663" s="24"/>
      <c r="AA663" s="24"/>
      <c r="AB663" s="24"/>
    </row>
    <row r="664">
      <c r="A664" s="24"/>
      <c r="B664" s="24"/>
      <c r="C664" s="25"/>
      <c r="D664" s="24"/>
      <c r="E664" s="24"/>
      <c r="F664" s="24"/>
      <c r="G664" s="44"/>
      <c r="H664" s="24"/>
      <c r="I664" s="24"/>
      <c r="J664" s="24"/>
      <c r="K664" s="24"/>
      <c r="L664" s="44"/>
      <c r="M664" s="24"/>
      <c r="N664" s="24"/>
      <c r="O664" s="24"/>
      <c r="P664" s="24"/>
      <c r="Q664" s="44"/>
      <c r="R664" s="24"/>
      <c r="S664" s="28"/>
      <c r="T664" s="28"/>
      <c r="U664" s="28"/>
      <c r="V664" s="24"/>
      <c r="W664" s="24"/>
      <c r="X664" s="24"/>
      <c r="Y664" s="24"/>
      <c r="Z664" s="24"/>
      <c r="AA664" s="24"/>
      <c r="AB664" s="24"/>
    </row>
    <row r="665">
      <c r="A665" s="24"/>
      <c r="B665" s="24"/>
      <c r="C665" s="25"/>
      <c r="D665" s="24"/>
      <c r="E665" s="24"/>
      <c r="F665" s="24"/>
      <c r="G665" s="44"/>
      <c r="H665" s="24"/>
      <c r="I665" s="24"/>
      <c r="J665" s="24"/>
      <c r="K665" s="24"/>
      <c r="L665" s="44"/>
      <c r="M665" s="24"/>
      <c r="N665" s="24"/>
      <c r="O665" s="24"/>
      <c r="P665" s="24"/>
      <c r="Q665" s="44"/>
      <c r="R665" s="24"/>
      <c r="S665" s="28"/>
      <c r="T665" s="28"/>
      <c r="U665" s="28"/>
      <c r="V665" s="24"/>
      <c r="W665" s="24"/>
      <c r="X665" s="24"/>
      <c r="Y665" s="24"/>
      <c r="Z665" s="24"/>
      <c r="AA665" s="24"/>
      <c r="AB665" s="24"/>
    </row>
    <row r="666">
      <c r="A666" s="24"/>
      <c r="B666" s="24"/>
      <c r="C666" s="25"/>
      <c r="D666" s="24"/>
      <c r="E666" s="24"/>
      <c r="F666" s="24"/>
      <c r="G666" s="44"/>
      <c r="H666" s="24"/>
      <c r="I666" s="24"/>
      <c r="J666" s="24"/>
      <c r="K666" s="24"/>
      <c r="L666" s="44"/>
      <c r="M666" s="24"/>
      <c r="N666" s="24"/>
      <c r="O666" s="24"/>
      <c r="P666" s="24"/>
      <c r="Q666" s="44"/>
      <c r="R666" s="24"/>
      <c r="S666" s="28"/>
      <c r="T666" s="28"/>
      <c r="U666" s="28"/>
      <c r="V666" s="24"/>
      <c r="W666" s="24"/>
      <c r="X666" s="24"/>
      <c r="Y666" s="24"/>
      <c r="Z666" s="24"/>
      <c r="AA666" s="24"/>
      <c r="AB666" s="24"/>
    </row>
    <row r="667">
      <c r="A667" s="24"/>
      <c r="B667" s="24"/>
      <c r="C667" s="25"/>
      <c r="D667" s="24"/>
      <c r="E667" s="24"/>
      <c r="F667" s="24"/>
      <c r="G667" s="44"/>
      <c r="H667" s="24"/>
      <c r="I667" s="24"/>
      <c r="J667" s="24"/>
      <c r="K667" s="24"/>
      <c r="L667" s="44"/>
      <c r="M667" s="24"/>
      <c r="N667" s="24"/>
      <c r="O667" s="24"/>
      <c r="P667" s="24"/>
      <c r="Q667" s="44"/>
      <c r="R667" s="24"/>
      <c r="S667" s="28"/>
      <c r="T667" s="28"/>
      <c r="U667" s="28"/>
      <c r="V667" s="24"/>
      <c r="W667" s="24"/>
      <c r="X667" s="24"/>
      <c r="Y667" s="24"/>
      <c r="Z667" s="24"/>
      <c r="AA667" s="24"/>
      <c r="AB667" s="24"/>
    </row>
    <row r="668">
      <c r="A668" s="24"/>
      <c r="B668" s="24"/>
      <c r="C668" s="25"/>
      <c r="D668" s="24"/>
      <c r="E668" s="24"/>
      <c r="F668" s="24"/>
      <c r="G668" s="44"/>
      <c r="H668" s="24"/>
      <c r="I668" s="24"/>
      <c r="J668" s="24"/>
      <c r="K668" s="24"/>
      <c r="L668" s="44"/>
      <c r="M668" s="24"/>
      <c r="N668" s="24"/>
      <c r="O668" s="24"/>
      <c r="P668" s="24"/>
      <c r="Q668" s="44"/>
      <c r="R668" s="24"/>
      <c r="S668" s="28"/>
      <c r="T668" s="28"/>
      <c r="U668" s="28"/>
      <c r="V668" s="24"/>
      <c r="W668" s="24"/>
      <c r="X668" s="24"/>
      <c r="Y668" s="24"/>
      <c r="Z668" s="24"/>
      <c r="AA668" s="24"/>
      <c r="AB668" s="24"/>
    </row>
    <row r="669">
      <c r="A669" s="24"/>
      <c r="B669" s="24"/>
      <c r="C669" s="25"/>
      <c r="D669" s="24"/>
      <c r="E669" s="24"/>
      <c r="F669" s="24"/>
      <c r="G669" s="44"/>
      <c r="H669" s="24"/>
      <c r="I669" s="24"/>
      <c r="J669" s="24"/>
      <c r="K669" s="24"/>
      <c r="L669" s="44"/>
      <c r="M669" s="24"/>
      <c r="N669" s="24"/>
      <c r="O669" s="24"/>
      <c r="P669" s="24"/>
      <c r="Q669" s="44"/>
      <c r="R669" s="24"/>
      <c r="S669" s="28"/>
      <c r="T669" s="28"/>
      <c r="U669" s="28"/>
      <c r="V669" s="24"/>
      <c r="W669" s="24"/>
      <c r="X669" s="24"/>
      <c r="Y669" s="24"/>
      <c r="Z669" s="24"/>
      <c r="AA669" s="24"/>
      <c r="AB669" s="24"/>
    </row>
    <row r="670">
      <c r="A670" s="24"/>
      <c r="B670" s="24"/>
      <c r="C670" s="25"/>
      <c r="D670" s="24"/>
      <c r="E670" s="24"/>
      <c r="F670" s="24"/>
      <c r="G670" s="44"/>
      <c r="H670" s="24"/>
      <c r="I670" s="24"/>
      <c r="J670" s="24"/>
      <c r="K670" s="24"/>
      <c r="L670" s="44"/>
      <c r="M670" s="24"/>
      <c r="N670" s="24"/>
      <c r="O670" s="24"/>
      <c r="P670" s="24"/>
      <c r="Q670" s="44"/>
      <c r="R670" s="24"/>
      <c r="S670" s="28"/>
      <c r="T670" s="28"/>
      <c r="U670" s="28"/>
      <c r="V670" s="24"/>
      <c r="W670" s="24"/>
      <c r="X670" s="24"/>
      <c r="Y670" s="24"/>
      <c r="Z670" s="24"/>
      <c r="AA670" s="24"/>
      <c r="AB670" s="24"/>
    </row>
    <row r="671">
      <c r="A671" s="24"/>
      <c r="B671" s="24"/>
      <c r="C671" s="25"/>
      <c r="D671" s="24"/>
      <c r="E671" s="24"/>
      <c r="F671" s="24"/>
      <c r="G671" s="44"/>
      <c r="H671" s="24"/>
      <c r="I671" s="24"/>
      <c r="J671" s="24"/>
      <c r="K671" s="24"/>
      <c r="L671" s="44"/>
      <c r="M671" s="24"/>
      <c r="N671" s="24"/>
      <c r="O671" s="24"/>
      <c r="P671" s="24"/>
      <c r="Q671" s="44"/>
      <c r="R671" s="24"/>
      <c r="S671" s="28"/>
      <c r="T671" s="28"/>
      <c r="U671" s="28"/>
      <c r="V671" s="24"/>
      <c r="W671" s="24"/>
      <c r="X671" s="24"/>
      <c r="Y671" s="24"/>
      <c r="Z671" s="24"/>
      <c r="AA671" s="24"/>
      <c r="AB671" s="24"/>
    </row>
    <row r="672">
      <c r="A672" s="24"/>
      <c r="B672" s="24"/>
      <c r="C672" s="25"/>
      <c r="D672" s="24"/>
      <c r="E672" s="24"/>
      <c r="F672" s="24"/>
      <c r="G672" s="44"/>
      <c r="H672" s="24"/>
      <c r="I672" s="24"/>
      <c r="J672" s="24"/>
      <c r="K672" s="24"/>
      <c r="L672" s="44"/>
      <c r="M672" s="24"/>
      <c r="N672" s="24"/>
      <c r="O672" s="24"/>
      <c r="P672" s="24"/>
      <c r="Q672" s="44"/>
      <c r="R672" s="24"/>
      <c r="S672" s="28"/>
      <c r="T672" s="28"/>
      <c r="U672" s="28"/>
      <c r="V672" s="24"/>
      <c r="W672" s="24"/>
      <c r="X672" s="24"/>
      <c r="Y672" s="24"/>
      <c r="Z672" s="24"/>
      <c r="AA672" s="24"/>
      <c r="AB672" s="24"/>
    </row>
    <row r="673">
      <c r="A673" s="24"/>
      <c r="B673" s="24"/>
      <c r="C673" s="25"/>
      <c r="D673" s="24"/>
      <c r="E673" s="24"/>
      <c r="F673" s="24"/>
      <c r="G673" s="44"/>
      <c r="H673" s="24"/>
      <c r="I673" s="24"/>
      <c r="J673" s="24"/>
      <c r="K673" s="24"/>
      <c r="L673" s="44"/>
      <c r="M673" s="24"/>
      <c r="N673" s="24"/>
      <c r="O673" s="24"/>
      <c r="P673" s="24"/>
      <c r="Q673" s="44"/>
      <c r="R673" s="24"/>
      <c r="S673" s="28"/>
      <c r="T673" s="28"/>
      <c r="U673" s="28"/>
      <c r="V673" s="24"/>
      <c r="W673" s="24"/>
      <c r="X673" s="24"/>
      <c r="Y673" s="24"/>
      <c r="Z673" s="24"/>
      <c r="AA673" s="24"/>
      <c r="AB673" s="24"/>
    </row>
    <row r="674">
      <c r="A674" s="24"/>
      <c r="B674" s="24"/>
      <c r="C674" s="25"/>
      <c r="D674" s="24"/>
      <c r="E674" s="24"/>
      <c r="F674" s="24"/>
      <c r="G674" s="44"/>
      <c r="H674" s="24"/>
      <c r="I674" s="24"/>
      <c r="J674" s="24"/>
      <c r="K674" s="24"/>
      <c r="L674" s="44"/>
      <c r="M674" s="24"/>
      <c r="N674" s="24"/>
      <c r="O674" s="24"/>
      <c r="P674" s="24"/>
      <c r="Q674" s="44"/>
      <c r="R674" s="24"/>
      <c r="S674" s="28"/>
      <c r="T674" s="28"/>
      <c r="U674" s="28"/>
      <c r="V674" s="24"/>
      <c r="W674" s="24"/>
      <c r="X674" s="24"/>
      <c r="Y674" s="24"/>
      <c r="Z674" s="24"/>
      <c r="AA674" s="24"/>
      <c r="AB674" s="24"/>
    </row>
    <row r="675">
      <c r="A675" s="24"/>
      <c r="B675" s="24"/>
      <c r="C675" s="25"/>
      <c r="D675" s="24"/>
      <c r="E675" s="24"/>
      <c r="F675" s="24"/>
      <c r="G675" s="44"/>
      <c r="H675" s="24"/>
      <c r="I675" s="24"/>
      <c r="J675" s="24"/>
      <c r="K675" s="24"/>
      <c r="L675" s="44"/>
      <c r="M675" s="24"/>
      <c r="N675" s="24"/>
      <c r="O675" s="24"/>
      <c r="P675" s="24"/>
      <c r="Q675" s="44"/>
      <c r="R675" s="24"/>
      <c r="S675" s="28"/>
      <c r="T675" s="28"/>
      <c r="U675" s="28"/>
      <c r="V675" s="24"/>
      <c r="W675" s="24"/>
      <c r="X675" s="24"/>
      <c r="Y675" s="24"/>
      <c r="Z675" s="24"/>
      <c r="AA675" s="24"/>
      <c r="AB675" s="24"/>
    </row>
    <row r="676">
      <c r="A676" s="24"/>
      <c r="B676" s="24"/>
      <c r="C676" s="25"/>
      <c r="D676" s="24"/>
      <c r="E676" s="24"/>
      <c r="F676" s="24"/>
      <c r="G676" s="44"/>
      <c r="H676" s="24"/>
      <c r="I676" s="24"/>
      <c r="J676" s="24"/>
      <c r="K676" s="24"/>
      <c r="L676" s="44"/>
      <c r="M676" s="24"/>
      <c r="N676" s="24"/>
      <c r="O676" s="24"/>
      <c r="P676" s="24"/>
      <c r="Q676" s="44"/>
      <c r="R676" s="24"/>
      <c r="S676" s="28"/>
      <c r="T676" s="28"/>
      <c r="U676" s="28"/>
      <c r="V676" s="24"/>
      <c r="W676" s="24"/>
      <c r="X676" s="24"/>
      <c r="Y676" s="24"/>
      <c r="Z676" s="24"/>
      <c r="AA676" s="24"/>
      <c r="AB676" s="24"/>
    </row>
    <row r="677">
      <c r="A677" s="24"/>
      <c r="B677" s="24"/>
      <c r="C677" s="25"/>
      <c r="D677" s="24"/>
      <c r="E677" s="24"/>
      <c r="F677" s="24"/>
      <c r="G677" s="44"/>
      <c r="H677" s="24"/>
      <c r="I677" s="24"/>
      <c r="J677" s="24"/>
      <c r="K677" s="24"/>
      <c r="L677" s="44"/>
      <c r="M677" s="24"/>
      <c r="N677" s="24"/>
      <c r="O677" s="24"/>
      <c r="P677" s="24"/>
      <c r="Q677" s="44"/>
      <c r="R677" s="24"/>
      <c r="S677" s="28"/>
      <c r="T677" s="28"/>
      <c r="U677" s="28"/>
      <c r="V677" s="24"/>
      <c r="W677" s="24"/>
      <c r="X677" s="24"/>
      <c r="Y677" s="24"/>
      <c r="Z677" s="24"/>
      <c r="AA677" s="24"/>
      <c r="AB677" s="24"/>
    </row>
    <row r="678">
      <c r="A678" s="24"/>
      <c r="B678" s="24"/>
      <c r="C678" s="25"/>
      <c r="D678" s="24"/>
      <c r="E678" s="24"/>
      <c r="F678" s="24"/>
      <c r="G678" s="44"/>
      <c r="H678" s="24"/>
      <c r="I678" s="24"/>
      <c r="J678" s="24"/>
      <c r="K678" s="24"/>
      <c r="L678" s="44"/>
      <c r="M678" s="24"/>
      <c r="N678" s="24"/>
      <c r="O678" s="24"/>
      <c r="P678" s="24"/>
      <c r="Q678" s="44"/>
      <c r="R678" s="24"/>
      <c r="S678" s="28"/>
      <c r="T678" s="28"/>
      <c r="U678" s="28"/>
      <c r="V678" s="24"/>
      <c r="W678" s="24"/>
      <c r="X678" s="24"/>
      <c r="Y678" s="24"/>
      <c r="Z678" s="24"/>
      <c r="AA678" s="24"/>
      <c r="AB678" s="24"/>
    </row>
    <row r="679">
      <c r="A679" s="24"/>
      <c r="B679" s="24"/>
      <c r="C679" s="25"/>
      <c r="D679" s="24"/>
      <c r="E679" s="24"/>
      <c r="F679" s="24"/>
      <c r="G679" s="44"/>
      <c r="H679" s="24"/>
      <c r="I679" s="24"/>
      <c r="J679" s="24"/>
      <c r="K679" s="24"/>
      <c r="L679" s="44"/>
      <c r="M679" s="24"/>
      <c r="N679" s="24"/>
      <c r="O679" s="24"/>
      <c r="P679" s="24"/>
      <c r="Q679" s="44"/>
      <c r="R679" s="24"/>
      <c r="S679" s="28"/>
      <c r="T679" s="28"/>
      <c r="U679" s="28"/>
      <c r="V679" s="24"/>
      <c r="W679" s="24"/>
      <c r="X679" s="24"/>
      <c r="Y679" s="24"/>
      <c r="Z679" s="24"/>
      <c r="AA679" s="24"/>
      <c r="AB679" s="24"/>
    </row>
    <row r="680">
      <c r="A680" s="24"/>
      <c r="B680" s="24"/>
      <c r="C680" s="25"/>
      <c r="D680" s="24"/>
      <c r="E680" s="24"/>
      <c r="F680" s="24"/>
      <c r="G680" s="44"/>
      <c r="H680" s="24"/>
      <c r="I680" s="24"/>
      <c r="J680" s="24"/>
      <c r="K680" s="24"/>
      <c r="L680" s="44"/>
      <c r="M680" s="24"/>
      <c r="N680" s="24"/>
      <c r="O680" s="24"/>
      <c r="P680" s="24"/>
      <c r="Q680" s="44"/>
      <c r="R680" s="24"/>
      <c r="S680" s="28"/>
      <c r="T680" s="28"/>
      <c r="U680" s="28"/>
      <c r="V680" s="24"/>
      <c r="W680" s="24"/>
      <c r="X680" s="24"/>
      <c r="Y680" s="24"/>
      <c r="Z680" s="24"/>
      <c r="AA680" s="24"/>
      <c r="AB680" s="24"/>
    </row>
    <row r="681">
      <c r="A681" s="24"/>
      <c r="B681" s="24"/>
      <c r="C681" s="25"/>
      <c r="D681" s="24"/>
      <c r="E681" s="24"/>
      <c r="F681" s="24"/>
      <c r="G681" s="44"/>
      <c r="H681" s="24"/>
      <c r="I681" s="24"/>
      <c r="J681" s="24"/>
      <c r="K681" s="24"/>
      <c r="L681" s="44"/>
      <c r="M681" s="24"/>
      <c r="N681" s="24"/>
      <c r="O681" s="24"/>
      <c r="P681" s="24"/>
      <c r="Q681" s="44"/>
      <c r="R681" s="24"/>
      <c r="S681" s="28"/>
      <c r="T681" s="28"/>
      <c r="U681" s="28"/>
      <c r="V681" s="24"/>
      <c r="W681" s="24"/>
      <c r="X681" s="24"/>
      <c r="Y681" s="24"/>
      <c r="Z681" s="24"/>
      <c r="AA681" s="24"/>
      <c r="AB681" s="24"/>
    </row>
    <row r="682">
      <c r="A682" s="24"/>
      <c r="B682" s="24"/>
      <c r="C682" s="25"/>
      <c r="D682" s="24"/>
      <c r="E682" s="24"/>
      <c r="F682" s="24"/>
      <c r="G682" s="44"/>
      <c r="H682" s="24"/>
      <c r="I682" s="24"/>
      <c r="J682" s="24"/>
      <c r="K682" s="24"/>
      <c r="L682" s="44"/>
      <c r="M682" s="24"/>
      <c r="N682" s="24"/>
      <c r="O682" s="24"/>
      <c r="P682" s="24"/>
      <c r="Q682" s="44"/>
      <c r="R682" s="24"/>
      <c r="S682" s="28"/>
      <c r="T682" s="28"/>
      <c r="U682" s="28"/>
      <c r="V682" s="24"/>
      <c r="W682" s="24"/>
      <c r="X682" s="24"/>
      <c r="Y682" s="24"/>
      <c r="Z682" s="24"/>
      <c r="AA682" s="24"/>
      <c r="AB682" s="24"/>
    </row>
    <row r="683">
      <c r="A683" s="24"/>
      <c r="B683" s="24"/>
      <c r="C683" s="25"/>
      <c r="D683" s="24"/>
      <c r="E683" s="24"/>
      <c r="F683" s="24"/>
      <c r="G683" s="44"/>
      <c r="H683" s="24"/>
      <c r="I683" s="24"/>
      <c r="J683" s="24"/>
      <c r="K683" s="24"/>
      <c r="L683" s="44"/>
      <c r="M683" s="24"/>
      <c r="N683" s="24"/>
      <c r="O683" s="24"/>
      <c r="P683" s="24"/>
      <c r="Q683" s="44"/>
      <c r="R683" s="24"/>
      <c r="S683" s="28"/>
      <c r="T683" s="28"/>
      <c r="U683" s="28"/>
      <c r="V683" s="24"/>
      <c r="W683" s="24"/>
      <c r="X683" s="24"/>
      <c r="Y683" s="24"/>
      <c r="Z683" s="24"/>
      <c r="AA683" s="24"/>
      <c r="AB683" s="24"/>
    </row>
    <row r="684">
      <c r="A684" s="24"/>
      <c r="B684" s="24"/>
      <c r="C684" s="25"/>
      <c r="D684" s="24"/>
      <c r="E684" s="24"/>
      <c r="F684" s="24"/>
      <c r="G684" s="44"/>
      <c r="H684" s="24"/>
      <c r="I684" s="24"/>
      <c r="J684" s="24"/>
      <c r="K684" s="24"/>
      <c r="L684" s="44"/>
      <c r="M684" s="24"/>
      <c r="N684" s="24"/>
      <c r="O684" s="24"/>
      <c r="P684" s="24"/>
      <c r="Q684" s="44"/>
      <c r="R684" s="24"/>
      <c r="S684" s="28"/>
      <c r="T684" s="28"/>
      <c r="U684" s="28"/>
      <c r="V684" s="24"/>
      <c r="W684" s="24"/>
      <c r="X684" s="24"/>
      <c r="Y684" s="24"/>
      <c r="Z684" s="24"/>
      <c r="AA684" s="24"/>
      <c r="AB684" s="24"/>
    </row>
    <row r="685">
      <c r="A685" s="24"/>
      <c r="B685" s="24"/>
      <c r="C685" s="25"/>
      <c r="D685" s="24"/>
      <c r="E685" s="24"/>
      <c r="F685" s="24"/>
      <c r="G685" s="44"/>
      <c r="H685" s="24"/>
      <c r="I685" s="24"/>
      <c r="J685" s="24"/>
      <c r="K685" s="24"/>
      <c r="L685" s="44"/>
      <c r="M685" s="24"/>
      <c r="N685" s="24"/>
      <c r="O685" s="24"/>
      <c r="P685" s="24"/>
      <c r="Q685" s="44"/>
      <c r="R685" s="24"/>
      <c r="S685" s="28"/>
      <c r="T685" s="28"/>
      <c r="U685" s="28"/>
      <c r="V685" s="24"/>
      <c r="W685" s="24"/>
      <c r="X685" s="24"/>
      <c r="Y685" s="24"/>
      <c r="Z685" s="24"/>
      <c r="AA685" s="24"/>
      <c r="AB685" s="24"/>
    </row>
    <row r="686">
      <c r="A686" s="24"/>
      <c r="B686" s="24"/>
      <c r="C686" s="25"/>
      <c r="D686" s="24"/>
      <c r="E686" s="24"/>
      <c r="F686" s="24"/>
      <c r="G686" s="44"/>
      <c r="H686" s="24"/>
      <c r="I686" s="24"/>
      <c r="J686" s="24"/>
      <c r="K686" s="24"/>
      <c r="L686" s="44"/>
      <c r="M686" s="24"/>
      <c r="N686" s="24"/>
      <c r="O686" s="24"/>
      <c r="P686" s="24"/>
      <c r="Q686" s="44"/>
      <c r="R686" s="24"/>
      <c r="S686" s="28"/>
      <c r="T686" s="28"/>
      <c r="U686" s="28"/>
      <c r="V686" s="24"/>
      <c r="W686" s="24"/>
      <c r="X686" s="24"/>
      <c r="Y686" s="24"/>
      <c r="Z686" s="24"/>
      <c r="AA686" s="24"/>
      <c r="AB686" s="24"/>
    </row>
    <row r="687">
      <c r="A687" s="24"/>
      <c r="B687" s="24"/>
      <c r="C687" s="25"/>
      <c r="D687" s="24"/>
      <c r="E687" s="24"/>
      <c r="F687" s="24"/>
      <c r="G687" s="44"/>
      <c r="H687" s="24"/>
      <c r="I687" s="24"/>
      <c r="J687" s="24"/>
      <c r="K687" s="24"/>
      <c r="L687" s="44"/>
      <c r="M687" s="24"/>
      <c r="N687" s="24"/>
      <c r="O687" s="24"/>
      <c r="P687" s="24"/>
      <c r="Q687" s="44"/>
      <c r="R687" s="24"/>
      <c r="S687" s="28"/>
      <c r="T687" s="28"/>
      <c r="U687" s="28"/>
      <c r="V687" s="24"/>
      <c r="W687" s="24"/>
      <c r="X687" s="24"/>
      <c r="Y687" s="24"/>
      <c r="Z687" s="24"/>
      <c r="AA687" s="24"/>
      <c r="AB687" s="24"/>
    </row>
    <row r="688">
      <c r="A688" s="24"/>
      <c r="B688" s="24"/>
      <c r="C688" s="25"/>
      <c r="D688" s="24"/>
      <c r="E688" s="24"/>
      <c r="F688" s="24"/>
      <c r="G688" s="44"/>
      <c r="H688" s="24"/>
      <c r="I688" s="24"/>
      <c r="J688" s="24"/>
      <c r="K688" s="24"/>
      <c r="L688" s="44"/>
      <c r="M688" s="24"/>
      <c r="N688" s="24"/>
      <c r="O688" s="24"/>
      <c r="P688" s="24"/>
      <c r="Q688" s="44"/>
      <c r="R688" s="24"/>
      <c r="S688" s="28"/>
      <c r="T688" s="28"/>
      <c r="U688" s="28"/>
      <c r="V688" s="24"/>
      <c r="W688" s="24"/>
      <c r="X688" s="24"/>
      <c r="Y688" s="24"/>
      <c r="Z688" s="24"/>
      <c r="AA688" s="24"/>
      <c r="AB688" s="24"/>
    </row>
    <row r="689">
      <c r="A689" s="24"/>
      <c r="B689" s="24"/>
      <c r="C689" s="25"/>
      <c r="D689" s="24"/>
      <c r="E689" s="24"/>
      <c r="F689" s="24"/>
      <c r="G689" s="44"/>
      <c r="H689" s="24"/>
      <c r="I689" s="24"/>
      <c r="J689" s="24"/>
      <c r="K689" s="24"/>
      <c r="L689" s="44"/>
      <c r="M689" s="24"/>
      <c r="N689" s="24"/>
      <c r="O689" s="24"/>
      <c r="P689" s="24"/>
      <c r="Q689" s="44"/>
      <c r="R689" s="24"/>
      <c r="S689" s="28"/>
      <c r="T689" s="28"/>
      <c r="U689" s="28"/>
      <c r="V689" s="24"/>
      <c r="W689" s="24"/>
      <c r="X689" s="24"/>
      <c r="Y689" s="24"/>
      <c r="Z689" s="24"/>
      <c r="AA689" s="24"/>
      <c r="AB689" s="24"/>
    </row>
    <row r="690">
      <c r="A690" s="24"/>
      <c r="B690" s="24"/>
      <c r="C690" s="25"/>
      <c r="D690" s="24"/>
      <c r="E690" s="24"/>
      <c r="F690" s="24"/>
      <c r="G690" s="44"/>
      <c r="H690" s="24"/>
      <c r="I690" s="24"/>
      <c r="J690" s="24"/>
      <c r="K690" s="24"/>
      <c r="L690" s="44"/>
      <c r="M690" s="24"/>
      <c r="N690" s="24"/>
      <c r="O690" s="24"/>
      <c r="P690" s="24"/>
      <c r="Q690" s="44"/>
      <c r="R690" s="24"/>
      <c r="S690" s="28"/>
      <c r="T690" s="28"/>
      <c r="U690" s="28"/>
      <c r="V690" s="24"/>
      <c r="W690" s="24"/>
      <c r="X690" s="24"/>
      <c r="Y690" s="24"/>
      <c r="Z690" s="24"/>
      <c r="AA690" s="24"/>
      <c r="AB690" s="24"/>
    </row>
    <row r="691">
      <c r="A691" s="24"/>
      <c r="B691" s="24"/>
      <c r="C691" s="25"/>
      <c r="D691" s="24"/>
      <c r="E691" s="24"/>
      <c r="F691" s="24"/>
      <c r="G691" s="44"/>
      <c r="H691" s="24"/>
      <c r="I691" s="24"/>
      <c r="J691" s="24"/>
      <c r="K691" s="24"/>
      <c r="L691" s="44"/>
      <c r="M691" s="24"/>
      <c r="N691" s="24"/>
      <c r="O691" s="24"/>
      <c r="P691" s="24"/>
      <c r="Q691" s="44"/>
      <c r="R691" s="24"/>
      <c r="S691" s="28"/>
      <c r="T691" s="28"/>
      <c r="U691" s="28"/>
      <c r="V691" s="24"/>
      <c r="W691" s="24"/>
      <c r="X691" s="24"/>
      <c r="Y691" s="24"/>
      <c r="Z691" s="24"/>
      <c r="AA691" s="24"/>
      <c r="AB691" s="24"/>
    </row>
    <row r="692">
      <c r="A692" s="24"/>
      <c r="B692" s="24"/>
      <c r="C692" s="25"/>
      <c r="D692" s="24"/>
      <c r="E692" s="24"/>
      <c r="F692" s="24"/>
      <c r="G692" s="44"/>
      <c r="H692" s="24"/>
      <c r="I692" s="24"/>
      <c r="J692" s="24"/>
      <c r="K692" s="24"/>
      <c r="L692" s="44"/>
      <c r="M692" s="24"/>
      <c r="N692" s="24"/>
      <c r="O692" s="24"/>
      <c r="P692" s="24"/>
      <c r="Q692" s="44"/>
      <c r="R692" s="24"/>
      <c r="S692" s="28"/>
      <c r="T692" s="28"/>
      <c r="U692" s="28"/>
      <c r="V692" s="24"/>
      <c r="W692" s="24"/>
      <c r="X692" s="24"/>
      <c r="Y692" s="24"/>
      <c r="Z692" s="24"/>
      <c r="AA692" s="24"/>
      <c r="AB692" s="24"/>
    </row>
    <row r="693">
      <c r="A693" s="24"/>
      <c r="B693" s="24"/>
      <c r="C693" s="25"/>
      <c r="D693" s="24"/>
      <c r="E693" s="24"/>
      <c r="F693" s="24"/>
      <c r="G693" s="44"/>
      <c r="H693" s="24"/>
      <c r="I693" s="24"/>
      <c r="J693" s="24"/>
      <c r="K693" s="24"/>
      <c r="L693" s="44"/>
      <c r="M693" s="24"/>
      <c r="N693" s="24"/>
      <c r="O693" s="24"/>
      <c r="P693" s="24"/>
      <c r="Q693" s="44"/>
      <c r="R693" s="24"/>
      <c r="S693" s="28"/>
      <c r="T693" s="28"/>
      <c r="U693" s="28"/>
      <c r="V693" s="24"/>
      <c r="W693" s="24"/>
      <c r="X693" s="24"/>
      <c r="Y693" s="24"/>
      <c r="Z693" s="24"/>
      <c r="AA693" s="24"/>
      <c r="AB693" s="24"/>
    </row>
    <row r="694">
      <c r="A694" s="24"/>
      <c r="B694" s="24"/>
      <c r="C694" s="25"/>
      <c r="D694" s="24"/>
      <c r="E694" s="24"/>
      <c r="F694" s="24"/>
      <c r="G694" s="44"/>
      <c r="H694" s="24"/>
      <c r="I694" s="24"/>
      <c r="J694" s="24"/>
      <c r="K694" s="24"/>
      <c r="L694" s="44"/>
      <c r="M694" s="24"/>
      <c r="N694" s="24"/>
      <c r="O694" s="24"/>
      <c r="P694" s="24"/>
      <c r="Q694" s="44"/>
      <c r="R694" s="24"/>
      <c r="S694" s="28"/>
      <c r="T694" s="28"/>
      <c r="U694" s="28"/>
      <c r="V694" s="24"/>
      <c r="W694" s="24"/>
      <c r="X694" s="24"/>
      <c r="Y694" s="24"/>
      <c r="Z694" s="24"/>
      <c r="AA694" s="24"/>
      <c r="AB694" s="24"/>
    </row>
    <row r="695">
      <c r="A695" s="24"/>
      <c r="B695" s="24"/>
      <c r="C695" s="25"/>
      <c r="D695" s="24"/>
      <c r="E695" s="24"/>
      <c r="F695" s="24"/>
      <c r="G695" s="44"/>
      <c r="H695" s="24"/>
      <c r="I695" s="24"/>
      <c r="J695" s="24"/>
      <c r="K695" s="24"/>
      <c r="L695" s="44"/>
      <c r="M695" s="24"/>
      <c r="N695" s="24"/>
      <c r="O695" s="24"/>
      <c r="P695" s="24"/>
      <c r="Q695" s="44"/>
      <c r="R695" s="24"/>
      <c r="S695" s="28"/>
      <c r="T695" s="28"/>
      <c r="U695" s="28"/>
      <c r="V695" s="24"/>
      <c r="W695" s="24"/>
      <c r="X695" s="24"/>
      <c r="Y695" s="24"/>
      <c r="Z695" s="24"/>
      <c r="AA695" s="24"/>
      <c r="AB695" s="24"/>
    </row>
    <row r="696">
      <c r="A696" s="24"/>
      <c r="B696" s="24"/>
      <c r="C696" s="25"/>
      <c r="D696" s="24"/>
      <c r="E696" s="24"/>
      <c r="F696" s="24"/>
      <c r="G696" s="44"/>
      <c r="H696" s="24"/>
      <c r="I696" s="24"/>
      <c r="J696" s="24"/>
      <c r="K696" s="24"/>
      <c r="L696" s="44"/>
      <c r="M696" s="24"/>
      <c r="N696" s="24"/>
      <c r="O696" s="24"/>
      <c r="P696" s="24"/>
      <c r="Q696" s="44"/>
      <c r="R696" s="24"/>
      <c r="S696" s="28"/>
      <c r="T696" s="28"/>
      <c r="U696" s="28"/>
      <c r="V696" s="24"/>
      <c r="W696" s="24"/>
      <c r="X696" s="24"/>
      <c r="Y696" s="24"/>
      <c r="Z696" s="24"/>
      <c r="AA696" s="24"/>
      <c r="AB696" s="24"/>
    </row>
    <row r="697">
      <c r="A697" s="24"/>
      <c r="B697" s="24"/>
      <c r="C697" s="25"/>
      <c r="D697" s="24"/>
      <c r="E697" s="24"/>
      <c r="F697" s="24"/>
      <c r="G697" s="44"/>
      <c r="H697" s="24"/>
      <c r="I697" s="24"/>
      <c r="J697" s="24"/>
      <c r="K697" s="24"/>
      <c r="L697" s="44"/>
      <c r="M697" s="24"/>
      <c r="N697" s="24"/>
      <c r="O697" s="24"/>
      <c r="P697" s="24"/>
      <c r="Q697" s="44"/>
      <c r="R697" s="24"/>
      <c r="S697" s="28"/>
      <c r="T697" s="28"/>
      <c r="U697" s="28"/>
      <c r="V697" s="24"/>
      <c r="W697" s="24"/>
      <c r="X697" s="24"/>
      <c r="Y697" s="24"/>
      <c r="Z697" s="24"/>
      <c r="AA697" s="24"/>
      <c r="AB697" s="24"/>
    </row>
    <row r="698">
      <c r="A698" s="24"/>
      <c r="B698" s="24"/>
      <c r="C698" s="25"/>
      <c r="D698" s="24"/>
      <c r="E698" s="24"/>
      <c r="F698" s="24"/>
      <c r="G698" s="44"/>
      <c r="H698" s="24"/>
      <c r="I698" s="24"/>
      <c r="J698" s="24"/>
      <c r="K698" s="24"/>
      <c r="L698" s="44"/>
      <c r="M698" s="24"/>
      <c r="N698" s="24"/>
      <c r="O698" s="24"/>
      <c r="P698" s="24"/>
      <c r="Q698" s="44"/>
      <c r="R698" s="24"/>
      <c r="S698" s="28"/>
      <c r="T698" s="28"/>
      <c r="U698" s="28"/>
      <c r="V698" s="24"/>
      <c r="W698" s="24"/>
      <c r="X698" s="24"/>
      <c r="Y698" s="24"/>
      <c r="Z698" s="24"/>
      <c r="AA698" s="24"/>
      <c r="AB698" s="24"/>
    </row>
    <row r="699">
      <c r="A699" s="24"/>
      <c r="B699" s="24"/>
      <c r="C699" s="25"/>
      <c r="D699" s="24"/>
      <c r="E699" s="24"/>
      <c r="F699" s="24"/>
      <c r="G699" s="44"/>
      <c r="H699" s="24"/>
      <c r="I699" s="24"/>
      <c r="J699" s="24"/>
      <c r="K699" s="24"/>
      <c r="L699" s="44"/>
      <c r="M699" s="24"/>
      <c r="N699" s="24"/>
      <c r="O699" s="24"/>
      <c r="P699" s="24"/>
      <c r="Q699" s="44"/>
      <c r="R699" s="24"/>
      <c r="S699" s="28"/>
      <c r="T699" s="28"/>
      <c r="U699" s="28"/>
      <c r="V699" s="24"/>
      <c r="W699" s="24"/>
      <c r="X699" s="24"/>
      <c r="Y699" s="24"/>
      <c r="Z699" s="24"/>
      <c r="AA699" s="24"/>
      <c r="AB699" s="24"/>
    </row>
    <row r="700">
      <c r="A700" s="24"/>
      <c r="B700" s="24"/>
      <c r="C700" s="25"/>
      <c r="D700" s="24"/>
      <c r="E700" s="24"/>
      <c r="F700" s="24"/>
      <c r="G700" s="44"/>
      <c r="H700" s="24"/>
      <c r="I700" s="24"/>
      <c r="J700" s="24"/>
      <c r="K700" s="24"/>
      <c r="L700" s="44"/>
      <c r="M700" s="24"/>
      <c r="N700" s="24"/>
      <c r="O700" s="24"/>
      <c r="P700" s="24"/>
      <c r="Q700" s="44"/>
      <c r="R700" s="24"/>
      <c r="S700" s="28"/>
      <c r="T700" s="28"/>
      <c r="U700" s="28"/>
      <c r="V700" s="24"/>
      <c r="W700" s="24"/>
      <c r="X700" s="24"/>
      <c r="Y700" s="24"/>
      <c r="Z700" s="24"/>
      <c r="AA700" s="24"/>
      <c r="AB700" s="24"/>
    </row>
    <row r="701">
      <c r="A701" s="24"/>
      <c r="B701" s="24"/>
      <c r="C701" s="25"/>
      <c r="D701" s="24"/>
      <c r="E701" s="24"/>
      <c r="F701" s="24"/>
      <c r="G701" s="44"/>
      <c r="H701" s="24"/>
      <c r="I701" s="24"/>
      <c r="J701" s="24"/>
      <c r="K701" s="24"/>
      <c r="L701" s="44"/>
      <c r="M701" s="24"/>
      <c r="N701" s="24"/>
      <c r="O701" s="24"/>
      <c r="P701" s="24"/>
      <c r="Q701" s="44"/>
      <c r="R701" s="24"/>
      <c r="S701" s="28"/>
      <c r="T701" s="28"/>
      <c r="U701" s="28"/>
      <c r="V701" s="24"/>
      <c r="W701" s="24"/>
      <c r="X701" s="24"/>
      <c r="Y701" s="24"/>
      <c r="Z701" s="24"/>
      <c r="AA701" s="24"/>
      <c r="AB701" s="24"/>
    </row>
    <row r="702">
      <c r="A702" s="24"/>
      <c r="B702" s="24"/>
      <c r="C702" s="25"/>
      <c r="D702" s="24"/>
      <c r="E702" s="24"/>
      <c r="F702" s="24"/>
      <c r="G702" s="44"/>
      <c r="H702" s="24"/>
      <c r="I702" s="24"/>
      <c r="J702" s="24"/>
      <c r="K702" s="24"/>
      <c r="L702" s="44"/>
      <c r="M702" s="24"/>
      <c r="N702" s="24"/>
      <c r="O702" s="24"/>
      <c r="P702" s="24"/>
      <c r="Q702" s="44"/>
      <c r="R702" s="24"/>
      <c r="S702" s="28"/>
      <c r="T702" s="28"/>
      <c r="U702" s="28"/>
      <c r="V702" s="24"/>
      <c r="W702" s="24"/>
      <c r="X702" s="24"/>
      <c r="Y702" s="24"/>
      <c r="Z702" s="24"/>
      <c r="AA702" s="24"/>
      <c r="AB702" s="24"/>
    </row>
    <row r="703">
      <c r="A703" s="24"/>
      <c r="B703" s="24"/>
      <c r="C703" s="25"/>
      <c r="D703" s="24"/>
      <c r="E703" s="24"/>
      <c r="F703" s="24"/>
      <c r="G703" s="44"/>
      <c r="H703" s="24"/>
      <c r="I703" s="24"/>
      <c r="J703" s="24"/>
      <c r="K703" s="24"/>
      <c r="L703" s="44"/>
      <c r="M703" s="24"/>
      <c r="N703" s="24"/>
      <c r="O703" s="24"/>
      <c r="P703" s="24"/>
      <c r="Q703" s="44"/>
      <c r="R703" s="24"/>
      <c r="S703" s="28"/>
      <c r="T703" s="28"/>
      <c r="U703" s="28"/>
      <c r="V703" s="24"/>
      <c r="W703" s="24"/>
      <c r="X703" s="24"/>
      <c r="Y703" s="24"/>
      <c r="Z703" s="24"/>
      <c r="AA703" s="24"/>
      <c r="AB703" s="24"/>
    </row>
    <row r="704">
      <c r="A704" s="24"/>
      <c r="B704" s="24"/>
      <c r="C704" s="25"/>
      <c r="D704" s="24"/>
      <c r="E704" s="24"/>
      <c r="F704" s="24"/>
      <c r="G704" s="44"/>
      <c r="H704" s="24"/>
      <c r="I704" s="24"/>
      <c r="J704" s="24"/>
      <c r="K704" s="24"/>
      <c r="L704" s="44"/>
      <c r="M704" s="24"/>
      <c r="N704" s="24"/>
      <c r="O704" s="24"/>
      <c r="P704" s="24"/>
      <c r="Q704" s="44"/>
      <c r="R704" s="24"/>
      <c r="S704" s="28"/>
      <c r="T704" s="28"/>
      <c r="U704" s="28"/>
      <c r="V704" s="24"/>
      <c r="W704" s="24"/>
      <c r="X704" s="24"/>
      <c r="Y704" s="24"/>
      <c r="Z704" s="24"/>
      <c r="AA704" s="24"/>
      <c r="AB704" s="24"/>
    </row>
    <row r="705">
      <c r="A705" s="24"/>
      <c r="B705" s="24"/>
      <c r="C705" s="25"/>
      <c r="D705" s="24"/>
      <c r="E705" s="24"/>
      <c r="F705" s="24"/>
      <c r="G705" s="44"/>
      <c r="H705" s="24"/>
      <c r="I705" s="24"/>
      <c r="J705" s="24"/>
      <c r="K705" s="24"/>
      <c r="L705" s="44"/>
      <c r="M705" s="24"/>
      <c r="N705" s="24"/>
      <c r="O705" s="24"/>
      <c r="P705" s="24"/>
      <c r="Q705" s="44"/>
      <c r="R705" s="24"/>
      <c r="S705" s="28"/>
      <c r="T705" s="28"/>
      <c r="U705" s="28"/>
      <c r="V705" s="24"/>
      <c r="W705" s="24"/>
      <c r="X705" s="24"/>
      <c r="Y705" s="24"/>
      <c r="Z705" s="24"/>
      <c r="AA705" s="24"/>
      <c r="AB705" s="24"/>
    </row>
    <row r="706">
      <c r="A706" s="24"/>
      <c r="B706" s="24"/>
      <c r="C706" s="25"/>
      <c r="D706" s="24"/>
      <c r="E706" s="24"/>
      <c r="F706" s="24"/>
      <c r="G706" s="44"/>
      <c r="H706" s="24"/>
      <c r="I706" s="24"/>
      <c r="J706" s="24"/>
      <c r="K706" s="24"/>
      <c r="L706" s="44"/>
      <c r="M706" s="24"/>
      <c r="N706" s="24"/>
      <c r="O706" s="24"/>
      <c r="P706" s="24"/>
      <c r="Q706" s="44"/>
      <c r="R706" s="24"/>
      <c r="S706" s="28"/>
      <c r="T706" s="28"/>
      <c r="U706" s="28"/>
      <c r="V706" s="24"/>
      <c r="W706" s="24"/>
      <c r="X706" s="24"/>
      <c r="Y706" s="24"/>
      <c r="Z706" s="24"/>
      <c r="AA706" s="24"/>
      <c r="AB706" s="24"/>
    </row>
    <row r="707">
      <c r="A707" s="24"/>
      <c r="B707" s="24"/>
      <c r="C707" s="25"/>
      <c r="D707" s="24"/>
      <c r="E707" s="24"/>
      <c r="F707" s="24"/>
      <c r="G707" s="44"/>
      <c r="H707" s="24"/>
      <c r="I707" s="24"/>
      <c r="J707" s="24"/>
      <c r="K707" s="24"/>
      <c r="L707" s="44"/>
      <c r="M707" s="24"/>
      <c r="N707" s="24"/>
      <c r="O707" s="24"/>
      <c r="P707" s="24"/>
      <c r="Q707" s="44"/>
      <c r="R707" s="24"/>
      <c r="S707" s="28"/>
      <c r="T707" s="28"/>
      <c r="U707" s="28"/>
      <c r="V707" s="24"/>
      <c r="W707" s="24"/>
      <c r="X707" s="24"/>
      <c r="Y707" s="24"/>
      <c r="Z707" s="24"/>
      <c r="AA707" s="24"/>
      <c r="AB707" s="24"/>
    </row>
    <row r="708">
      <c r="A708" s="24"/>
      <c r="B708" s="24"/>
      <c r="C708" s="25"/>
      <c r="D708" s="24"/>
      <c r="E708" s="24"/>
      <c r="F708" s="24"/>
      <c r="G708" s="44"/>
      <c r="H708" s="24"/>
      <c r="I708" s="24"/>
      <c r="J708" s="24"/>
      <c r="K708" s="24"/>
      <c r="L708" s="44"/>
      <c r="M708" s="24"/>
      <c r="N708" s="24"/>
      <c r="O708" s="24"/>
      <c r="P708" s="24"/>
      <c r="Q708" s="44"/>
      <c r="R708" s="24"/>
      <c r="S708" s="28"/>
      <c r="T708" s="28"/>
      <c r="U708" s="28"/>
      <c r="V708" s="24"/>
      <c r="W708" s="24"/>
      <c r="X708" s="24"/>
      <c r="Y708" s="24"/>
      <c r="Z708" s="24"/>
      <c r="AA708" s="24"/>
      <c r="AB708" s="24"/>
    </row>
    <row r="709">
      <c r="A709" s="24"/>
      <c r="B709" s="24"/>
      <c r="C709" s="25"/>
      <c r="D709" s="24"/>
      <c r="E709" s="24"/>
      <c r="F709" s="24"/>
      <c r="G709" s="44"/>
      <c r="H709" s="24"/>
      <c r="I709" s="24"/>
      <c r="J709" s="24"/>
      <c r="K709" s="24"/>
      <c r="L709" s="44"/>
      <c r="M709" s="24"/>
      <c r="N709" s="24"/>
      <c r="O709" s="24"/>
      <c r="P709" s="24"/>
      <c r="Q709" s="44"/>
      <c r="R709" s="24"/>
      <c r="S709" s="28"/>
      <c r="T709" s="28"/>
      <c r="U709" s="28"/>
      <c r="V709" s="24"/>
      <c r="W709" s="24"/>
      <c r="X709" s="24"/>
      <c r="Y709" s="24"/>
      <c r="Z709" s="24"/>
      <c r="AA709" s="24"/>
      <c r="AB709" s="24"/>
    </row>
    <row r="710">
      <c r="A710" s="24"/>
      <c r="B710" s="24"/>
      <c r="C710" s="25"/>
      <c r="D710" s="24"/>
      <c r="E710" s="24"/>
      <c r="F710" s="24"/>
      <c r="G710" s="44"/>
      <c r="H710" s="24"/>
      <c r="I710" s="24"/>
      <c r="J710" s="24"/>
      <c r="K710" s="24"/>
      <c r="L710" s="44"/>
      <c r="M710" s="24"/>
      <c r="N710" s="24"/>
      <c r="O710" s="24"/>
      <c r="P710" s="24"/>
      <c r="Q710" s="44"/>
      <c r="R710" s="24"/>
      <c r="S710" s="28"/>
      <c r="T710" s="28"/>
      <c r="U710" s="28"/>
      <c r="V710" s="24"/>
      <c r="W710" s="24"/>
      <c r="X710" s="24"/>
      <c r="Y710" s="24"/>
      <c r="Z710" s="24"/>
      <c r="AA710" s="24"/>
      <c r="AB710" s="24"/>
    </row>
    <row r="711">
      <c r="A711" s="24"/>
      <c r="B711" s="24"/>
      <c r="C711" s="25"/>
      <c r="D711" s="24"/>
      <c r="E711" s="24"/>
      <c r="F711" s="24"/>
      <c r="G711" s="44"/>
      <c r="H711" s="24"/>
      <c r="I711" s="24"/>
      <c r="J711" s="24"/>
      <c r="K711" s="24"/>
      <c r="L711" s="44"/>
      <c r="M711" s="24"/>
      <c r="N711" s="24"/>
      <c r="O711" s="24"/>
      <c r="P711" s="24"/>
      <c r="Q711" s="44"/>
      <c r="R711" s="24"/>
      <c r="S711" s="28"/>
      <c r="T711" s="28"/>
      <c r="U711" s="28"/>
      <c r="V711" s="24"/>
      <c r="W711" s="24"/>
      <c r="X711" s="24"/>
      <c r="Y711" s="24"/>
      <c r="Z711" s="24"/>
      <c r="AA711" s="24"/>
      <c r="AB711" s="24"/>
    </row>
    <row r="712">
      <c r="A712" s="24"/>
      <c r="B712" s="24"/>
      <c r="C712" s="25"/>
      <c r="D712" s="24"/>
      <c r="E712" s="24"/>
      <c r="F712" s="24"/>
      <c r="G712" s="44"/>
      <c r="H712" s="24"/>
      <c r="I712" s="24"/>
      <c r="J712" s="24"/>
      <c r="K712" s="24"/>
      <c r="L712" s="44"/>
      <c r="M712" s="24"/>
      <c r="N712" s="24"/>
      <c r="O712" s="24"/>
      <c r="P712" s="24"/>
      <c r="Q712" s="44"/>
      <c r="R712" s="24"/>
      <c r="S712" s="28"/>
      <c r="T712" s="28"/>
      <c r="U712" s="28"/>
      <c r="V712" s="24"/>
      <c r="W712" s="24"/>
      <c r="X712" s="24"/>
      <c r="Y712" s="24"/>
      <c r="Z712" s="24"/>
      <c r="AA712" s="24"/>
      <c r="AB712" s="24"/>
    </row>
    <row r="713">
      <c r="A713" s="24"/>
      <c r="B713" s="24"/>
      <c r="C713" s="25"/>
      <c r="D713" s="24"/>
      <c r="E713" s="24"/>
      <c r="F713" s="24"/>
      <c r="G713" s="44"/>
      <c r="H713" s="24"/>
      <c r="I713" s="24"/>
      <c r="J713" s="24"/>
      <c r="K713" s="24"/>
      <c r="L713" s="44"/>
      <c r="M713" s="24"/>
      <c r="N713" s="24"/>
      <c r="O713" s="24"/>
      <c r="P713" s="24"/>
      <c r="Q713" s="44"/>
      <c r="R713" s="24"/>
      <c r="S713" s="28"/>
      <c r="T713" s="28"/>
      <c r="U713" s="28"/>
      <c r="V713" s="24"/>
      <c r="W713" s="24"/>
      <c r="X713" s="24"/>
      <c r="Y713" s="24"/>
      <c r="Z713" s="24"/>
      <c r="AA713" s="24"/>
      <c r="AB713" s="24"/>
    </row>
    <row r="714">
      <c r="A714" s="24"/>
      <c r="B714" s="24"/>
      <c r="C714" s="25"/>
      <c r="D714" s="24"/>
      <c r="E714" s="24"/>
      <c r="F714" s="24"/>
      <c r="G714" s="44"/>
      <c r="H714" s="24"/>
      <c r="I714" s="24"/>
      <c r="J714" s="24"/>
      <c r="K714" s="24"/>
      <c r="L714" s="44"/>
      <c r="M714" s="24"/>
      <c r="N714" s="24"/>
      <c r="O714" s="24"/>
      <c r="P714" s="24"/>
      <c r="Q714" s="44"/>
      <c r="R714" s="24"/>
      <c r="S714" s="28"/>
      <c r="T714" s="28"/>
      <c r="U714" s="28"/>
      <c r="V714" s="24"/>
      <c r="W714" s="24"/>
      <c r="X714" s="24"/>
      <c r="Y714" s="24"/>
      <c r="Z714" s="24"/>
      <c r="AA714" s="24"/>
      <c r="AB714" s="24"/>
    </row>
    <row r="715">
      <c r="A715" s="24"/>
      <c r="B715" s="24"/>
      <c r="C715" s="25"/>
      <c r="D715" s="24"/>
      <c r="E715" s="24"/>
      <c r="F715" s="24"/>
      <c r="G715" s="44"/>
      <c r="H715" s="24"/>
      <c r="I715" s="24"/>
      <c r="J715" s="24"/>
      <c r="K715" s="24"/>
      <c r="L715" s="44"/>
      <c r="M715" s="24"/>
      <c r="N715" s="24"/>
      <c r="O715" s="24"/>
      <c r="P715" s="24"/>
      <c r="Q715" s="44"/>
      <c r="R715" s="24"/>
      <c r="S715" s="28"/>
      <c r="T715" s="28"/>
      <c r="U715" s="28"/>
      <c r="V715" s="24"/>
      <c r="W715" s="24"/>
      <c r="X715" s="24"/>
      <c r="Y715" s="24"/>
      <c r="Z715" s="24"/>
      <c r="AA715" s="24"/>
      <c r="AB715" s="24"/>
    </row>
    <row r="716">
      <c r="A716" s="24"/>
      <c r="B716" s="24"/>
      <c r="C716" s="25"/>
      <c r="D716" s="24"/>
      <c r="E716" s="24"/>
      <c r="F716" s="24"/>
      <c r="G716" s="44"/>
      <c r="H716" s="24"/>
      <c r="I716" s="24"/>
      <c r="J716" s="24"/>
      <c r="K716" s="24"/>
      <c r="L716" s="44"/>
      <c r="M716" s="24"/>
      <c r="N716" s="24"/>
      <c r="O716" s="24"/>
      <c r="P716" s="24"/>
      <c r="Q716" s="44"/>
      <c r="R716" s="24"/>
      <c r="S716" s="28"/>
      <c r="T716" s="28"/>
      <c r="U716" s="28"/>
      <c r="V716" s="24"/>
      <c r="W716" s="24"/>
      <c r="X716" s="24"/>
      <c r="Y716" s="24"/>
      <c r="Z716" s="24"/>
      <c r="AA716" s="24"/>
      <c r="AB716" s="24"/>
    </row>
    <row r="717">
      <c r="A717" s="24"/>
      <c r="B717" s="24"/>
      <c r="C717" s="25"/>
      <c r="D717" s="24"/>
      <c r="E717" s="24"/>
      <c r="F717" s="24"/>
      <c r="G717" s="44"/>
      <c r="H717" s="24"/>
      <c r="I717" s="24"/>
      <c r="J717" s="24"/>
      <c r="K717" s="24"/>
      <c r="L717" s="44"/>
      <c r="M717" s="24"/>
      <c r="N717" s="24"/>
      <c r="O717" s="24"/>
      <c r="P717" s="24"/>
      <c r="Q717" s="44"/>
      <c r="R717" s="24"/>
      <c r="S717" s="28"/>
      <c r="T717" s="28"/>
      <c r="U717" s="28"/>
      <c r="V717" s="24"/>
      <c r="W717" s="24"/>
      <c r="X717" s="24"/>
      <c r="Y717" s="24"/>
      <c r="Z717" s="24"/>
      <c r="AA717" s="24"/>
      <c r="AB717" s="24"/>
    </row>
    <row r="718">
      <c r="A718" s="24"/>
      <c r="B718" s="24"/>
      <c r="C718" s="25"/>
      <c r="D718" s="24"/>
      <c r="E718" s="24"/>
      <c r="F718" s="24"/>
      <c r="G718" s="44"/>
      <c r="H718" s="24"/>
      <c r="I718" s="24"/>
      <c r="J718" s="24"/>
      <c r="K718" s="24"/>
      <c r="L718" s="44"/>
      <c r="M718" s="24"/>
      <c r="N718" s="24"/>
      <c r="O718" s="24"/>
      <c r="P718" s="24"/>
      <c r="Q718" s="44"/>
      <c r="R718" s="24"/>
      <c r="S718" s="28"/>
      <c r="T718" s="28"/>
      <c r="U718" s="28"/>
      <c r="V718" s="24"/>
      <c r="W718" s="24"/>
      <c r="X718" s="24"/>
      <c r="Y718" s="24"/>
      <c r="Z718" s="24"/>
      <c r="AA718" s="24"/>
      <c r="AB718" s="24"/>
    </row>
    <row r="719">
      <c r="A719" s="24"/>
      <c r="B719" s="24"/>
      <c r="C719" s="25"/>
      <c r="D719" s="24"/>
      <c r="E719" s="24"/>
      <c r="F719" s="24"/>
      <c r="G719" s="44"/>
      <c r="H719" s="24"/>
      <c r="I719" s="24"/>
      <c r="J719" s="24"/>
      <c r="K719" s="24"/>
      <c r="L719" s="44"/>
      <c r="M719" s="24"/>
      <c r="N719" s="24"/>
      <c r="O719" s="24"/>
      <c r="P719" s="24"/>
      <c r="Q719" s="44"/>
      <c r="R719" s="24"/>
      <c r="S719" s="28"/>
      <c r="T719" s="28"/>
      <c r="U719" s="28"/>
      <c r="V719" s="24"/>
      <c r="W719" s="24"/>
      <c r="X719" s="24"/>
      <c r="Y719" s="24"/>
      <c r="Z719" s="24"/>
      <c r="AA719" s="24"/>
      <c r="AB719" s="24"/>
    </row>
    <row r="720">
      <c r="A720" s="24"/>
      <c r="B720" s="24"/>
      <c r="C720" s="25"/>
      <c r="D720" s="24"/>
      <c r="E720" s="24"/>
      <c r="F720" s="24"/>
      <c r="G720" s="44"/>
      <c r="H720" s="24"/>
      <c r="I720" s="24"/>
      <c r="J720" s="24"/>
      <c r="K720" s="24"/>
      <c r="L720" s="44"/>
      <c r="M720" s="24"/>
      <c r="N720" s="24"/>
      <c r="O720" s="24"/>
      <c r="P720" s="24"/>
      <c r="Q720" s="44"/>
      <c r="R720" s="24"/>
      <c r="S720" s="28"/>
      <c r="T720" s="28"/>
      <c r="U720" s="28"/>
      <c r="V720" s="24"/>
      <c r="W720" s="24"/>
      <c r="X720" s="24"/>
      <c r="Y720" s="24"/>
      <c r="Z720" s="24"/>
      <c r="AA720" s="24"/>
      <c r="AB720" s="24"/>
    </row>
    <row r="721">
      <c r="A721" s="24"/>
      <c r="B721" s="24"/>
      <c r="C721" s="25"/>
      <c r="D721" s="24"/>
      <c r="E721" s="24"/>
      <c r="F721" s="24"/>
      <c r="G721" s="44"/>
      <c r="H721" s="24"/>
      <c r="I721" s="24"/>
      <c r="J721" s="24"/>
      <c r="K721" s="24"/>
      <c r="L721" s="44"/>
      <c r="M721" s="24"/>
      <c r="N721" s="24"/>
      <c r="O721" s="24"/>
      <c r="P721" s="24"/>
      <c r="Q721" s="44"/>
      <c r="R721" s="24"/>
      <c r="S721" s="28"/>
      <c r="T721" s="28"/>
      <c r="U721" s="28"/>
      <c r="V721" s="24"/>
      <c r="W721" s="24"/>
      <c r="X721" s="24"/>
      <c r="Y721" s="24"/>
      <c r="Z721" s="24"/>
      <c r="AA721" s="24"/>
      <c r="AB721" s="24"/>
    </row>
    <row r="722">
      <c r="A722" s="24"/>
      <c r="B722" s="24"/>
      <c r="C722" s="25"/>
      <c r="D722" s="24"/>
      <c r="E722" s="24"/>
      <c r="F722" s="24"/>
      <c r="G722" s="44"/>
      <c r="H722" s="24"/>
      <c r="I722" s="24"/>
      <c r="J722" s="24"/>
      <c r="K722" s="24"/>
      <c r="L722" s="44"/>
      <c r="M722" s="24"/>
      <c r="N722" s="24"/>
      <c r="O722" s="24"/>
      <c r="P722" s="24"/>
      <c r="Q722" s="44"/>
      <c r="R722" s="24"/>
      <c r="S722" s="28"/>
      <c r="T722" s="28"/>
      <c r="U722" s="28"/>
      <c r="V722" s="24"/>
      <c r="W722" s="24"/>
      <c r="X722" s="24"/>
      <c r="Y722" s="24"/>
      <c r="Z722" s="24"/>
      <c r="AA722" s="24"/>
      <c r="AB722" s="24"/>
    </row>
    <row r="723">
      <c r="A723" s="24"/>
      <c r="B723" s="24"/>
      <c r="C723" s="25"/>
      <c r="D723" s="24"/>
      <c r="E723" s="24"/>
      <c r="F723" s="24"/>
      <c r="G723" s="44"/>
      <c r="H723" s="24"/>
      <c r="I723" s="24"/>
      <c r="J723" s="24"/>
      <c r="K723" s="24"/>
      <c r="L723" s="44"/>
      <c r="M723" s="24"/>
      <c r="N723" s="24"/>
      <c r="O723" s="24"/>
      <c r="P723" s="24"/>
      <c r="Q723" s="44"/>
      <c r="R723" s="24"/>
      <c r="S723" s="28"/>
      <c r="T723" s="28"/>
      <c r="U723" s="28"/>
      <c r="V723" s="24"/>
      <c r="W723" s="24"/>
      <c r="X723" s="24"/>
      <c r="Y723" s="24"/>
      <c r="Z723" s="24"/>
      <c r="AA723" s="24"/>
      <c r="AB723" s="24"/>
    </row>
    <row r="724">
      <c r="A724" s="24"/>
      <c r="B724" s="24"/>
      <c r="C724" s="25"/>
      <c r="D724" s="24"/>
      <c r="E724" s="24"/>
      <c r="F724" s="24"/>
      <c r="G724" s="44"/>
      <c r="H724" s="24"/>
      <c r="I724" s="24"/>
      <c r="J724" s="24"/>
      <c r="K724" s="24"/>
      <c r="L724" s="44"/>
      <c r="M724" s="24"/>
      <c r="N724" s="24"/>
      <c r="O724" s="24"/>
      <c r="P724" s="24"/>
      <c r="Q724" s="44"/>
      <c r="R724" s="24"/>
      <c r="S724" s="28"/>
      <c r="T724" s="28"/>
      <c r="U724" s="28"/>
      <c r="V724" s="24"/>
      <c r="W724" s="24"/>
      <c r="X724" s="24"/>
      <c r="Y724" s="24"/>
      <c r="Z724" s="24"/>
      <c r="AA724" s="24"/>
      <c r="AB724" s="24"/>
    </row>
    <row r="725">
      <c r="A725" s="24"/>
      <c r="B725" s="24"/>
      <c r="C725" s="25"/>
      <c r="D725" s="24"/>
      <c r="E725" s="24"/>
      <c r="F725" s="24"/>
      <c r="G725" s="44"/>
      <c r="H725" s="24"/>
      <c r="I725" s="24"/>
      <c r="J725" s="24"/>
      <c r="K725" s="24"/>
      <c r="L725" s="44"/>
      <c r="M725" s="24"/>
      <c r="N725" s="24"/>
      <c r="O725" s="24"/>
      <c r="P725" s="24"/>
      <c r="Q725" s="44"/>
      <c r="R725" s="24"/>
      <c r="S725" s="28"/>
      <c r="T725" s="28"/>
      <c r="U725" s="28"/>
      <c r="V725" s="24"/>
      <c r="W725" s="24"/>
      <c r="X725" s="24"/>
      <c r="Y725" s="24"/>
      <c r="Z725" s="24"/>
      <c r="AA725" s="24"/>
      <c r="AB725" s="24"/>
    </row>
    <row r="726">
      <c r="A726" s="24"/>
      <c r="B726" s="24"/>
      <c r="C726" s="25"/>
      <c r="D726" s="24"/>
      <c r="E726" s="24"/>
      <c r="F726" s="24"/>
      <c r="G726" s="44"/>
      <c r="H726" s="24"/>
      <c r="I726" s="24"/>
      <c r="J726" s="24"/>
      <c r="K726" s="24"/>
      <c r="L726" s="44"/>
      <c r="M726" s="24"/>
      <c r="N726" s="24"/>
      <c r="O726" s="24"/>
      <c r="P726" s="24"/>
      <c r="Q726" s="44"/>
      <c r="R726" s="24"/>
      <c r="S726" s="28"/>
      <c r="T726" s="28"/>
      <c r="U726" s="28"/>
      <c r="V726" s="24"/>
      <c r="W726" s="24"/>
      <c r="X726" s="24"/>
      <c r="Y726" s="24"/>
      <c r="Z726" s="24"/>
      <c r="AA726" s="24"/>
      <c r="AB726" s="24"/>
    </row>
    <row r="727">
      <c r="A727" s="24"/>
      <c r="B727" s="24"/>
      <c r="C727" s="25"/>
      <c r="D727" s="24"/>
      <c r="E727" s="24"/>
      <c r="F727" s="24"/>
      <c r="G727" s="44"/>
      <c r="H727" s="24"/>
      <c r="I727" s="24"/>
      <c r="J727" s="24"/>
      <c r="K727" s="24"/>
      <c r="L727" s="44"/>
      <c r="M727" s="24"/>
      <c r="N727" s="24"/>
      <c r="O727" s="24"/>
      <c r="P727" s="24"/>
      <c r="Q727" s="44"/>
      <c r="R727" s="24"/>
      <c r="S727" s="28"/>
      <c r="T727" s="28"/>
      <c r="U727" s="28"/>
      <c r="V727" s="24"/>
      <c r="W727" s="24"/>
      <c r="X727" s="24"/>
      <c r="Y727" s="24"/>
      <c r="Z727" s="24"/>
      <c r="AA727" s="24"/>
      <c r="AB727" s="24"/>
    </row>
    <row r="728">
      <c r="A728" s="24"/>
      <c r="B728" s="24"/>
      <c r="C728" s="25"/>
      <c r="D728" s="24"/>
      <c r="E728" s="24"/>
      <c r="F728" s="24"/>
      <c r="G728" s="44"/>
      <c r="H728" s="24"/>
      <c r="I728" s="24"/>
      <c r="J728" s="24"/>
      <c r="K728" s="24"/>
      <c r="L728" s="44"/>
      <c r="M728" s="24"/>
      <c r="N728" s="24"/>
      <c r="O728" s="24"/>
      <c r="P728" s="24"/>
      <c r="Q728" s="44"/>
      <c r="R728" s="24"/>
      <c r="S728" s="28"/>
      <c r="T728" s="28"/>
      <c r="U728" s="28"/>
      <c r="V728" s="24"/>
      <c r="W728" s="24"/>
      <c r="X728" s="24"/>
      <c r="Y728" s="24"/>
      <c r="Z728" s="24"/>
      <c r="AA728" s="24"/>
      <c r="AB728" s="24"/>
    </row>
    <row r="729">
      <c r="A729" s="24"/>
      <c r="B729" s="24"/>
      <c r="C729" s="25"/>
      <c r="D729" s="24"/>
      <c r="E729" s="24"/>
      <c r="F729" s="24"/>
      <c r="G729" s="44"/>
      <c r="H729" s="24"/>
      <c r="I729" s="24"/>
      <c r="J729" s="24"/>
      <c r="K729" s="24"/>
      <c r="L729" s="44"/>
      <c r="M729" s="24"/>
      <c r="N729" s="24"/>
      <c r="O729" s="24"/>
      <c r="P729" s="24"/>
      <c r="Q729" s="44"/>
      <c r="R729" s="24"/>
      <c r="S729" s="28"/>
      <c r="T729" s="28"/>
      <c r="U729" s="28"/>
      <c r="V729" s="24"/>
      <c r="W729" s="24"/>
      <c r="X729" s="24"/>
      <c r="Y729" s="24"/>
      <c r="Z729" s="24"/>
      <c r="AA729" s="24"/>
      <c r="AB729" s="24"/>
    </row>
    <row r="730">
      <c r="A730" s="24"/>
      <c r="B730" s="24"/>
      <c r="C730" s="25"/>
      <c r="D730" s="24"/>
      <c r="E730" s="24"/>
      <c r="F730" s="24"/>
      <c r="G730" s="44"/>
      <c r="H730" s="24"/>
      <c r="I730" s="24"/>
      <c r="J730" s="24"/>
      <c r="K730" s="24"/>
      <c r="L730" s="44"/>
      <c r="M730" s="24"/>
      <c r="N730" s="24"/>
      <c r="O730" s="24"/>
      <c r="P730" s="24"/>
      <c r="Q730" s="44"/>
      <c r="R730" s="24"/>
      <c r="S730" s="28"/>
      <c r="T730" s="28"/>
      <c r="U730" s="28"/>
      <c r="V730" s="24"/>
      <c r="W730" s="24"/>
      <c r="X730" s="24"/>
      <c r="Y730" s="24"/>
      <c r="Z730" s="24"/>
      <c r="AA730" s="24"/>
      <c r="AB730" s="24"/>
    </row>
    <row r="731">
      <c r="A731" s="24"/>
      <c r="B731" s="24"/>
      <c r="C731" s="25"/>
      <c r="D731" s="24"/>
      <c r="E731" s="24"/>
      <c r="F731" s="24"/>
      <c r="G731" s="44"/>
      <c r="H731" s="24"/>
      <c r="I731" s="24"/>
      <c r="J731" s="24"/>
      <c r="K731" s="24"/>
      <c r="L731" s="44"/>
      <c r="M731" s="24"/>
      <c r="N731" s="24"/>
      <c r="O731" s="24"/>
      <c r="P731" s="24"/>
      <c r="Q731" s="44"/>
      <c r="R731" s="24"/>
      <c r="S731" s="28"/>
      <c r="T731" s="28"/>
      <c r="U731" s="28"/>
      <c r="V731" s="24"/>
      <c r="W731" s="24"/>
      <c r="X731" s="24"/>
      <c r="Y731" s="24"/>
      <c r="Z731" s="24"/>
      <c r="AA731" s="24"/>
      <c r="AB731" s="24"/>
    </row>
    <row r="732">
      <c r="A732" s="24"/>
      <c r="B732" s="24"/>
      <c r="C732" s="25"/>
      <c r="D732" s="24"/>
      <c r="E732" s="24"/>
      <c r="F732" s="24"/>
      <c r="G732" s="44"/>
      <c r="H732" s="24"/>
      <c r="I732" s="24"/>
      <c r="J732" s="24"/>
      <c r="K732" s="24"/>
      <c r="L732" s="44"/>
      <c r="M732" s="24"/>
      <c r="N732" s="24"/>
      <c r="O732" s="24"/>
      <c r="P732" s="24"/>
      <c r="Q732" s="44"/>
      <c r="R732" s="24"/>
      <c r="S732" s="28"/>
      <c r="T732" s="28"/>
      <c r="U732" s="28"/>
      <c r="V732" s="24"/>
      <c r="W732" s="24"/>
      <c r="X732" s="24"/>
      <c r="Y732" s="24"/>
      <c r="Z732" s="24"/>
      <c r="AA732" s="24"/>
      <c r="AB732" s="24"/>
    </row>
    <row r="733">
      <c r="A733" s="24"/>
      <c r="B733" s="24"/>
      <c r="C733" s="25"/>
      <c r="D733" s="24"/>
      <c r="E733" s="24"/>
      <c r="F733" s="24"/>
      <c r="G733" s="44"/>
      <c r="H733" s="24"/>
      <c r="I733" s="24"/>
      <c r="J733" s="24"/>
      <c r="K733" s="24"/>
      <c r="L733" s="44"/>
      <c r="M733" s="24"/>
      <c r="N733" s="24"/>
      <c r="O733" s="24"/>
      <c r="P733" s="24"/>
      <c r="Q733" s="44"/>
      <c r="R733" s="24"/>
      <c r="S733" s="28"/>
      <c r="T733" s="28"/>
      <c r="U733" s="28"/>
      <c r="V733" s="24"/>
      <c r="W733" s="24"/>
      <c r="X733" s="24"/>
      <c r="Y733" s="24"/>
      <c r="Z733" s="24"/>
      <c r="AA733" s="24"/>
      <c r="AB733" s="24"/>
    </row>
    <row r="734">
      <c r="A734" s="24"/>
      <c r="B734" s="24"/>
      <c r="C734" s="25"/>
      <c r="D734" s="24"/>
      <c r="E734" s="24"/>
      <c r="F734" s="24"/>
      <c r="G734" s="44"/>
      <c r="H734" s="24"/>
      <c r="I734" s="24"/>
      <c r="J734" s="24"/>
      <c r="K734" s="24"/>
      <c r="L734" s="44"/>
      <c r="M734" s="24"/>
      <c r="N734" s="24"/>
      <c r="O734" s="24"/>
      <c r="P734" s="24"/>
      <c r="Q734" s="44"/>
      <c r="R734" s="24"/>
      <c r="S734" s="28"/>
      <c r="T734" s="28"/>
      <c r="U734" s="28"/>
      <c r="V734" s="24"/>
      <c r="W734" s="24"/>
      <c r="X734" s="24"/>
      <c r="Y734" s="24"/>
      <c r="Z734" s="24"/>
      <c r="AA734" s="24"/>
      <c r="AB734" s="24"/>
    </row>
    <row r="735">
      <c r="A735" s="24"/>
      <c r="B735" s="24"/>
      <c r="C735" s="25"/>
      <c r="D735" s="24"/>
      <c r="E735" s="24"/>
      <c r="F735" s="24"/>
      <c r="G735" s="44"/>
      <c r="H735" s="24"/>
      <c r="I735" s="24"/>
      <c r="J735" s="24"/>
      <c r="K735" s="24"/>
      <c r="L735" s="44"/>
      <c r="M735" s="24"/>
      <c r="N735" s="24"/>
      <c r="O735" s="24"/>
      <c r="P735" s="24"/>
      <c r="Q735" s="44"/>
      <c r="R735" s="24"/>
      <c r="S735" s="28"/>
      <c r="T735" s="28"/>
      <c r="U735" s="28"/>
      <c r="V735" s="24"/>
      <c r="W735" s="24"/>
      <c r="X735" s="24"/>
      <c r="Y735" s="24"/>
      <c r="Z735" s="24"/>
      <c r="AA735" s="24"/>
      <c r="AB735" s="24"/>
    </row>
    <row r="736">
      <c r="A736" s="24"/>
      <c r="B736" s="24"/>
      <c r="C736" s="25"/>
      <c r="D736" s="24"/>
      <c r="E736" s="24"/>
      <c r="F736" s="24"/>
      <c r="G736" s="44"/>
      <c r="H736" s="24"/>
      <c r="I736" s="24"/>
      <c r="J736" s="24"/>
      <c r="K736" s="24"/>
      <c r="L736" s="44"/>
      <c r="M736" s="24"/>
      <c r="N736" s="24"/>
      <c r="O736" s="24"/>
      <c r="P736" s="24"/>
      <c r="Q736" s="44"/>
      <c r="R736" s="24"/>
      <c r="S736" s="28"/>
      <c r="T736" s="28"/>
      <c r="U736" s="28"/>
      <c r="V736" s="24"/>
      <c r="W736" s="24"/>
      <c r="X736" s="24"/>
      <c r="Y736" s="24"/>
      <c r="Z736" s="24"/>
      <c r="AA736" s="24"/>
      <c r="AB736" s="24"/>
    </row>
    <row r="737">
      <c r="A737" s="24"/>
      <c r="B737" s="24"/>
      <c r="C737" s="25"/>
      <c r="D737" s="24"/>
      <c r="E737" s="24"/>
      <c r="F737" s="24"/>
      <c r="G737" s="44"/>
      <c r="H737" s="24"/>
      <c r="I737" s="24"/>
      <c r="J737" s="24"/>
      <c r="K737" s="24"/>
      <c r="L737" s="44"/>
      <c r="M737" s="24"/>
      <c r="N737" s="24"/>
      <c r="O737" s="24"/>
      <c r="P737" s="24"/>
      <c r="Q737" s="44"/>
      <c r="R737" s="24"/>
      <c r="S737" s="28"/>
      <c r="T737" s="28"/>
      <c r="U737" s="28"/>
      <c r="V737" s="24"/>
      <c r="W737" s="24"/>
      <c r="X737" s="24"/>
      <c r="Y737" s="24"/>
      <c r="Z737" s="24"/>
      <c r="AA737" s="24"/>
      <c r="AB737" s="24"/>
    </row>
    <row r="738">
      <c r="A738" s="24"/>
      <c r="B738" s="24"/>
      <c r="C738" s="25"/>
      <c r="D738" s="24"/>
      <c r="E738" s="24"/>
      <c r="F738" s="24"/>
      <c r="G738" s="44"/>
      <c r="H738" s="24"/>
      <c r="I738" s="24"/>
      <c r="J738" s="24"/>
      <c r="K738" s="24"/>
      <c r="L738" s="44"/>
      <c r="M738" s="24"/>
      <c r="N738" s="24"/>
      <c r="O738" s="24"/>
      <c r="P738" s="24"/>
      <c r="Q738" s="44"/>
      <c r="R738" s="24"/>
      <c r="S738" s="28"/>
      <c r="T738" s="28"/>
      <c r="U738" s="28"/>
      <c r="V738" s="24"/>
      <c r="W738" s="24"/>
      <c r="X738" s="24"/>
      <c r="Y738" s="24"/>
      <c r="Z738" s="24"/>
      <c r="AA738" s="24"/>
      <c r="AB738" s="24"/>
    </row>
    <row r="739">
      <c r="A739" s="24"/>
      <c r="B739" s="24"/>
      <c r="C739" s="25"/>
      <c r="D739" s="24"/>
      <c r="E739" s="24"/>
      <c r="F739" s="24"/>
      <c r="G739" s="44"/>
      <c r="H739" s="24"/>
      <c r="I739" s="24"/>
      <c r="J739" s="24"/>
      <c r="K739" s="24"/>
      <c r="L739" s="44"/>
      <c r="M739" s="24"/>
      <c r="N739" s="24"/>
      <c r="O739" s="24"/>
      <c r="P739" s="24"/>
      <c r="Q739" s="44"/>
      <c r="R739" s="24"/>
      <c r="S739" s="28"/>
      <c r="T739" s="28"/>
      <c r="U739" s="28"/>
      <c r="V739" s="24"/>
      <c r="W739" s="24"/>
      <c r="X739" s="24"/>
      <c r="Y739" s="24"/>
      <c r="Z739" s="24"/>
      <c r="AA739" s="24"/>
      <c r="AB739" s="24"/>
    </row>
    <row r="740">
      <c r="A740" s="24"/>
      <c r="B740" s="24"/>
      <c r="C740" s="25"/>
      <c r="D740" s="24"/>
      <c r="E740" s="24"/>
      <c r="F740" s="24"/>
      <c r="G740" s="44"/>
      <c r="H740" s="24"/>
      <c r="I740" s="24"/>
      <c r="J740" s="24"/>
      <c r="K740" s="24"/>
      <c r="L740" s="44"/>
      <c r="M740" s="24"/>
      <c r="N740" s="24"/>
      <c r="O740" s="24"/>
      <c r="P740" s="24"/>
      <c r="Q740" s="44"/>
      <c r="R740" s="24"/>
      <c r="S740" s="28"/>
      <c r="T740" s="28"/>
      <c r="U740" s="28"/>
      <c r="V740" s="24"/>
      <c r="W740" s="24"/>
      <c r="X740" s="24"/>
      <c r="Y740" s="24"/>
      <c r="Z740" s="24"/>
      <c r="AA740" s="24"/>
      <c r="AB740" s="24"/>
    </row>
    <row r="741">
      <c r="A741" s="24"/>
      <c r="B741" s="24"/>
      <c r="C741" s="25"/>
      <c r="D741" s="24"/>
      <c r="E741" s="24"/>
      <c r="F741" s="24"/>
      <c r="G741" s="44"/>
      <c r="H741" s="24"/>
      <c r="I741" s="24"/>
      <c r="J741" s="24"/>
      <c r="K741" s="24"/>
      <c r="L741" s="44"/>
      <c r="M741" s="24"/>
      <c r="N741" s="24"/>
      <c r="O741" s="24"/>
      <c r="P741" s="24"/>
      <c r="Q741" s="44"/>
      <c r="R741" s="24"/>
      <c r="S741" s="28"/>
      <c r="T741" s="28"/>
      <c r="U741" s="28"/>
      <c r="V741" s="24"/>
      <c r="W741" s="24"/>
      <c r="X741" s="24"/>
      <c r="Y741" s="24"/>
      <c r="Z741" s="24"/>
      <c r="AA741" s="24"/>
      <c r="AB741" s="24"/>
    </row>
    <row r="742">
      <c r="A742" s="24"/>
      <c r="B742" s="24"/>
      <c r="C742" s="25"/>
      <c r="D742" s="24"/>
      <c r="E742" s="24"/>
      <c r="F742" s="24"/>
      <c r="G742" s="44"/>
      <c r="H742" s="24"/>
      <c r="I742" s="24"/>
      <c r="J742" s="24"/>
      <c r="K742" s="24"/>
      <c r="L742" s="44"/>
      <c r="M742" s="24"/>
      <c r="N742" s="24"/>
      <c r="O742" s="24"/>
      <c r="P742" s="24"/>
      <c r="Q742" s="44"/>
      <c r="R742" s="24"/>
      <c r="S742" s="28"/>
      <c r="T742" s="28"/>
      <c r="U742" s="28"/>
      <c r="V742" s="24"/>
      <c r="W742" s="24"/>
      <c r="X742" s="24"/>
      <c r="Y742" s="24"/>
      <c r="Z742" s="24"/>
      <c r="AA742" s="24"/>
      <c r="AB742" s="24"/>
    </row>
    <row r="743">
      <c r="A743" s="24"/>
      <c r="B743" s="24"/>
      <c r="C743" s="25"/>
      <c r="D743" s="24"/>
      <c r="E743" s="24"/>
      <c r="F743" s="24"/>
      <c r="G743" s="44"/>
      <c r="H743" s="24"/>
      <c r="I743" s="24"/>
      <c r="J743" s="24"/>
      <c r="K743" s="24"/>
      <c r="L743" s="44"/>
      <c r="M743" s="24"/>
      <c r="N743" s="24"/>
      <c r="O743" s="24"/>
      <c r="P743" s="24"/>
      <c r="Q743" s="44"/>
      <c r="R743" s="24"/>
      <c r="S743" s="28"/>
      <c r="T743" s="28"/>
      <c r="U743" s="28"/>
      <c r="V743" s="24"/>
      <c r="W743" s="24"/>
      <c r="X743" s="24"/>
      <c r="Y743" s="24"/>
      <c r="Z743" s="24"/>
      <c r="AA743" s="24"/>
      <c r="AB743" s="24"/>
    </row>
    <row r="744">
      <c r="A744" s="24"/>
      <c r="B744" s="24"/>
      <c r="C744" s="25"/>
      <c r="D744" s="24"/>
      <c r="E744" s="24"/>
      <c r="F744" s="24"/>
      <c r="G744" s="44"/>
      <c r="H744" s="24"/>
      <c r="I744" s="24"/>
      <c r="J744" s="24"/>
      <c r="K744" s="24"/>
      <c r="L744" s="44"/>
      <c r="M744" s="24"/>
      <c r="N744" s="24"/>
      <c r="O744" s="24"/>
      <c r="P744" s="24"/>
      <c r="Q744" s="44"/>
      <c r="R744" s="24"/>
      <c r="S744" s="28"/>
      <c r="T744" s="28"/>
      <c r="U744" s="28"/>
      <c r="V744" s="24"/>
      <c r="W744" s="24"/>
      <c r="X744" s="24"/>
      <c r="Y744" s="24"/>
      <c r="Z744" s="24"/>
      <c r="AA744" s="24"/>
      <c r="AB744" s="24"/>
    </row>
    <row r="745">
      <c r="A745" s="24"/>
      <c r="B745" s="24"/>
      <c r="C745" s="25"/>
      <c r="D745" s="24"/>
      <c r="E745" s="24"/>
      <c r="F745" s="24"/>
      <c r="G745" s="44"/>
      <c r="H745" s="24"/>
      <c r="I745" s="24"/>
      <c r="J745" s="24"/>
      <c r="K745" s="24"/>
      <c r="L745" s="44"/>
      <c r="M745" s="24"/>
      <c r="N745" s="24"/>
      <c r="O745" s="24"/>
      <c r="P745" s="24"/>
      <c r="Q745" s="44"/>
      <c r="R745" s="24"/>
      <c r="S745" s="28"/>
      <c r="T745" s="28"/>
      <c r="U745" s="28"/>
      <c r="V745" s="24"/>
      <c r="W745" s="24"/>
      <c r="X745" s="24"/>
      <c r="Y745" s="24"/>
      <c r="Z745" s="24"/>
      <c r="AA745" s="24"/>
      <c r="AB745" s="24"/>
    </row>
    <row r="746">
      <c r="A746" s="24"/>
      <c r="B746" s="24"/>
      <c r="C746" s="25"/>
      <c r="D746" s="24"/>
      <c r="E746" s="24"/>
      <c r="F746" s="24"/>
      <c r="G746" s="44"/>
      <c r="H746" s="24"/>
      <c r="I746" s="24"/>
      <c r="J746" s="24"/>
      <c r="K746" s="24"/>
      <c r="L746" s="44"/>
      <c r="M746" s="24"/>
      <c r="N746" s="24"/>
      <c r="O746" s="24"/>
      <c r="P746" s="24"/>
      <c r="Q746" s="44"/>
      <c r="R746" s="24"/>
      <c r="S746" s="28"/>
      <c r="T746" s="28"/>
      <c r="U746" s="28"/>
      <c r="V746" s="24"/>
      <c r="W746" s="24"/>
      <c r="X746" s="24"/>
      <c r="Y746" s="24"/>
      <c r="Z746" s="24"/>
      <c r="AA746" s="24"/>
      <c r="AB746" s="24"/>
    </row>
    <row r="747">
      <c r="A747" s="24"/>
      <c r="B747" s="24"/>
      <c r="C747" s="25"/>
      <c r="D747" s="24"/>
      <c r="E747" s="24"/>
      <c r="F747" s="24"/>
      <c r="G747" s="44"/>
      <c r="H747" s="24"/>
      <c r="I747" s="24"/>
      <c r="J747" s="24"/>
      <c r="K747" s="24"/>
      <c r="L747" s="44"/>
      <c r="M747" s="24"/>
      <c r="N747" s="24"/>
      <c r="O747" s="24"/>
      <c r="P747" s="24"/>
      <c r="Q747" s="44"/>
      <c r="R747" s="24"/>
      <c r="S747" s="28"/>
      <c r="T747" s="28"/>
      <c r="U747" s="28"/>
      <c r="V747" s="24"/>
      <c r="W747" s="24"/>
      <c r="X747" s="24"/>
      <c r="Y747" s="24"/>
      <c r="Z747" s="24"/>
      <c r="AA747" s="24"/>
      <c r="AB747" s="24"/>
    </row>
    <row r="748">
      <c r="A748" s="24"/>
      <c r="B748" s="24"/>
      <c r="C748" s="25"/>
      <c r="D748" s="24"/>
      <c r="E748" s="24"/>
      <c r="F748" s="24"/>
      <c r="G748" s="44"/>
      <c r="H748" s="24"/>
      <c r="I748" s="24"/>
      <c r="J748" s="24"/>
      <c r="K748" s="24"/>
      <c r="L748" s="44"/>
      <c r="M748" s="24"/>
      <c r="N748" s="24"/>
      <c r="O748" s="24"/>
      <c r="P748" s="24"/>
      <c r="Q748" s="44"/>
      <c r="R748" s="24"/>
      <c r="S748" s="28"/>
      <c r="T748" s="28"/>
      <c r="U748" s="28"/>
      <c r="V748" s="24"/>
      <c r="W748" s="24"/>
      <c r="X748" s="24"/>
      <c r="Y748" s="24"/>
      <c r="Z748" s="24"/>
      <c r="AA748" s="24"/>
      <c r="AB748" s="24"/>
    </row>
    <row r="749">
      <c r="A749" s="24"/>
      <c r="B749" s="24"/>
      <c r="C749" s="25"/>
      <c r="D749" s="24"/>
      <c r="E749" s="24"/>
      <c r="F749" s="24"/>
      <c r="G749" s="44"/>
      <c r="H749" s="24"/>
      <c r="I749" s="24"/>
      <c r="J749" s="24"/>
      <c r="K749" s="24"/>
      <c r="L749" s="44"/>
      <c r="M749" s="24"/>
      <c r="N749" s="24"/>
      <c r="O749" s="24"/>
      <c r="P749" s="24"/>
      <c r="Q749" s="44"/>
      <c r="R749" s="24"/>
      <c r="S749" s="28"/>
      <c r="T749" s="28"/>
      <c r="U749" s="28"/>
      <c r="V749" s="24"/>
      <c r="W749" s="24"/>
      <c r="X749" s="24"/>
      <c r="Y749" s="24"/>
      <c r="Z749" s="24"/>
      <c r="AA749" s="24"/>
      <c r="AB749" s="24"/>
    </row>
    <row r="750">
      <c r="A750" s="24"/>
      <c r="B750" s="24"/>
      <c r="C750" s="25"/>
      <c r="D750" s="24"/>
      <c r="E750" s="24"/>
      <c r="F750" s="24"/>
      <c r="G750" s="44"/>
      <c r="H750" s="24"/>
      <c r="I750" s="24"/>
      <c r="J750" s="24"/>
      <c r="K750" s="24"/>
      <c r="L750" s="44"/>
      <c r="M750" s="24"/>
      <c r="N750" s="24"/>
      <c r="O750" s="24"/>
      <c r="P750" s="24"/>
      <c r="Q750" s="44"/>
      <c r="R750" s="24"/>
      <c r="S750" s="28"/>
      <c r="T750" s="28"/>
      <c r="U750" s="28"/>
      <c r="V750" s="24"/>
      <c r="W750" s="24"/>
      <c r="X750" s="24"/>
      <c r="Y750" s="24"/>
      <c r="Z750" s="24"/>
      <c r="AA750" s="24"/>
      <c r="AB750" s="24"/>
    </row>
    <row r="751">
      <c r="A751" s="24"/>
      <c r="B751" s="24"/>
      <c r="C751" s="25"/>
      <c r="D751" s="24"/>
      <c r="E751" s="24"/>
      <c r="F751" s="24"/>
      <c r="G751" s="44"/>
      <c r="H751" s="24"/>
      <c r="I751" s="24"/>
      <c r="J751" s="24"/>
      <c r="K751" s="24"/>
      <c r="L751" s="44"/>
      <c r="M751" s="24"/>
      <c r="N751" s="24"/>
      <c r="O751" s="24"/>
      <c r="P751" s="24"/>
      <c r="Q751" s="44"/>
      <c r="R751" s="24"/>
      <c r="S751" s="28"/>
      <c r="T751" s="28"/>
      <c r="U751" s="28"/>
      <c r="V751" s="24"/>
      <c r="W751" s="24"/>
      <c r="X751" s="24"/>
      <c r="Y751" s="24"/>
      <c r="Z751" s="24"/>
      <c r="AA751" s="24"/>
      <c r="AB751" s="24"/>
    </row>
    <row r="752">
      <c r="A752" s="24"/>
      <c r="B752" s="24"/>
      <c r="C752" s="25"/>
      <c r="D752" s="24"/>
      <c r="E752" s="24"/>
      <c r="F752" s="24"/>
      <c r="G752" s="44"/>
      <c r="H752" s="24"/>
      <c r="I752" s="24"/>
      <c r="J752" s="24"/>
      <c r="K752" s="24"/>
      <c r="L752" s="44"/>
      <c r="M752" s="24"/>
      <c r="N752" s="24"/>
      <c r="O752" s="24"/>
      <c r="P752" s="24"/>
      <c r="Q752" s="44"/>
      <c r="R752" s="24"/>
      <c r="S752" s="28"/>
      <c r="T752" s="28"/>
      <c r="U752" s="28"/>
      <c r="V752" s="24"/>
      <c r="W752" s="24"/>
      <c r="X752" s="24"/>
      <c r="Y752" s="24"/>
      <c r="Z752" s="24"/>
      <c r="AA752" s="24"/>
      <c r="AB752" s="24"/>
    </row>
    <row r="753">
      <c r="A753" s="24"/>
      <c r="B753" s="24"/>
      <c r="C753" s="25"/>
      <c r="D753" s="24"/>
      <c r="E753" s="24"/>
      <c r="F753" s="24"/>
      <c r="G753" s="44"/>
      <c r="H753" s="24"/>
      <c r="I753" s="24"/>
      <c r="J753" s="24"/>
      <c r="K753" s="24"/>
      <c r="L753" s="44"/>
      <c r="M753" s="24"/>
      <c r="N753" s="24"/>
      <c r="O753" s="24"/>
      <c r="P753" s="24"/>
      <c r="Q753" s="44"/>
      <c r="R753" s="24"/>
      <c r="S753" s="28"/>
      <c r="T753" s="28"/>
      <c r="U753" s="28"/>
      <c r="V753" s="24"/>
      <c r="W753" s="24"/>
      <c r="X753" s="24"/>
      <c r="Y753" s="24"/>
      <c r="Z753" s="24"/>
      <c r="AA753" s="24"/>
      <c r="AB753" s="24"/>
    </row>
    <row r="754">
      <c r="A754" s="24"/>
      <c r="B754" s="24"/>
      <c r="C754" s="25"/>
      <c r="D754" s="24"/>
      <c r="E754" s="24"/>
      <c r="F754" s="24"/>
      <c r="G754" s="44"/>
      <c r="H754" s="24"/>
      <c r="I754" s="24"/>
      <c r="J754" s="24"/>
      <c r="K754" s="24"/>
      <c r="L754" s="44"/>
      <c r="M754" s="24"/>
      <c r="N754" s="24"/>
      <c r="O754" s="24"/>
      <c r="P754" s="24"/>
      <c r="Q754" s="44"/>
      <c r="R754" s="24"/>
      <c r="S754" s="28"/>
      <c r="T754" s="28"/>
      <c r="U754" s="28"/>
      <c r="V754" s="24"/>
      <c r="W754" s="24"/>
      <c r="X754" s="24"/>
      <c r="Y754" s="24"/>
      <c r="Z754" s="24"/>
      <c r="AA754" s="24"/>
      <c r="AB754" s="24"/>
    </row>
    <row r="755">
      <c r="A755" s="24"/>
      <c r="B755" s="24"/>
      <c r="C755" s="25"/>
      <c r="D755" s="24"/>
      <c r="E755" s="24"/>
      <c r="F755" s="24"/>
      <c r="G755" s="44"/>
      <c r="H755" s="24"/>
      <c r="I755" s="24"/>
      <c r="J755" s="24"/>
      <c r="K755" s="24"/>
      <c r="L755" s="44"/>
      <c r="M755" s="24"/>
      <c r="N755" s="24"/>
      <c r="O755" s="24"/>
      <c r="P755" s="24"/>
      <c r="Q755" s="44"/>
      <c r="R755" s="24"/>
      <c r="S755" s="28"/>
      <c r="T755" s="28"/>
      <c r="U755" s="28"/>
      <c r="V755" s="24"/>
      <c r="W755" s="24"/>
      <c r="X755" s="24"/>
      <c r="Y755" s="24"/>
      <c r="Z755" s="24"/>
      <c r="AA755" s="24"/>
      <c r="AB755" s="24"/>
    </row>
    <row r="756">
      <c r="A756" s="24"/>
      <c r="B756" s="24"/>
      <c r="C756" s="25"/>
      <c r="D756" s="24"/>
      <c r="E756" s="24"/>
      <c r="F756" s="24"/>
      <c r="G756" s="44"/>
      <c r="H756" s="24"/>
      <c r="I756" s="24"/>
      <c r="J756" s="24"/>
      <c r="K756" s="24"/>
      <c r="L756" s="44"/>
      <c r="M756" s="24"/>
      <c r="N756" s="24"/>
      <c r="O756" s="24"/>
      <c r="P756" s="24"/>
      <c r="Q756" s="44"/>
      <c r="R756" s="24"/>
      <c r="S756" s="28"/>
      <c r="T756" s="28"/>
      <c r="U756" s="28"/>
      <c r="V756" s="24"/>
      <c r="W756" s="24"/>
      <c r="X756" s="24"/>
      <c r="Y756" s="24"/>
      <c r="Z756" s="24"/>
      <c r="AA756" s="24"/>
      <c r="AB756" s="24"/>
    </row>
    <row r="757">
      <c r="A757" s="24"/>
      <c r="B757" s="24"/>
      <c r="C757" s="25"/>
      <c r="D757" s="24"/>
      <c r="E757" s="24"/>
      <c r="F757" s="24"/>
      <c r="G757" s="44"/>
      <c r="H757" s="24"/>
      <c r="I757" s="24"/>
      <c r="J757" s="24"/>
      <c r="K757" s="24"/>
      <c r="L757" s="44"/>
      <c r="M757" s="24"/>
      <c r="N757" s="24"/>
      <c r="O757" s="24"/>
      <c r="P757" s="24"/>
      <c r="Q757" s="44"/>
      <c r="R757" s="24"/>
      <c r="S757" s="28"/>
      <c r="T757" s="28"/>
      <c r="U757" s="28"/>
      <c r="V757" s="24"/>
      <c r="W757" s="24"/>
      <c r="X757" s="24"/>
      <c r="Y757" s="24"/>
      <c r="Z757" s="24"/>
      <c r="AA757" s="24"/>
      <c r="AB757" s="24"/>
    </row>
    <row r="758">
      <c r="A758" s="24"/>
      <c r="B758" s="24"/>
      <c r="C758" s="25"/>
      <c r="D758" s="24"/>
      <c r="E758" s="24"/>
      <c r="F758" s="24"/>
      <c r="G758" s="44"/>
      <c r="H758" s="24"/>
      <c r="I758" s="24"/>
      <c r="J758" s="24"/>
      <c r="K758" s="24"/>
      <c r="L758" s="44"/>
      <c r="M758" s="24"/>
      <c r="N758" s="24"/>
      <c r="O758" s="24"/>
      <c r="P758" s="24"/>
      <c r="Q758" s="44"/>
      <c r="R758" s="24"/>
      <c r="S758" s="28"/>
      <c r="T758" s="28"/>
      <c r="U758" s="28"/>
      <c r="V758" s="24"/>
      <c r="W758" s="24"/>
      <c r="X758" s="24"/>
      <c r="Y758" s="24"/>
      <c r="Z758" s="24"/>
      <c r="AA758" s="24"/>
      <c r="AB758" s="24"/>
    </row>
    <row r="759">
      <c r="A759" s="24"/>
      <c r="B759" s="24"/>
      <c r="C759" s="25"/>
      <c r="D759" s="24"/>
      <c r="E759" s="24"/>
      <c r="F759" s="24"/>
      <c r="G759" s="44"/>
      <c r="H759" s="24"/>
      <c r="I759" s="24"/>
      <c r="J759" s="24"/>
      <c r="K759" s="24"/>
      <c r="L759" s="44"/>
      <c r="M759" s="24"/>
      <c r="N759" s="24"/>
      <c r="O759" s="24"/>
      <c r="P759" s="24"/>
      <c r="Q759" s="44"/>
      <c r="R759" s="24"/>
      <c r="S759" s="28"/>
      <c r="T759" s="28"/>
      <c r="U759" s="28"/>
      <c r="V759" s="24"/>
      <c r="W759" s="24"/>
      <c r="X759" s="24"/>
      <c r="Y759" s="24"/>
      <c r="Z759" s="24"/>
      <c r="AA759" s="24"/>
      <c r="AB759" s="24"/>
    </row>
    <row r="760">
      <c r="A760" s="24"/>
      <c r="B760" s="24"/>
      <c r="C760" s="25"/>
      <c r="D760" s="24"/>
      <c r="E760" s="24"/>
      <c r="F760" s="24"/>
      <c r="G760" s="44"/>
      <c r="H760" s="24"/>
      <c r="I760" s="24"/>
      <c r="J760" s="24"/>
      <c r="K760" s="24"/>
      <c r="L760" s="44"/>
      <c r="M760" s="24"/>
      <c r="N760" s="24"/>
      <c r="O760" s="24"/>
      <c r="P760" s="24"/>
      <c r="Q760" s="44"/>
      <c r="R760" s="24"/>
      <c r="S760" s="28"/>
      <c r="T760" s="28"/>
      <c r="U760" s="28"/>
      <c r="V760" s="24"/>
      <c r="W760" s="24"/>
      <c r="X760" s="24"/>
      <c r="Y760" s="24"/>
      <c r="Z760" s="24"/>
      <c r="AA760" s="24"/>
      <c r="AB760" s="24"/>
    </row>
    <row r="761">
      <c r="A761" s="24"/>
      <c r="B761" s="24"/>
      <c r="C761" s="25"/>
      <c r="D761" s="24"/>
      <c r="E761" s="24"/>
      <c r="F761" s="24"/>
      <c r="G761" s="44"/>
      <c r="H761" s="24"/>
      <c r="I761" s="24"/>
      <c r="J761" s="24"/>
      <c r="K761" s="24"/>
      <c r="L761" s="44"/>
      <c r="M761" s="24"/>
      <c r="N761" s="24"/>
      <c r="O761" s="24"/>
      <c r="P761" s="24"/>
      <c r="Q761" s="44"/>
      <c r="R761" s="24"/>
      <c r="S761" s="28"/>
      <c r="T761" s="28"/>
      <c r="U761" s="28"/>
      <c r="V761" s="24"/>
      <c r="W761" s="24"/>
      <c r="X761" s="24"/>
      <c r="Y761" s="24"/>
      <c r="Z761" s="24"/>
      <c r="AA761" s="24"/>
      <c r="AB761" s="24"/>
    </row>
    <row r="762">
      <c r="A762" s="24"/>
      <c r="B762" s="24"/>
      <c r="C762" s="25"/>
      <c r="D762" s="24"/>
      <c r="E762" s="24"/>
      <c r="F762" s="24"/>
      <c r="G762" s="44"/>
      <c r="H762" s="24"/>
      <c r="I762" s="24"/>
      <c r="J762" s="24"/>
      <c r="K762" s="24"/>
      <c r="L762" s="44"/>
      <c r="M762" s="24"/>
      <c r="N762" s="24"/>
      <c r="O762" s="24"/>
      <c r="P762" s="24"/>
      <c r="Q762" s="44"/>
      <c r="R762" s="24"/>
      <c r="S762" s="28"/>
      <c r="T762" s="28"/>
      <c r="U762" s="28"/>
      <c r="V762" s="24"/>
      <c r="W762" s="24"/>
      <c r="X762" s="24"/>
      <c r="Y762" s="24"/>
      <c r="Z762" s="24"/>
      <c r="AA762" s="24"/>
      <c r="AB762" s="24"/>
    </row>
    <row r="763">
      <c r="A763" s="24"/>
      <c r="B763" s="24"/>
      <c r="C763" s="25"/>
      <c r="D763" s="24"/>
      <c r="E763" s="24"/>
      <c r="F763" s="24"/>
      <c r="G763" s="44"/>
      <c r="H763" s="24"/>
      <c r="I763" s="24"/>
      <c r="J763" s="24"/>
      <c r="K763" s="24"/>
      <c r="L763" s="44"/>
      <c r="M763" s="24"/>
      <c r="N763" s="24"/>
      <c r="O763" s="24"/>
      <c r="P763" s="24"/>
      <c r="Q763" s="44"/>
      <c r="R763" s="24"/>
      <c r="S763" s="28"/>
      <c r="T763" s="28"/>
      <c r="U763" s="28"/>
      <c r="V763" s="24"/>
      <c r="W763" s="24"/>
      <c r="X763" s="24"/>
      <c r="Y763" s="24"/>
      <c r="Z763" s="24"/>
      <c r="AA763" s="24"/>
      <c r="AB763" s="24"/>
    </row>
    <row r="764">
      <c r="A764" s="24"/>
      <c r="B764" s="24"/>
      <c r="C764" s="25"/>
      <c r="D764" s="24"/>
      <c r="E764" s="24"/>
      <c r="F764" s="24"/>
      <c r="G764" s="44"/>
      <c r="H764" s="24"/>
      <c r="I764" s="24"/>
      <c r="J764" s="24"/>
      <c r="K764" s="24"/>
      <c r="L764" s="44"/>
      <c r="M764" s="24"/>
      <c r="N764" s="24"/>
      <c r="O764" s="24"/>
      <c r="P764" s="24"/>
      <c r="Q764" s="44"/>
      <c r="R764" s="24"/>
      <c r="S764" s="28"/>
      <c r="T764" s="28"/>
      <c r="U764" s="28"/>
      <c r="V764" s="24"/>
      <c r="W764" s="24"/>
      <c r="X764" s="24"/>
      <c r="Y764" s="24"/>
      <c r="Z764" s="24"/>
      <c r="AA764" s="24"/>
      <c r="AB764" s="24"/>
    </row>
    <row r="765">
      <c r="A765" s="24"/>
      <c r="B765" s="24"/>
      <c r="C765" s="25"/>
      <c r="D765" s="24"/>
      <c r="E765" s="24"/>
      <c r="F765" s="24"/>
      <c r="G765" s="44"/>
      <c r="H765" s="24"/>
      <c r="I765" s="24"/>
      <c r="J765" s="24"/>
      <c r="K765" s="24"/>
      <c r="L765" s="44"/>
      <c r="M765" s="24"/>
      <c r="N765" s="24"/>
      <c r="O765" s="24"/>
      <c r="P765" s="24"/>
      <c r="Q765" s="44"/>
      <c r="R765" s="24"/>
      <c r="S765" s="28"/>
      <c r="T765" s="28"/>
      <c r="U765" s="28"/>
      <c r="V765" s="24"/>
      <c r="W765" s="24"/>
      <c r="X765" s="24"/>
      <c r="Y765" s="24"/>
      <c r="Z765" s="24"/>
      <c r="AA765" s="24"/>
      <c r="AB765" s="24"/>
    </row>
    <row r="766">
      <c r="A766" s="24"/>
      <c r="B766" s="24"/>
      <c r="C766" s="25"/>
      <c r="D766" s="24"/>
      <c r="E766" s="24"/>
      <c r="F766" s="24"/>
      <c r="G766" s="44"/>
      <c r="H766" s="24"/>
      <c r="I766" s="24"/>
      <c r="J766" s="24"/>
      <c r="K766" s="24"/>
      <c r="L766" s="44"/>
      <c r="M766" s="24"/>
      <c r="N766" s="24"/>
      <c r="O766" s="24"/>
      <c r="P766" s="24"/>
      <c r="Q766" s="44"/>
      <c r="R766" s="24"/>
      <c r="S766" s="28"/>
      <c r="T766" s="28"/>
      <c r="U766" s="28"/>
      <c r="V766" s="24"/>
      <c r="W766" s="24"/>
      <c r="X766" s="24"/>
      <c r="Y766" s="24"/>
      <c r="Z766" s="24"/>
      <c r="AA766" s="24"/>
      <c r="AB766" s="24"/>
    </row>
    <row r="767">
      <c r="A767" s="24"/>
      <c r="B767" s="24"/>
      <c r="C767" s="25"/>
      <c r="D767" s="24"/>
      <c r="E767" s="24"/>
      <c r="F767" s="24"/>
      <c r="G767" s="44"/>
      <c r="H767" s="24"/>
      <c r="I767" s="24"/>
      <c r="J767" s="24"/>
      <c r="K767" s="24"/>
      <c r="L767" s="44"/>
      <c r="M767" s="24"/>
      <c r="N767" s="24"/>
      <c r="O767" s="24"/>
      <c r="P767" s="24"/>
      <c r="Q767" s="44"/>
      <c r="R767" s="24"/>
      <c r="S767" s="28"/>
      <c r="T767" s="28"/>
      <c r="U767" s="28"/>
      <c r="V767" s="24"/>
      <c r="W767" s="24"/>
      <c r="X767" s="24"/>
      <c r="Y767" s="24"/>
      <c r="Z767" s="24"/>
      <c r="AA767" s="24"/>
      <c r="AB767" s="24"/>
    </row>
    <row r="768">
      <c r="A768" s="24"/>
      <c r="B768" s="24"/>
      <c r="C768" s="25"/>
      <c r="D768" s="24"/>
      <c r="E768" s="24"/>
      <c r="F768" s="24"/>
      <c r="G768" s="44"/>
      <c r="H768" s="24"/>
      <c r="I768" s="24"/>
      <c r="J768" s="24"/>
      <c r="K768" s="24"/>
      <c r="L768" s="44"/>
      <c r="M768" s="24"/>
      <c r="N768" s="24"/>
      <c r="O768" s="24"/>
      <c r="P768" s="24"/>
      <c r="Q768" s="44"/>
      <c r="R768" s="24"/>
      <c r="S768" s="28"/>
      <c r="T768" s="28"/>
      <c r="U768" s="28"/>
      <c r="V768" s="24"/>
      <c r="W768" s="24"/>
      <c r="X768" s="24"/>
      <c r="Y768" s="24"/>
      <c r="Z768" s="24"/>
      <c r="AA768" s="24"/>
      <c r="AB768" s="24"/>
    </row>
    <row r="769">
      <c r="A769" s="24"/>
      <c r="B769" s="24"/>
      <c r="C769" s="25"/>
      <c r="D769" s="24"/>
      <c r="E769" s="24"/>
      <c r="F769" s="24"/>
      <c r="G769" s="44"/>
      <c r="H769" s="24"/>
      <c r="I769" s="24"/>
      <c r="J769" s="24"/>
      <c r="K769" s="24"/>
      <c r="L769" s="44"/>
      <c r="M769" s="24"/>
      <c r="N769" s="24"/>
      <c r="O769" s="24"/>
      <c r="P769" s="24"/>
      <c r="Q769" s="44"/>
      <c r="R769" s="24"/>
      <c r="S769" s="28"/>
      <c r="T769" s="28"/>
      <c r="U769" s="28"/>
      <c r="V769" s="24"/>
      <c r="W769" s="24"/>
      <c r="X769" s="24"/>
      <c r="Y769" s="24"/>
      <c r="Z769" s="24"/>
      <c r="AA769" s="24"/>
      <c r="AB769" s="24"/>
    </row>
    <row r="770">
      <c r="A770" s="24"/>
      <c r="B770" s="24"/>
      <c r="C770" s="25"/>
      <c r="D770" s="24"/>
      <c r="E770" s="24"/>
      <c r="F770" s="24"/>
      <c r="G770" s="44"/>
      <c r="H770" s="24"/>
      <c r="I770" s="24"/>
      <c r="J770" s="24"/>
      <c r="K770" s="24"/>
      <c r="L770" s="44"/>
      <c r="M770" s="24"/>
      <c r="N770" s="24"/>
      <c r="O770" s="24"/>
      <c r="P770" s="24"/>
      <c r="Q770" s="44"/>
      <c r="R770" s="24"/>
      <c r="S770" s="28"/>
      <c r="T770" s="28"/>
      <c r="U770" s="28"/>
      <c r="V770" s="24"/>
      <c r="W770" s="24"/>
      <c r="X770" s="24"/>
      <c r="Y770" s="24"/>
      <c r="Z770" s="24"/>
      <c r="AA770" s="24"/>
      <c r="AB770" s="24"/>
    </row>
    <row r="771">
      <c r="A771" s="24"/>
      <c r="B771" s="24"/>
      <c r="C771" s="25"/>
      <c r="D771" s="24"/>
      <c r="E771" s="24"/>
      <c r="F771" s="24"/>
      <c r="G771" s="44"/>
      <c r="H771" s="24"/>
      <c r="I771" s="24"/>
      <c r="J771" s="24"/>
      <c r="K771" s="24"/>
      <c r="L771" s="44"/>
      <c r="M771" s="24"/>
      <c r="N771" s="24"/>
      <c r="O771" s="24"/>
      <c r="P771" s="24"/>
      <c r="Q771" s="44"/>
      <c r="R771" s="24"/>
      <c r="S771" s="28"/>
      <c r="T771" s="28"/>
      <c r="U771" s="28"/>
      <c r="V771" s="24"/>
      <c r="W771" s="24"/>
      <c r="X771" s="24"/>
      <c r="Y771" s="24"/>
      <c r="Z771" s="24"/>
      <c r="AA771" s="24"/>
      <c r="AB771" s="24"/>
    </row>
    <row r="772">
      <c r="A772" s="24"/>
      <c r="B772" s="24"/>
      <c r="C772" s="25"/>
      <c r="D772" s="24"/>
      <c r="E772" s="24"/>
      <c r="F772" s="24"/>
      <c r="G772" s="44"/>
      <c r="H772" s="24"/>
      <c r="I772" s="24"/>
      <c r="J772" s="24"/>
      <c r="K772" s="24"/>
      <c r="L772" s="44"/>
      <c r="M772" s="24"/>
      <c r="N772" s="24"/>
      <c r="O772" s="24"/>
      <c r="P772" s="24"/>
      <c r="Q772" s="44"/>
      <c r="R772" s="24"/>
      <c r="S772" s="28"/>
      <c r="T772" s="28"/>
      <c r="U772" s="28"/>
      <c r="V772" s="24"/>
      <c r="W772" s="24"/>
      <c r="X772" s="24"/>
      <c r="Y772" s="24"/>
      <c r="Z772" s="24"/>
      <c r="AA772" s="24"/>
      <c r="AB772" s="24"/>
    </row>
    <row r="773">
      <c r="A773" s="24"/>
      <c r="B773" s="24"/>
      <c r="C773" s="25"/>
      <c r="D773" s="24"/>
      <c r="E773" s="24"/>
      <c r="F773" s="24"/>
      <c r="G773" s="44"/>
      <c r="H773" s="24"/>
      <c r="I773" s="24"/>
      <c r="J773" s="24"/>
      <c r="K773" s="24"/>
      <c r="L773" s="44"/>
      <c r="M773" s="24"/>
      <c r="N773" s="24"/>
      <c r="O773" s="24"/>
      <c r="P773" s="24"/>
      <c r="Q773" s="44"/>
      <c r="R773" s="24"/>
      <c r="S773" s="28"/>
      <c r="T773" s="28"/>
      <c r="U773" s="28"/>
      <c r="V773" s="24"/>
      <c r="W773" s="24"/>
      <c r="X773" s="24"/>
      <c r="Y773" s="24"/>
      <c r="Z773" s="24"/>
      <c r="AA773" s="24"/>
      <c r="AB773" s="24"/>
    </row>
    <row r="774">
      <c r="A774" s="24"/>
      <c r="B774" s="24"/>
      <c r="C774" s="25"/>
      <c r="D774" s="24"/>
      <c r="E774" s="24"/>
      <c r="F774" s="24"/>
      <c r="G774" s="44"/>
      <c r="H774" s="24"/>
      <c r="I774" s="24"/>
      <c r="J774" s="24"/>
      <c r="K774" s="24"/>
      <c r="L774" s="44"/>
      <c r="M774" s="24"/>
      <c r="N774" s="24"/>
      <c r="O774" s="24"/>
      <c r="P774" s="24"/>
      <c r="Q774" s="44"/>
      <c r="R774" s="24"/>
      <c r="S774" s="28"/>
      <c r="T774" s="28"/>
      <c r="U774" s="28"/>
      <c r="V774" s="24"/>
      <c r="W774" s="24"/>
      <c r="X774" s="24"/>
      <c r="Y774" s="24"/>
      <c r="Z774" s="24"/>
      <c r="AA774" s="24"/>
      <c r="AB774" s="24"/>
    </row>
    <row r="775">
      <c r="A775" s="24"/>
      <c r="B775" s="24"/>
      <c r="C775" s="25"/>
      <c r="D775" s="24"/>
      <c r="E775" s="24"/>
      <c r="F775" s="24"/>
      <c r="G775" s="44"/>
      <c r="H775" s="24"/>
      <c r="I775" s="24"/>
      <c r="J775" s="24"/>
      <c r="K775" s="24"/>
      <c r="L775" s="44"/>
      <c r="M775" s="24"/>
      <c r="N775" s="24"/>
      <c r="O775" s="24"/>
      <c r="P775" s="24"/>
      <c r="Q775" s="44"/>
      <c r="R775" s="24"/>
      <c r="S775" s="28"/>
      <c r="T775" s="28"/>
      <c r="U775" s="28"/>
      <c r="V775" s="24"/>
      <c r="W775" s="24"/>
      <c r="X775" s="24"/>
      <c r="Y775" s="24"/>
      <c r="Z775" s="24"/>
      <c r="AA775" s="24"/>
      <c r="AB775" s="24"/>
    </row>
    <row r="776">
      <c r="A776" s="24"/>
      <c r="B776" s="24"/>
      <c r="C776" s="25"/>
      <c r="D776" s="24"/>
      <c r="E776" s="24"/>
      <c r="F776" s="24"/>
      <c r="G776" s="44"/>
      <c r="H776" s="24"/>
      <c r="I776" s="24"/>
      <c r="J776" s="24"/>
      <c r="K776" s="24"/>
      <c r="L776" s="44"/>
      <c r="M776" s="24"/>
      <c r="N776" s="24"/>
      <c r="O776" s="24"/>
      <c r="P776" s="24"/>
      <c r="Q776" s="44"/>
      <c r="R776" s="24"/>
      <c r="S776" s="28"/>
      <c r="T776" s="28"/>
      <c r="U776" s="28"/>
      <c r="V776" s="24"/>
      <c r="W776" s="24"/>
      <c r="X776" s="24"/>
      <c r="Y776" s="24"/>
      <c r="Z776" s="24"/>
      <c r="AA776" s="24"/>
      <c r="AB776" s="24"/>
    </row>
    <row r="777">
      <c r="A777" s="24"/>
      <c r="B777" s="24"/>
      <c r="C777" s="25"/>
      <c r="D777" s="24"/>
      <c r="E777" s="24"/>
      <c r="F777" s="24"/>
      <c r="G777" s="44"/>
      <c r="H777" s="24"/>
      <c r="I777" s="24"/>
      <c r="J777" s="24"/>
      <c r="K777" s="24"/>
      <c r="L777" s="44"/>
      <c r="M777" s="24"/>
      <c r="N777" s="24"/>
      <c r="O777" s="24"/>
      <c r="P777" s="24"/>
      <c r="Q777" s="44"/>
      <c r="R777" s="24"/>
      <c r="S777" s="28"/>
      <c r="T777" s="28"/>
      <c r="U777" s="28"/>
      <c r="V777" s="24"/>
      <c r="W777" s="24"/>
      <c r="X777" s="24"/>
      <c r="Y777" s="24"/>
      <c r="Z777" s="24"/>
      <c r="AA777" s="24"/>
      <c r="AB777" s="24"/>
    </row>
    <row r="778">
      <c r="A778" s="24"/>
      <c r="B778" s="24"/>
      <c r="C778" s="25"/>
      <c r="D778" s="24"/>
      <c r="E778" s="24"/>
      <c r="F778" s="24"/>
      <c r="G778" s="44"/>
      <c r="H778" s="24"/>
      <c r="I778" s="24"/>
      <c r="J778" s="24"/>
      <c r="K778" s="24"/>
      <c r="L778" s="44"/>
      <c r="M778" s="24"/>
      <c r="N778" s="24"/>
      <c r="O778" s="24"/>
      <c r="P778" s="24"/>
      <c r="Q778" s="44"/>
      <c r="R778" s="24"/>
      <c r="S778" s="28"/>
      <c r="T778" s="28"/>
      <c r="U778" s="28"/>
      <c r="V778" s="24"/>
      <c r="W778" s="24"/>
      <c r="X778" s="24"/>
      <c r="Y778" s="24"/>
      <c r="Z778" s="24"/>
      <c r="AA778" s="24"/>
      <c r="AB778" s="24"/>
    </row>
    <row r="779">
      <c r="A779" s="24"/>
      <c r="B779" s="24"/>
      <c r="C779" s="25"/>
      <c r="D779" s="24"/>
      <c r="E779" s="24"/>
      <c r="F779" s="24"/>
      <c r="G779" s="44"/>
      <c r="H779" s="24"/>
      <c r="I779" s="24"/>
      <c r="J779" s="24"/>
      <c r="K779" s="24"/>
      <c r="L779" s="44"/>
      <c r="M779" s="24"/>
      <c r="N779" s="24"/>
      <c r="O779" s="24"/>
      <c r="P779" s="24"/>
      <c r="Q779" s="44"/>
      <c r="R779" s="24"/>
      <c r="S779" s="28"/>
      <c r="T779" s="28"/>
      <c r="U779" s="28"/>
      <c r="V779" s="24"/>
      <c r="W779" s="24"/>
      <c r="X779" s="24"/>
      <c r="Y779" s="24"/>
      <c r="Z779" s="24"/>
      <c r="AA779" s="24"/>
      <c r="AB779" s="24"/>
    </row>
    <row r="780">
      <c r="A780" s="24"/>
      <c r="B780" s="24"/>
      <c r="C780" s="25"/>
      <c r="D780" s="24"/>
      <c r="E780" s="24"/>
      <c r="F780" s="24"/>
      <c r="G780" s="44"/>
      <c r="H780" s="24"/>
      <c r="I780" s="24"/>
      <c r="J780" s="24"/>
      <c r="K780" s="24"/>
      <c r="L780" s="44"/>
      <c r="M780" s="24"/>
      <c r="N780" s="24"/>
      <c r="O780" s="24"/>
      <c r="P780" s="24"/>
      <c r="Q780" s="44"/>
      <c r="R780" s="24"/>
      <c r="S780" s="28"/>
      <c r="T780" s="28"/>
      <c r="U780" s="28"/>
      <c r="V780" s="24"/>
      <c r="W780" s="24"/>
      <c r="X780" s="24"/>
      <c r="Y780" s="24"/>
      <c r="Z780" s="24"/>
      <c r="AA780" s="24"/>
      <c r="AB780" s="24"/>
    </row>
    <row r="781">
      <c r="A781" s="24"/>
      <c r="B781" s="24"/>
      <c r="C781" s="25"/>
      <c r="D781" s="24"/>
      <c r="E781" s="24"/>
      <c r="F781" s="24"/>
      <c r="G781" s="44"/>
      <c r="H781" s="24"/>
      <c r="I781" s="24"/>
      <c r="J781" s="24"/>
      <c r="K781" s="24"/>
      <c r="L781" s="44"/>
      <c r="M781" s="24"/>
      <c r="N781" s="24"/>
      <c r="O781" s="24"/>
      <c r="P781" s="24"/>
      <c r="Q781" s="44"/>
      <c r="R781" s="24"/>
      <c r="S781" s="28"/>
      <c r="T781" s="28"/>
      <c r="U781" s="28"/>
      <c r="V781" s="24"/>
      <c r="W781" s="24"/>
      <c r="X781" s="24"/>
      <c r="Y781" s="24"/>
      <c r="Z781" s="24"/>
      <c r="AA781" s="24"/>
      <c r="AB781" s="24"/>
    </row>
    <row r="782">
      <c r="A782" s="24"/>
      <c r="B782" s="24"/>
      <c r="C782" s="25"/>
      <c r="D782" s="24"/>
      <c r="E782" s="24"/>
      <c r="F782" s="24"/>
      <c r="G782" s="44"/>
      <c r="H782" s="24"/>
      <c r="I782" s="24"/>
      <c r="J782" s="24"/>
      <c r="K782" s="24"/>
      <c r="L782" s="44"/>
      <c r="M782" s="24"/>
      <c r="N782" s="24"/>
      <c r="O782" s="24"/>
      <c r="P782" s="24"/>
      <c r="Q782" s="44"/>
      <c r="R782" s="24"/>
      <c r="S782" s="28"/>
      <c r="T782" s="28"/>
      <c r="U782" s="28"/>
      <c r="V782" s="24"/>
      <c r="W782" s="24"/>
      <c r="X782" s="24"/>
      <c r="Y782" s="24"/>
      <c r="Z782" s="24"/>
      <c r="AA782" s="24"/>
      <c r="AB782" s="24"/>
    </row>
    <row r="783">
      <c r="A783" s="24"/>
      <c r="B783" s="24"/>
      <c r="C783" s="25"/>
      <c r="D783" s="24"/>
      <c r="E783" s="24"/>
      <c r="F783" s="24"/>
      <c r="G783" s="44"/>
      <c r="H783" s="24"/>
      <c r="I783" s="24"/>
      <c r="J783" s="24"/>
      <c r="K783" s="24"/>
      <c r="L783" s="44"/>
      <c r="M783" s="24"/>
      <c r="N783" s="24"/>
      <c r="O783" s="24"/>
      <c r="P783" s="24"/>
      <c r="Q783" s="44"/>
      <c r="R783" s="24"/>
      <c r="S783" s="28"/>
      <c r="T783" s="28"/>
      <c r="U783" s="28"/>
      <c r="V783" s="24"/>
      <c r="W783" s="24"/>
      <c r="X783" s="24"/>
      <c r="Y783" s="24"/>
      <c r="Z783" s="24"/>
      <c r="AA783" s="24"/>
      <c r="AB783" s="24"/>
    </row>
    <row r="784">
      <c r="A784" s="24"/>
      <c r="B784" s="24"/>
      <c r="C784" s="25"/>
      <c r="D784" s="24"/>
      <c r="E784" s="24"/>
      <c r="F784" s="24"/>
      <c r="G784" s="44"/>
      <c r="H784" s="24"/>
      <c r="I784" s="24"/>
      <c r="J784" s="24"/>
      <c r="K784" s="24"/>
      <c r="L784" s="44"/>
      <c r="M784" s="24"/>
      <c r="N784" s="24"/>
      <c r="O784" s="24"/>
      <c r="P784" s="24"/>
      <c r="Q784" s="44"/>
      <c r="R784" s="24"/>
      <c r="S784" s="28"/>
      <c r="T784" s="28"/>
      <c r="U784" s="28"/>
      <c r="V784" s="24"/>
      <c r="W784" s="24"/>
      <c r="X784" s="24"/>
      <c r="Y784" s="24"/>
      <c r="Z784" s="24"/>
      <c r="AA784" s="24"/>
      <c r="AB784" s="24"/>
    </row>
    <row r="785">
      <c r="A785" s="24"/>
      <c r="B785" s="24"/>
      <c r="C785" s="25"/>
      <c r="D785" s="24"/>
      <c r="E785" s="24"/>
      <c r="F785" s="24"/>
      <c r="G785" s="44"/>
      <c r="H785" s="24"/>
      <c r="I785" s="24"/>
      <c r="J785" s="24"/>
      <c r="K785" s="24"/>
      <c r="L785" s="44"/>
      <c r="M785" s="24"/>
      <c r="N785" s="24"/>
      <c r="O785" s="24"/>
      <c r="P785" s="24"/>
      <c r="Q785" s="44"/>
      <c r="R785" s="24"/>
      <c r="S785" s="28"/>
      <c r="T785" s="28"/>
      <c r="U785" s="28"/>
      <c r="V785" s="24"/>
      <c r="W785" s="24"/>
      <c r="X785" s="24"/>
      <c r="Y785" s="24"/>
      <c r="Z785" s="24"/>
      <c r="AA785" s="24"/>
      <c r="AB785" s="24"/>
    </row>
    <row r="786">
      <c r="A786" s="24"/>
      <c r="B786" s="24"/>
      <c r="C786" s="25"/>
      <c r="D786" s="24"/>
      <c r="E786" s="24"/>
      <c r="F786" s="24"/>
      <c r="G786" s="44"/>
      <c r="H786" s="24"/>
      <c r="I786" s="24"/>
      <c r="J786" s="24"/>
      <c r="K786" s="24"/>
      <c r="L786" s="44"/>
      <c r="M786" s="24"/>
      <c r="N786" s="24"/>
      <c r="O786" s="24"/>
      <c r="P786" s="24"/>
      <c r="Q786" s="44"/>
      <c r="R786" s="24"/>
      <c r="S786" s="28"/>
      <c r="T786" s="28"/>
      <c r="U786" s="28"/>
      <c r="V786" s="24"/>
      <c r="W786" s="24"/>
      <c r="X786" s="24"/>
      <c r="Y786" s="24"/>
      <c r="Z786" s="24"/>
      <c r="AA786" s="24"/>
      <c r="AB786" s="24"/>
    </row>
    <row r="787">
      <c r="A787" s="24"/>
      <c r="B787" s="24"/>
      <c r="C787" s="25"/>
      <c r="D787" s="24"/>
      <c r="E787" s="24"/>
      <c r="F787" s="24"/>
      <c r="G787" s="44"/>
      <c r="H787" s="24"/>
      <c r="I787" s="24"/>
      <c r="J787" s="24"/>
      <c r="K787" s="24"/>
      <c r="L787" s="44"/>
      <c r="M787" s="24"/>
      <c r="N787" s="24"/>
      <c r="O787" s="24"/>
      <c r="P787" s="24"/>
      <c r="Q787" s="44"/>
      <c r="R787" s="24"/>
      <c r="S787" s="28"/>
      <c r="T787" s="28"/>
      <c r="U787" s="28"/>
      <c r="V787" s="24"/>
      <c r="W787" s="24"/>
      <c r="X787" s="24"/>
      <c r="Y787" s="24"/>
      <c r="Z787" s="24"/>
      <c r="AA787" s="24"/>
      <c r="AB787" s="24"/>
    </row>
    <row r="788">
      <c r="A788" s="24"/>
      <c r="B788" s="24"/>
      <c r="C788" s="25"/>
      <c r="D788" s="24"/>
      <c r="E788" s="24"/>
      <c r="F788" s="24"/>
      <c r="G788" s="44"/>
      <c r="H788" s="24"/>
      <c r="I788" s="24"/>
      <c r="J788" s="24"/>
      <c r="K788" s="24"/>
      <c r="L788" s="44"/>
      <c r="M788" s="24"/>
      <c r="N788" s="24"/>
      <c r="O788" s="24"/>
      <c r="P788" s="24"/>
      <c r="Q788" s="44"/>
      <c r="R788" s="24"/>
      <c r="S788" s="28"/>
      <c r="T788" s="28"/>
      <c r="U788" s="28"/>
      <c r="V788" s="24"/>
      <c r="W788" s="24"/>
      <c r="X788" s="24"/>
      <c r="Y788" s="24"/>
      <c r="Z788" s="24"/>
      <c r="AA788" s="24"/>
      <c r="AB788" s="24"/>
    </row>
    <row r="789">
      <c r="A789" s="24"/>
      <c r="B789" s="24"/>
      <c r="C789" s="25"/>
      <c r="D789" s="24"/>
      <c r="E789" s="24"/>
      <c r="F789" s="24"/>
      <c r="G789" s="44"/>
      <c r="H789" s="24"/>
      <c r="I789" s="24"/>
      <c r="J789" s="24"/>
      <c r="K789" s="24"/>
      <c r="L789" s="44"/>
      <c r="M789" s="24"/>
      <c r="N789" s="24"/>
      <c r="O789" s="24"/>
      <c r="P789" s="24"/>
      <c r="Q789" s="44"/>
      <c r="R789" s="24"/>
      <c r="S789" s="28"/>
      <c r="T789" s="28"/>
      <c r="U789" s="28"/>
      <c r="V789" s="24"/>
      <c r="W789" s="24"/>
      <c r="X789" s="24"/>
      <c r="Y789" s="24"/>
      <c r="Z789" s="24"/>
      <c r="AA789" s="24"/>
      <c r="AB789" s="24"/>
    </row>
    <row r="790">
      <c r="A790" s="24"/>
      <c r="B790" s="24"/>
      <c r="C790" s="25"/>
      <c r="D790" s="24"/>
      <c r="E790" s="24"/>
      <c r="F790" s="24"/>
      <c r="G790" s="44"/>
      <c r="H790" s="24"/>
      <c r="I790" s="24"/>
      <c r="J790" s="24"/>
      <c r="K790" s="24"/>
      <c r="L790" s="44"/>
      <c r="M790" s="24"/>
      <c r="N790" s="24"/>
      <c r="O790" s="24"/>
      <c r="P790" s="24"/>
      <c r="Q790" s="44"/>
      <c r="R790" s="24"/>
      <c r="S790" s="28"/>
      <c r="T790" s="28"/>
      <c r="U790" s="28"/>
      <c r="V790" s="24"/>
      <c r="W790" s="24"/>
      <c r="X790" s="24"/>
      <c r="Y790" s="24"/>
      <c r="Z790" s="24"/>
      <c r="AA790" s="24"/>
      <c r="AB790" s="24"/>
    </row>
    <row r="791">
      <c r="A791" s="24"/>
      <c r="B791" s="24"/>
      <c r="C791" s="25"/>
      <c r="D791" s="24"/>
      <c r="E791" s="24"/>
      <c r="F791" s="24"/>
      <c r="G791" s="44"/>
      <c r="H791" s="24"/>
      <c r="I791" s="24"/>
      <c r="J791" s="24"/>
      <c r="K791" s="24"/>
      <c r="L791" s="44"/>
      <c r="M791" s="24"/>
      <c r="N791" s="24"/>
      <c r="O791" s="24"/>
      <c r="P791" s="24"/>
      <c r="Q791" s="44"/>
      <c r="R791" s="24"/>
      <c r="S791" s="28"/>
      <c r="T791" s="28"/>
      <c r="U791" s="28"/>
      <c r="V791" s="24"/>
      <c r="W791" s="24"/>
      <c r="X791" s="24"/>
      <c r="Y791" s="24"/>
      <c r="Z791" s="24"/>
      <c r="AA791" s="24"/>
      <c r="AB791" s="24"/>
    </row>
    <row r="792">
      <c r="A792" s="24"/>
      <c r="B792" s="24"/>
      <c r="C792" s="25"/>
      <c r="D792" s="24"/>
      <c r="E792" s="24"/>
      <c r="F792" s="24"/>
      <c r="G792" s="44"/>
      <c r="H792" s="24"/>
      <c r="I792" s="24"/>
      <c r="J792" s="24"/>
      <c r="K792" s="24"/>
      <c r="L792" s="44"/>
      <c r="M792" s="24"/>
      <c r="N792" s="24"/>
      <c r="O792" s="24"/>
      <c r="P792" s="24"/>
      <c r="Q792" s="44"/>
      <c r="R792" s="24"/>
      <c r="S792" s="28"/>
      <c r="T792" s="28"/>
      <c r="U792" s="28"/>
      <c r="V792" s="24"/>
      <c r="W792" s="24"/>
      <c r="X792" s="24"/>
      <c r="Y792" s="24"/>
      <c r="Z792" s="24"/>
      <c r="AA792" s="24"/>
      <c r="AB792" s="24"/>
    </row>
    <row r="793">
      <c r="A793" s="24"/>
      <c r="B793" s="24"/>
      <c r="C793" s="25"/>
      <c r="D793" s="24"/>
      <c r="E793" s="24"/>
      <c r="F793" s="24"/>
      <c r="G793" s="44"/>
      <c r="H793" s="24"/>
      <c r="I793" s="24"/>
      <c r="J793" s="24"/>
      <c r="K793" s="24"/>
      <c r="L793" s="44"/>
      <c r="M793" s="24"/>
      <c r="N793" s="24"/>
      <c r="O793" s="24"/>
      <c r="P793" s="24"/>
      <c r="Q793" s="44"/>
      <c r="R793" s="24"/>
      <c r="S793" s="28"/>
      <c r="T793" s="28"/>
      <c r="U793" s="28"/>
      <c r="V793" s="24"/>
      <c r="W793" s="24"/>
      <c r="X793" s="24"/>
      <c r="Y793" s="24"/>
      <c r="Z793" s="24"/>
      <c r="AA793" s="24"/>
      <c r="AB793" s="24"/>
    </row>
    <row r="794">
      <c r="A794" s="24"/>
      <c r="B794" s="24"/>
      <c r="C794" s="25"/>
      <c r="D794" s="24"/>
      <c r="E794" s="24"/>
      <c r="F794" s="24"/>
      <c r="G794" s="44"/>
      <c r="H794" s="24"/>
      <c r="I794" s="24"/>
      <c r="J794" s="24"/>
      <c r="K794" s="24"/>
      <c r="L794" s="44"/>
      <c r="M794" s="24"/>
      <c r="N794" s="24"/>
      <c r="O794" s="24"/>
      <c r="P794" s="24"/>
      <c r="Q794" s="44"/>
      <c r="R794" s="24"/>
      <c r="S794" s="28"/>
      <c r="T794" s="28"/>
      <c r="U794" s="28"/>
      <c r="V794" s="24"/>
      <c r="W794" s="24"/>
      <c r="X794" s="24"/>
      <c r="Y794" s="24"/>
      <c r="Z794" s="24"/>
      <c r="AA794" s="24"/>
      <c r="AB794" s="24"/>
    </row>
    <row r="795">
      <c r="A795" s="24"/>
      <c r="B795" s="24"/>
      <c r="C795" s="25"/>
      <c r="D795" s="24"/>
      <c r="E795" s="24"/>
      <c r="F795" s="24"/>
      <c r="G795" s="44"/>
      <c r="H795" s="24"/>
      <c r="I795" s="24"/>
      <c r="J795" s="24"/>
      <c r="K795" s="24"/>
      <c r="L795" s="44"/>
      <c r="M795" s="24"/>
      <c r="N795" s="24"/>
      <c r="O795" s="24"/>
      <c r="P795" s="24"/>
      <c r="Q795" s="44"/>
      <c r="R795" s="24"/>
      <c r="S795" s="28"/>
      <c r="T795" s="28"/>
      <c r="U795" s="28"/>
      <c r="V795" s="24"/>
      <c r="W795" s="24"/>
      <c r="X795" s="24"/>
      <c r="Y795" s="24"/>
      <c r="Z795" s="24"/>
      <c r="AA795" s="24"/>
      <c r="AB795" s="24"/>
    </row>
    <row r="796">
      <c r="A796" s="24"/>
      <c r="B796" s="24"/>
      <c r="C796" s="25"/>
      <c r="D796" s="24"/>
      <c r="E796" s="24"/>
      <c r="F796" s="24"/>
      <c r="G796" s="44"/>
      <c r="H796" s="24"/>
      <c r="I796" s="24"/>
      <c r="J796" s="24"/>
      <c r="K796" s="24"/>
      <c r="L796" s="44"/>
      <c r="M796" s="24"/>
      <c r="N796" s="24"/>
      <c r="O796" s="24"/>
      <c r="P796" s="24"/>
      <c r="Q796" s="44"/>
      <c r="R796" s="24"/>
      <c r="S796" s="28"/>
      <c r="T796" s="28"/>
      <c r="U796" s="28"/>
      <c r="V796" s="24"/>
      <c r="W796" s="24"/>
      <c r="X796" s="24"/>
      <c r="Y796" s="24"/>
      <c r="Z796" s="24"/>
      <c r="AA796" s="24"/>
      <c r="AB796" s="24"/>
    </row>
    <row r="797">
      <c r="A797" s="24"/>
      <c r="B797" s="24"/>
      <c r="C797" s="25"/>
      <c r="D797" s="24"/>
      <c r="E797" s="24"/>
      <c r="F797" s="24"/>
      <c r="G797" s="44"/>
      <c r="H797" s="24"/>
      <c r="I797" s="24"/>
      <c r="J797" s="24"/>
      <c r="K797" s="24"/>
      <c r="L797" s="44"/>
      <c r="M797" s="24"/>
      <c r="N797" s="24"/>
      <c r="O797" s="24"/>
      <c r="P797" s="24"/>
      <c r="Q797" s="44"/>
      <c r="R797" s="24"/>
      <c r="S797" s="28"/>
      <c r="T797" s="28"/>
      <c r="U797" s="28"/>
      <c r="V797" s="24"/>
      <c r="W797" s="24"/>
      <c r="X797" s="24"/>
      <c r="Y797" s="24"/>
      <c r="Z797" s="24"/>
      <c r="AA797" s="24"/>
      <c r="AB797" s="24"/>
    </row>
    <row r="798">
      <c r="A798" s="24"/>
      <c r="B798" s="24"/>
      <c r="C798" s="25"/>
      <c r="D798" s="24"/>
      <c r="E798" s="24"/>
      <c r="F798" s="24"/>
      <c r="G798" s="44"/>
      <c r="H798" s="24"/>
      <c r="I798" s="24"/>
      <c r="J798" s="24"/>
      <c r="K798" s="24"/>
      <c r="L798" s="44"/>
      <c r="M798" s="24"/>
      <c r="N798" s="24"/>
      <c r="O798" s="24"/>
      <c r="P798" s="24"/>
      <c r="Q798" s="44"/>
      <c r="R798" s="24"/>
      <c r="S798" s="28"/>
      <c r="T798" s="28"/>
      <c r="U798" s="28"/>
      <c r="V798" s="24"/>
      <c r="W798" s="24"/>
      <c r="X798" s="24"/>
      <c r="Y798" s="24"/>
      <c r="Z798" s="24"/>
      <c r="AA798" s="24"/>
      <c r="AB798" s="24"/>
    </row>
    <row r="799">
      <c r="A799" s="24"/>
      <c r="B799" s="24"/>
      <c r="C799" s="25"/>
      <c r="D799" s="24"/>
      <c r="E799" s="24"/>
      <c r="F799" s="24"/>
      <c r="G799" s="44"/>
      <c r="H799" s="24"/>
      <c r="I799" s="24"/>
      <c r="J799" s="24"/>
      <c r="K799" s="24"/>
      <c r="L799" s="44"/>
      <c r="M799" s="24"/>
      <c r="N799" s="24"/>
      <c r="O799" s="24"/>
      <c r="P799" s="24"/>
      <c r="Q799" s="44"/>
      <c r="R799" s="24"/>
      <c r="S799" s="28"/>
      <c r="T799" s="28"/>
      <c r="U799" s="28"/>
      <c r="V799" s="24"/>
      <c r="W799" s="24"/>
      <c r="X799" s="24"/>
      <c r="Y799" s="24"/>
      <c r="Z799" s="24"/>
      <c r="AA799" s="24"/>
      <c r="AB799" s="24"/>
    </row>
    <row r="800">
      <c r="A800" s="24"/>
      <c r="B800" s="24"/>
      <c r="C800" s="25"/>
      <c r="D800" s="24"/>
      <c r="E800" s="24"/>
      <c r="F800" s="24"/>
      <c r="G800" s="44"/>
      <c r="H800" s="24"/>
      <c r="I800" s="24"/>
      <c r="J800" s="24"/>
      <c r="K800" s="24"/>
      <c r="L800" s="44"/>
      <c r="M800" s="24"/>
      <c r="N800" s="24"/>
      <c r="O800" s="24"/>
      <c r="P800" s="24"/>
      <c r="Q800" s="44"/>
      <c r="R800" s="24"/>
      <c r="S800" s="28"/>
      <c r="T800" s="28"/>
      <c r="U800" s="28"/>
      <c r="V800" s="24"/>
      <c r="W800" s="24"/>
      <c r="X800" s="24"/>
      <c r="Y800" s="24"/>
      <c r="Z800" s="24"/>
      <c r="AA800" s="24"/>
      <c r="AB800" s="24"/>
    </row>
    <row r="801">
      <c r="A801" s="24"/>
      <c r="B801" s="24"/>
      <c r="C801" s="25"/>
      <c r="D801" s="24"/>
      <c r="E801" s="24"/>
      <c r="F801" s="24"/>
      <c r="G801" s="44"/>
      <c r="H801" s="24"/>
      <c r="I801" s="24"/>
      <c r="J801" s="24"/>
      <c r="K801" s="24"/>
      <c r="L801" s="44"/>
      <c r="M801" s="24"/>
      <c r="N801" s="24"/>
      <c r="O801" s="24"/>
      <c r="P801" s="24"/>
      <c r="Q801" s="44"/>
      <c r="R801" s="24"/>
      <c r="S801" s="28"/>
      <c r="T801" s="28"/>
      <c r="U801" s="28"/>
      <c r="V801" s="24"/>
      <c r="W801" s="24"/>
      <c r="X801" s="24"/>
      <c r="Y801" s="24"/>
      <c r="Z801" s="24"/>
      <c r="AA801" s="24"/>
      <c r="AB801" s="24"/>
    </row>
    <row r="802">
      <c r="A802" s="24"/>
      <c r="B802" s="24"/>
      <c r="C802" s="25"/>
      <c r="D802" s="24"/>
      <c r="E802" s="24"/>
      <c r="F802" s="24"/>
      <c r="G802" s="44"/>
      <c r="H802" s="24"/>
      <c r="I802" s="24"/>
      <c r="J802" s="24"/>
      <c r="K802" s="24"/>
      <c r="L802" s="44"/>
      <c r="M802" s="24"/>
      <c r="N802" s="24"/>
      <c r="O802" s="24"/>
      <c r="P802" s="24"/>
      <c r="Q802" s="44"/>
      <c r="R802" s="24"/>
      <c r="S802" s="28"/>
      <c r="T802" s="28"/>
      <c r="U802" s="28"/>
      <c r="V802" s="24"/>
      <c r="W802" s="24"/>
      <c r="X802" s="24"/>
      <c r="Y802" s="24"/>
      <c r="Z802" s="24"/>
      <c r="AA802" s="24"/>
      <c r="AB802" s="24"/>
    </row>
    <row r="803">
      <c r="A803" s="24"/>
      <c r="B803" s="24"/>
      <c r="C803" s="25"/>
      <c r="D803" s="24"/>
      <c r="E803" s="24"/>
      <c r="F803" s="24"/>
      <c r="G803" s="44"/>
      <c r="H803" s="24"/>
      <c r="I803" s="24"/>
      <c r="J803" s="24"/>
      <c r="K803" s="24"/>
      <c r="L803" s="44"/>
      <c r="M803" s="24"/>
      <c r="N803" s="24"/>
      <c r="O803" s="24"/>
      <c r="P803" s="24"/>
      <c r="Q803" s="44"/>
      <c r="R803" s="24"/>
      <c r="S803" s="28"/>
      <c r="T803" s="28"/>
      <c r="U803" s="28"/>
      <c r="V803" s="24"/>
      <c r="W803" s="24"/>
      <c r="X803" s="24"/>
      <c r="Y803" s="24"/>
      <c r="Z803" s="24"/>
      <c r="AA803" s="24"/>
      <c r="AB803" s="24"/>
    </row>
    <row r="804">
      <c r="A804" s="24"/>
      <c r="B804" s="24"/>
      <c r="C804" s="25"/>
      <c r="D804" s="24"/>
      <c r="E804" s="24"/>
      <c r="F804" s="24"/>
      <c r="G804" s="44"/>
      <c r="H804" s="24"/>
      <c r="I804" s="24"/>
      <c r="J804" s="24"/>
      <c r="K804" s="24"/>
      <c r="L804" s="44"/>
      <c r="M804" s="24"/>
      <c r="N804" s="24"/>
      <c r="O804" s="24"/>
      <c r="P804" s="24"/>
      <c r="Q804" s="44"/>
      <c r="R804" s="24"/>
      <c r="S804" s="28"/>
      <c r="T804" s="28"/>
      <c r="U804" s="28"/>
      <c r="V804" s="24"/>
      <c r="W804" s="24"/>
      <c r="X804" s="24"/>
      <c r="Y804" s="24"/>
      <c r="Z804" s="24"/>
      <c r="AA804" s="24"/>
      <c r="AB804" s="24"/>
    </row>
    <row r="805">
      <c r="A805" s="24"/>
      <c r="B805" s="24"/>
      <c r="C805" s="25"/>
      <c r="D805" s="24"/>
      <c r="E805" s="24"/>
      <c r="F805" s="24"/>
      <c r="G805" s="44"/>
      <c r="H805" s="24"/>
      <c r="I805" s="24"/>
      <c r="J805" s="24"/>
      <c r="K805" s="24"/>
      <c r="L805" s="44"/>
      <c r="M805" s="24"/>
      <c r="N805" s="24"/>
      <c r="O805" s="24"/>
      <c r="P805" s="24"/>
      <c r="Q805" s="44"/>
      <c r="R805" s="24"/>
      <c r="S805" s="28"/>
      <c r="T805" s="28"/>
      <c r="U805" s="28"/>
      <c r="V805" s="24"/>
      <c r="W805" s="24"/>
      <c r="X805" s="24"/>
      <c r="Y805" s="24"/>
      <c r="Z805" s="24"/>
      <c r="AA805" s="24"/>
      <c r="AB805" s="24"/>
    </row>
    <row r="806">
      <c r="A806" s="24"/>
      <c r="B806" s="24"/>
      <c r="C806" s="25"/>
      <c r="D806" s="24"/>
      <c r="E806" s="24"/>
      <c r="F806" s="24"/>
      <c r="G806" s="44"/>
      <c r="H806" s="24"/>
      <c r="I806" s="24"/>
      <c r="J806" s="24"/>
      <c r="K806" s="24"/>
      <c r="L806" s="44"/>
      <c r="M806" s="24"/>
      <c r="N806" s="24"/>
      <c r="O806" s="24"/>
      <c r="P806" s="24"/>
      <c r="Q806" s="44"/>
      <c r="R806" s="24"/>
      <c r="S806" s="28"/>
      <c r="T806" s="28"/>
      <c r="U806" s="28"/>
      <c r="V806" s="24"/>
      <c r="W806" s="24"/>
      <c r="X806" s="24"/>
      <c r="Y806" s="24"/>
      <c r="Z806" s="24"/>
      <c r="AA806" s="24"/>
      <c r="AB806" s="24"/>
    </row>
    <row r="807">
      <c r="A807" s="24"/>
      <c r="B807" s="24"/>
      <c r="C807" s="25"/>
      <c r="D807" s="24"/>
      <c r="E807" s="24"/>
      <c r="F807" s="24"/>
      <c r="G807" s="44"/>
      <c r="H807" s="24"/>
      <c r="I807" s="24"/>
      <c r="J807" s="24"/>
      <c r="K807" s="24"/>
      <c r="L807" s="44"/>
      <c r="M807" s="24"/>
      <c r="N807" s="24"/>
      <c r="O807" s="24"/>
      <c r="P807" s="24"/>
      <c r="Q807" s="44"/>
      <c r="R807" s="24"/>
      <c r="S807" s="28"/>
      <c r="T807" s="28"/>
      <c r="U807" s="28"/>
      <c r="V807" s="24"/>
      <c r="W807" s="24"/>
      <c r="X807" s="24"/>
      <c r="Y807" s="24"/>
      <c r="Z807" s="24"/>
      <c r="AA807" s="24"/>
      <c r="AB807" s="24"/>
    </row>
    <row r="808">
      <c r="A808" s="24"/>
      <c r="B808" s="24"/>
      <c r="C808" s="25"/>
      <c r="D808" s="24"/>
      <c r="E808" s="24"/>
      <c r="F808" s="24"/>
      <c r="G808" s="44"/>
      <c r="H808" s="24"/>
      <c r="I808" s="24"/>
      <c r="J808" s="24"/>
      <c r="K808" s="24"/>
      <c r="L808" s="44"/>
      <c r="M808" s="24"/>
      <c r="N808" s="24"/>
      <c r="O808" s="24"/>
      <c r="P808" s="24"/>
      <c r="Q808" s="44"/>
      <c r="R808" s="24"/>
      <c r="S808" s="28"/>
      <c r="T808" s="28"/>
      <c r="U808" s="28"/>
      <c r="V808" s="24"/>
      <c r="W808" s="24"/>
      <c r="X808" s="24"/>
      <c r="Y808" s="24"/>
      <c r="Z808" s="24"/>
      <c r="AA808" s="24"/>
      <c r="AB808" s="24"/>
    </row>
    <row r="809">
      <c r="A809" s="24"/>
      <c r="B809" s="24"/>
      <c r="C809" s="25"/>
      <c r="D809" s="24"/>
      <c r="E809" s="24"/>
      <c r="F809" s="24"/>
      <c r="G809" s="44"/>
      <c r="H809" s="24"/>
      <c r="I809" s="24"/>
      <c r="J809" s="24"/>
      <c r="K809" s="24"/>
      <c r="L809" s="44"/>
      <c r="M809" s="24"/>
      <c r="N809" s="24"/>
      <c r="O809" s="24"/>
      <c r="P809" s="24"/>
      <c r="Q809" s="44"/>
      <c r="R809" s="24"/>
      <c r="S809" s="28"/>
      <c r="T809" s="28"/>
      <c r="U809" s="28"/>
      <c r="V809" s="24"/>
      <c r="W809" s="24"/>
      <c r="X809" s="24"/>
      <c r="Y809" s="24"/>
      <c r="Z809" s="24"/>
      <c r="AA809" s="24"/>
      <c r="AB809" s="24"/>
    </row>
    <row r="810">
      <c r="A810" s="24"/>
      <c r="B810" s="24"/>
      <c r="C810" s="25"/>
      <c r="D810" s="24"/>
      <c r="E810" s="24"/>
      <c r="F810" s="24"/>
      <c r="G810" s="44"/>
      <c r="H810" s="24"/>
      <c r="I810" s="24"/>
      <c r="J810" s="24"/>
      <c r="K810" s="24"/>
      <c r="L810" s="44"/>
      <c r="M810" s="24"/>
      <c r="N810" s="24"/>
      <c r="O810" s="24"/>
      <c r="P810" s="24"/>
      <c r="Q810" s="44"/>
      <c r="R810" s="24"/>
      <c r="S810" s="28"/>
      <c r="T810" s="28"/>
      <c r="U810" s="28"/>
      <c r="V810" s="24"/>
      <c r="W810" s="24"/>
      <c r="X810" s="24"/>
      <c r="Y810" s="24"/>
      <c r="Z810" s="24"/>
      <c r="AA810" s="24"/>
      <c r="AB810" s="24"/>
    </row>
    <row r="811">
      <c r="A811" s="24"/>
      <c r="B811" s="24"/>
      <c r="C811" s="25"/>
      <c r="D811" s="24"/>
      <c r="E811" s="24"/>
      <c r="F811" s="24"/>
      <c r="G811" s="44"/>
      <c r="H811" s="24"/>
      <c r="I811" s="24"/>
      <c r="J811" s="24"/>
      <c r="K811" s="24"/>
      <c r="L811" s="44"/>
      <c r="M811" s="24"/>
      <c r="N811" s="24"/>
      <c r="O811" s="24"/>
      <c r="P811" s="24"/>
      <c r="Q811" s="44"/>
      <c r="R811" s="24"/>
      <c r="S811" s="28"/>
      <c r="T811" s="28"/>
      <c r="U811" s="28"/>
      <c r="V811" s="24"/>
      <c r="W811" s="24"/>
      <c r="X811" s="24"/>
      <c r="Y811" s="24"/>
      <c r="Z811" s="24"/>
      <c r="AA811" s="24"/>
      <c r="AB811" s="24"/>
    </row>
    <row r="812">
      <c r="A812" s="24"/>
      <c r="B812" s="24"/>
      <c r="C812" s="25"/>
      <c r="D812" s="24"/>
      <c r="E812" s="24"/>
      <c r="F812" s="24"/>
      <c r="G812" s="44"/>
      <c r="H812" s="24"/>
      <c r="I812" s="24"/>
      <c r="J812" s="24"/>
      <c r="K812" s="24"/>
      <c r="L812" s="44"/>
      <c r="M812" s="24"/>
      <c r="N812" s="24"/>
      <c r="O812" s="24"/>
      <c r="P812" s="24"/>
      <c r="Q812" s="44"/>
      <c r="R812" s="24"/>
      <c r="S812" s="28"/>
      <c r="T812" s="28"/>
      <c r="U812" s="28"/>
      <c r="V812" s="24"/>
      <c r="W812" s="24"/>
      <c r="X812" s="24"/>
      <c r="Y812" s="24"/>
      <c r="Z812" s="24"/>
      <c r="AA812" s="24"/>
      <c r="AB812" s="24"/>
    </row>
    <row r="813">
      <c r="A813" s="24"/>
      <c r="B813" s="24"/>
      <c r="C813" s="25"/>
      <c r="D813" s="24"/>
      <c r="E813" s="24"/>
      <c r="F813" s="24"/>
      <c r="G813" s="44"/>
      <c r="H813" s="24"/>
      <c r="I813" s="24"/>
      <c r="J813" s="24"/>
      <c r="K813" s="24"/>
      <c r="L813" s="44"/>
      <c r="M813" s="24"/>
      <c r="N813" s="24"/>
      <c r="O813" s="24"/>
      <c r="P813" s="24"/>
      <c r="Q813" s="44"/>
      <c r="R813" s="24"/>
      <c r="S813" s="28"/>
      <c r="T813" s="28"/>
      <c r="U813" s="28"/>
      <c r="V813" s="24"/>
      <c r="W813" s="24"/>
      <c r="X813" s="24"/>
      <c r="Y813" s="24"/>
      <c r="Z813" s="24"/>
      <c r="AA813" s="24"/>
      <c r="AB813" s="24"/>
    </row>
    <row r="814">
      <c r="A814" s="24"/>
      <c r="B814" s="24"/>
      <c r="C814" s="25"/>
      <c r="D814" s="24"/>
      <c r="E814" s="24"/>
      <c r="F814" s="24"/>
      <c r="G814" s="44"/>
      <c r="H814" s="24"/>
      <c r="I814" s="24"/>
      <c r="J814" s="24"/>
      <c r="K814" s="24"/>
      <c r="L814" s="44"/>
      <c r="M814" s="24"/>
      <c r="N814" s="24"/>
      <c r="O814" s="24"/>
      <c r="P814" s="24"/>
      <c r="Q814" s="44"/>
      <c r="R814" s="24"/>
      <c r="S814" s="28"/>
      <c r="T814" s="28"/>
      <c r="U814" s="28"/>
      <c r="V814" s="24"/>
      <c r="W814" s="24"/>
      <c r="X814" s="24"/>
      <c r="Y814" s="24"/>
      <c r="Z814" s="24"/>
      <c r="AA814" s="24"/>
      <c r="AB814" s="24"/>
    </row>
    <row r="815">
      <c r="A815" s="24"/>
      <c r="B815" s="24"/>
      <c r="C815" s="25"/>
      <c r="D815" s="24"/>
      <c r="E815" s="24"/>
      <c r="F815" s="24"/>
      <c r="G815" s="44"/>
      <c r="H815" s="24"/>
      <c r="I815" s="24"/>
      <c r="J815" s="24"/>
      <c r="K815" s="24"/>
      <c r="L815" s="44"/>
      <c r="M815" s="24"/>
      <c r="N815" s="24"/>
      <c r="O815" s="24"/>
      <c r="P815" s="24"/>
      <c r="Q815" s="44"/>
      <c r="R815" s="24"/>
      <c r="S815" s="28"/>
      <c r="T815" s="28"/>
      <c r="U815" s="28"/>
      <c r="V815" s="24"/>
      <c r="W815" s="24"/>
      <c r="X815" s="24"/>
      <c r="Y815" s="24"/>
      <c r="Z815" s="24"/>
      <c r="AA815" s="24"/>
      <c r="AB815" s="24"/>
    </row>
    <row r="816">
      <c r="A816" s="24"/>
      <c r="B816" s="24"/>
      <c r="C816" s="25"/>
      <c r="D816" s="24"/>
      <c r="E816" s="24"/>
      <c r="F816" s="24"/>
      <c r="G816" s="44"/>
      <c r="H816" s="24"/>
      <c r="I816" s="24"/>
      <c r="J816" s="24"/>
      <c r="K816" s="24"/>
      <c r="L816" s="44"/>
      <c r="M816" s="24"/>
      <c r="N816" s="24"/>
      <c r="O816" s="24"/>
      <c r="P816" s="24"/>
      <c r="Q816" s="44"/>
      <c r="R816" s="24"/>
      <c r="S816" s="28"/>
      <c r="T816" s="28"/>
      <c r="U816" s="28"/>
      <c r="V816" s="24"/>
      <c r="W816" s="24"/>
      <c r="X816" s="24"/>
      <c r="Y816" s="24"/>
      <c r="Z816" s="24"/>
      <c r="AA816" s="24"/>
      <c r="AB816" s="24"/>
    </row>
    <row r="817">
      <c r="A817" s="24"/>
      <c r="B817" s="24"/>
      <c r="C817" s="25"/>
      <c r="D817" s="24"/>
      <c r="E817" s="24"/>
      <c r="F817" s="24"/>
      <c r="G817" s="44"/>
      <c r="H817" s="24"/>
      <c r="I817" s="24"/>
      <c r="J817" s="24"/>
      <c r="K817" s="24"/>
      <c r="L817" s="44"/>
      <c r="M817" s="24"/>
      <c r="N817" s="24"/>
      <c r="O817" s="24"/>
      <c r="P817" s="24"/>
      <c r="Q817" s="44"/>
      <c r="R817" s="24"/>
      <c r="S817" s="28"/>
      <c r="T817" s="28"/>
      <c r="U817" s="28"/>
      <c r="V817" s="24"/>
      <c r="W817" s="24"/>
      <c r="X817" s="24"/>
      <c r="Y817" s="24"/>
      <c r="Z817" s="24"/>
      <c r="AA817" s="24"/>
      <c r="AB817" s="24"/>
    </row>
    <row r="818">
      <c r="A818" s="24"/>
      <c r="B818" s="24"/>
      <c r="C818" s="25"/>
      <c r="D818" s="24"/>
      <c r="E818" s="24"/>
      <c r="F818" s="24"/>
      <c r="G818" s="44"/>
      <c r="H818" s="24"/>
      <c r="I818" s="24"/>
      <c r="J818" s="24"/>
      <c r="K818" s="24"/>
      <c r="L818" s="44"/>
      <c r="M818" s="24"/>
      <c r="N818" s="24"/>
      <c r="O818" s="24"/>
      <c r="P818" s="24"/>
      <c r="Q818" s="44"/>
      <c r="R818" s="24"/>
      <c r="S818" s="28"/>
      <c r="T818" s="28"/>
      <c r="U818" s="28"/>
      <c r="V818" s="24"/>
      <c r="W818" s="24"/>
      <c r="X818" s="24"/>
      <c r="Y818" s="24"/>
      <c r="Z818" s="24"/>
      <c r="AA818" s="24"/>
      <c r="AB818" s="24"/>
    </row>
    <row r="819">
      <c r="A819" s="24"/>
      <c r="B819" s="24"/>
      <c r="C819" s="25"/>
      <c r="D819" s="24"/>
      <c r="E819" s="24"/>
      <c r="F819" s="24"/>
      <c r="G819" s="44"/>
      <c r="H819" s="24"/>
      <c r="I819" s="24"/>
      <c r="J819" s="24"/>
      <c r="K819" s="24"/>
      <c r="L819" s="44"/>
      <c r="M819" s="24"/>
      <c r="N819" s="24"/>
      <c r="O819" s="24"/>
      <c r="P819" s="24"/>
      <c r="Q819" s="44"/>
      <c r="R819" s="24"/>
      <c r="S819" s="28"/>
      <c r="T819" s="28"/>
      <c r="U819" s="28"/>
      <c r="V819" s="24"/>
      <c r="W819" s="24"/>
      <c r="X819" s="24"/>
      <c r="Y819" s="24"/>
      <c r="Z819" s="24"/>
      <c r="AA819" s="24"/>
      <c r="AB819" s="24"/>
    </row>
    <row r="820">
      <c r="A820" s="24"/>
      <c r="B820" s="24"/>
      <c r="C820" s="25"/>
      <c r="D820" s="24"/>
      <c r="E820" s="24"/>
      <c r="F820" s="24"/>
      <c r="G820" s="44"/>
      <c r="H820" s="24"/>
      <c r="I820" s="24"/>
      <c r="J820" s="24"/>
      <c r="K820" s="24"/>
      <c r="L820" s="44"/>
      <c r="M820" s="24"/>
      <c r="N820" s="24"/>
      <c r="O820" s="24"/>
      <c r="P820" s="24"/>
      <c r="Q820" s="44"/>
      <c r="R820" s="24"/>
      <c r="S820" s="28"/>
      <c r="T820" s="28"/>
      <c r="U820" s="28"/>
      <c r="V820" s="24"/>
      <c r="W820" s="24"/>
      <c r="X820" s="24"/>
      <c r="Y820" s="24"/>
      <c r="Z820" s="24"/>
      <c r="AA820" s="24"/>
      <c r="AB820" s="24"/>
    </row>
    <row r="821">
      <c r="A821" s="24"/>
      <c r="B821" s="24"/>
      <c r="C821" s="25"/>
      <c r="D821" s="24"/>
      <c r="E821" s="24"/>
      <c r="F821" s="24"/>
      <c r="G821" s="44"/>
      <c r="H821" s="24"/>
      <c r="I821" s="24"/>
      <c r="J821" s="24"/>
      <c r="K821" s="24"/>
      <c r="L821" s="44"/>
      <c r="M821" s="24"/>
      <c r="N821" s="24"/>
      <c r="O821" s="24"/>
      <c r="P821" s="24"/>
      <c r="Q821" s="44"/>
      <c r="R821" s="24"/>
      <c r="S821" s="28"/>
      <c r="T821" s="28"/>
      <c r="U821" s="28"/>
      <c r="V821" s="24"/>
      <c r="W821" s="24"/>
      <c r="X821" s="24"/>
      <c r="Y821" s="24"/>
      <c r="Z821" s="24"/>
      <c r="AA821" s="24"/>
      <c r="AB821" s="24"/>
    </row>
    <row r="822">
      <c r="A822" s="24"/>
      <c r="B822" s="24"/>
      <c r="C822" s="25"/>
      <c r="D822" s="24"/>
      <c r="E822" s="24"/>
      <c r="F822" s="24"/>
      <c r="G822" s="44"/>
      <c r="H822" s="24"/>
      <c r="I822" s="24"/>
      <c r="J822" s="24"/>
      <c r="K822" s="24"/>
      <c r="L822" s="44"/>
      <c r="M822" s="24"/>
      <c r="N822" s="24"/>
      <c r="O822" s="24"/>
      <c r="P822" s="24"/>
      <c r="Q822" s="44"/>
      <c r="R822" s="24"/>
      <c r="S822" s="28"/>
      <c r="T822" s="28"/>
      <c r="U822" s="28"/>
      <c r="V822" s="24"/>
      <c r="W822" s="24"/>
      <c r="X822" s="24"/>
      <c r="Y822" s="24"/>
      <c r="Z822" s="24"/>
      <c r="AA822" s="24"/>
      <c r="AB822" s="24"/>
    </row>
    <row r="823">
      <c r="A823" s="24"/>
      <c r="B823" s="24"/>
      <c r="C823" s="25"/>
      <c r="D823" s="24"/>
      <c r="E823" s="24"/>
      <c r="F823" s="24"/>
      <c r="G823" s="44"/>
      <c r="H823" s="24"/>
      <c r="I823" s="24"/>
      <c r="J823" s="24"/>
      <c r="K823" s="24"/>
      <c r="L823" s="44"/>
      <c r="M823" s="24"/>
      <c r="N823" s="24"/>
      <c r="O823" s="24"/>
      <c r="P823" s="24"/>
      <c r="Q823" s="44"/>
      <c r="R823" s="24"/>
      <c r="S823" s="28"/>
      <c r="T823" s="28"/>
      <c r="U823" s="28"/>
      <c r="V823" s="24"/>
      <c r="W823" s="24"/>
      <c r="X823" s="24"/>
      <c r="Y823" s="24"/>
      <c r="Z823" s="24"/>
      <c r="AA823" s="24"/>
      <c r="AB823" s="24"/>
    </row>
    <row r="824">
      <c r="A824" s="24"/>
      <c r="B824" s="24"/>
      <c r="C824" s="25"/>
      <c r="D824" s="24"/>
      <c r="E824" s="24"/>
      <c r="F824" s="24"/>
      <c r="G824" s="44"/>
      <c r="H824" s="24"/>
      <c r="I824" s="24"/>
      <c r="J824" s="24"/>
      <c r="K824" s="24"/>
      <c r="L824" s="44"/>
      <c r="M824" s="24"/>
      <c r="N824" s="24"/>
      <c r="O824" s="24"/>
      <c r="P824" s="24"/>
      <c r="Q824" s="44"/>
      <c r="R824" s="24"/>
      <c r="S824" s="28"/>
      <c r="T824" s="28"/>
      <c r="U824" s="28"/>
      <c r="V824" s="24"/>
      <c r="W824" s="24"/>
      <c r="X824" s="24"/>
      <c r="Y824" s="24"/>
      <c r="Z824" s="24"/>
      <c r="AA824" s="24"/>
      <c r="AB824" s="24"/>
    </row>
    <row r="825">
      <c r="A825" s="24"/>
      <c r="B825" s="24"/>
      <c r="C825" s="25"/>
      <c r="D825" s="24"/>
      <c r="E825" s="24"/>
      <c r="F825" s="24"/>
      <c r="G825" s="44"/>
      <c r="H825" s="24"/>
      <c r="I825" s="24"/>
      <c r="J825" s="24"/>
      <c r="K825" s="24"/>
      <c r="L825" s="44"/>
      <c r="M825" s="24"/>
      <c r="N825" s="24"/>
      <c r="O825" s="24"/>
      <c r="P825" s="24"/>
      <c r="Q825" s="44"/>
      <c r="R825" s="24"/>
      <c r="S825" s="28"/>
      <c r="T825" s="28"/>
      <c r="U825" s="28"/>
      <c r="V825" s="24"/>
      <c r="W825" s="24"/>
      <c r="X825" s="24"/>
      <c r="Y825" s="24"/>
      <c r="Z825" s="24"/>
      <c r="AA825" s="24"/>
      <c r="AB825" s="24"/>
    </row>
    <row r="826">
      <c r="A826" s="24"/>
      <c r="B826" s="24"/>
      <c r="C826" s="25"/>
      <c r="D826" s="24"/>
      <c r="E826" s="24"/>
      <c r="F826" s="24"/>
      <c r="G826" s="44"/>
      <c r="H826" s="24"/>
      <c r="I826" s="24"/>
      <c r="J826" s="24"/>
      <c r="K826" s="24"/>
      <c r="L826" s="44"/>
      <c r="M826" s="24"/>
      <c r="N826" s="24"/>
      <c r="O826" s="24"/>
      <c r="P826" s="24"/>
      <c r="Q826" s="44"/>
      <c r="R826" s="24"/>
      <c r="S826" s="28"/>
      <c r="T826" s="28"/>
      <c r="U826" s="28"/>
      <c r="V826" s="24"/>
      <c r="W826" s="24"/>
      <c r="X826" s="24"/>
      <c r="Y826" s="24"/>
      <c r="Z826" s="24"/>
      <c r="AA826" s="24"/>
      <c r="AB826" s="24"/>
    </row>
    <row r="827">
      <c r="A827" s="24"/>
      <c r="B827" s="24"/>
      <c r="C827" s="25"/>
      <c r="D827" s="24"/>
      <c r="E827" s="24"/>
      <c r="F827" s="24"/>
      <c r="G827" s="44"/>
      <c r="H827" s="24"/>
      <c r="I827" s="24"/>
      <c r="J827" s="24"/>
      <c r="K827" s="24"/>
      <c r="L827" s="44"/>
      <c r="M827" s="24"/>
      <c r="N827" s="24"/>
      <c r="O827" s="24"/>
      <c r="P827" s="24"/>
      <c r="Q827" s="44"/>
      <c r="R827" s="24"/>
      <c r="S827" s="28"/>
      <c r="T827" s="28"/>
      <c r="U827" s="28"/>
      <c r="V827" s="24"/>
      <c r="W827" s="24"/>
      <c r="X827" s="24"/>
      <c r="Y827" s="24"/>
      <c r="Z827" s="24"/>
      <c r="AA827" s="24"/>
      <c r="AB827" s="24"/>
    </row>
    <row r="828">
      <c r="A828" s="24"/>
      <c r="B828" s="24"/>
      <c r="C828" s="25"/>
      <c r="D828" s="24"/>
      <c r="E828" s="24"/>
      <c r="F828" s="24"/>
      <c r="G828" s="44"/>
      <c r="H828" s="24"/>
      <c r="I828" s="24"/>
      <c r="J828" s="24"/>
      <c r="K828" s="24"/>
      <c r="L828" s="44"/>
      <c r="M828" s="24"/>
      <c r="N828" s="24"/>
      <c r="O828" s="24"/>
      <c r="P828" s="24"/>
      <c r="Q828" s="44"/>
      <c r="R828" s="24"/>
      <c r="S828" s="28"/>
      <c r="T828" s="28"/>
      <c r="U828" s="28"/>
      <c r="V828" s="24"/>
      <c r="W828" s="24"/>
      <c r="X828" s="24"/>
      <c r="Y828" s="24"/>
      <c r="Z828" s="24"/>
      <c r="AA828" s="24"/>
      <c r="AB828" s="24"/>
    </row>
    <row r="829">
      <c r="A829" s="24"/>
      <c r="B829" s="24"/>
      <c r="C829" s="25"/>
      <c r="D829" s="24"/>
      <c r="E829" s="24"/>
      <c r="F829" s="24"/>
      <c r="G829" s="44"/>
      <c r="H829" s="24"/>
      <c r="I829" s="24"/>
      <c r="J829" s="24"/>
      <c r="K829" s="24"/>
      <c r="L829" s="44"/>
      <c r="M829" s="24"/>
      <c r="N829" s="24"/>
      <c r="O829" s="24"/>
      <c r="P829" s="24"/>
      <c r="Q829" s="44"/>
      <c r="R829" s="24"/>
      <c r="S829" s="28"/>
      <c r="T829" s="28"/>
      <c r="U829" s="28"/>
      <c r="V829" s="24"/>
      <c r="W829" s="24"/>
      <c r="X829" s="24"/>
      <c r="Y829" s="24"/>
      <c r="Z829" s="24"/>
      <c r="AA829" s="24"/>
      <c r="AB829" s="24"/>
    </row>
    <row r="830">
      <c r="A830" s="24"/>
      <c r="B830" s="24"/>
      <c r="C830" s="25"/>
      <c r="D830" s="24"/>
      <c r="E830" s="24"/>
      <c r="F830" s="24"/>
      <c r="G830" s="44"/>
      <c r="H830" s="24"/>
      <c r="I830" s="24"/>
      <c r="J830" s="24"/>
      <c r="K830" s="24"/>
      <c r="L830" s="44"/>
      <c r="M830" s="24"/>
      <c r="N830" s="24"/>
      <c r="O830" s="24"/>
      <c r="P830" s="24"/>
      <c r="Q830" s="44"/>
      <c r="R830" s="24"/>
      <c r="S830" s="28"/>
      <c r="T830" s="28"/>
      <c r="U830" s="28"/>
      <c r="V830" s="24"/>
      <c r="W830" s="24"/>
      <c r="X830" s="24"/>
      <c r="Y830" s="24"/>
      <c r="Z830" s="24"/>
      <c r="AA830" s="24"/>
      <c r="AB830" s="24"/>
    </row>
    <row r="831">
      <c r="A831" s="24"/>
      <c r="B831" s="24"/>
      <c r="C831" s="25"/>
      <c r="D831" s="24"/>
      <c r="E831" s="24"/>
      <c r="F831" s="24"/>
      <c r="G831" s="44"/>
      <c r="H831" s="24"/>
      <c r="I831" s="24"/>
      <c r="J831" s="24"/>
      <c r="K831" s="24"/>
      <c r="L831" s="44"/>
      <c r="M831" s="24"/>
      <c r="N831" s="24"/>
      <c r="O831" s="24"/>
      <c r="P831" s="24"/>
      <c r="Q831" s="44"/>
      <c r="R831" s="24"/>
      <c r="S831" s="28"/>
      <c r="T831" s="28"/>
      <c r="U831" s="28"/>
      <c r="V831" s="24"/>
      <c r="W831" s="24"/>
      <c r="X831" s="24"/>
      <c r="Y831" s="24"/>
      <c r="Z831" s="24"/>
      <c r="AA831" s="24"/>
      <c r="AB831" s="24"/>
    </row>
    <row r="832">
      <c r="A832" s="24"/>
      <c r="B832" s="24"/>
      <c r="C832" s="25"/>
      <c r="D832" s="24"/>
      <c r="E832" s="24"/>
      <c r="F832" s="24"/>
      <c r="G832" s="44"/>
      <c r="H832" s="24"/>
      <c r="I832" s="24"/>
      <c r="J832" s="24"/>
      <c r="K832" s="24"/>
      <c r="L832" s="44"/>
      <c r="M832" s="24"/>
      <c r="N832" s="24"/>
      <c r="O832" s="24"/>
      <c r="P832" s="24"/>
      <c r="Q832" s="44"/>
      <c r="R832" s="24"/>
      <c r="S832" s="28"/>
      <c r="T832" s="28"/>
      <c r="U832" s="28"/>
      <c r="V832" s="24"/>
      <c r="W832" s="24"/>
      <c r="X832" s="24"/>
      <c r="Y832" s="24"/>
      <c r="Z832" s="24"/>
      <c r="AA832" s="24"/>
      <c r="AB832" s="24"/>
    </row>
    <row r="833">
      <c r="A833" s="24"/>
      <c r="B833" s="24"/>
      <c r="C833" s="25"/>
      <c r="D833" s="24"/>
      <c r="E833" s="24"/>
      <c r="F833" s="24"/>
      <c r="G833" s="44"/>
      <c r="H833" s="24"/>
      <c r="I833" s="24"/>
      <c r="J833" s="24"/>
      <c r="K833" s="24"/>
      <c r="L833" s="44"/>
      <c r="M833" s="24"/>
      <c r="N833" s="24"/>
      <c r="O833" s="24"/>
      <c r="P833" s="24"/>
      <c r="Q833" s="44"/>
      <c r="R833" s="24"/>
      <c r="S833" s="28"/>
      <c r="T833" s="28"/>
      <c r="U833" s="28"/>
      <c r="V833" s="24"/>
      <c r="W833" s="24"/>
      <c r="X833" s="24"/>
      <c r="Y833" s="24"/>
      <c r="Z833" s="24"/>
      <c r="AA833" s="24"/>
      <c r="AB833" s="24"/>
    </row>
    <row r="834">
      <c r="A834" s="24"/>
      <c r="B834" s="24"/>
      <c r="C834" s="25"/>
      <c r="D834" s="24"/>
      <c r="E834" s="24"/>
      <c r="F834" s="24"/>
      <c r="G834" s="44"/>
      <c r="H834" s="24"/>
      <c r="I834" s="24"/>
      <c r="J834" s="24"/>
      <c r="K834" s="24"/>
      <c r="L834" s="44"/>
      <c r="M834" s="24"/>
      <c r="N834" s="24"/>
      <c r="O834" s="24"/>
      <c r="P834" s="24"/>
      <c r="Q834" s="44"/>
      <c r="R834" s="24"/>
      <c r="S834" s="28"/>
      <c r="T834" s="28"/>
      <c r="U834" s="28"/>
      <c r="V834" s="24"/>
      <c r="W834" s="24"/>
      <c r="X834" s="24"/>
      <c r="Y834" s="24"/>
      <c r="Z834" s="24"/>
      <c r="AA834" s="24"/>
      <c r="AB834" s="24"/>
    </row>
    <row r="835">
      <c r="A835" s="24"/>
      <c r="B835" s="24"/>
      <c r="C835" s="25"/>
      <c r="D835" s="24"/>
      <c r="E835" s="24"/>
      <c r="F835" s="24"/>
      <c r="G835" s="44"/>
      <c r="H835" s="24"/>
      <c r="I835" s="24"/>
      <c r="J835" s="24"/>
      <c r="K835" s="24"/>
      <c r="L835" s="44"/>
      <c r="M835" s="24"/>
      <c r="N835" s="24"/>
      <c r="O835" s="24"/>
      <c r="P835" s="24"/>
      <c r="Q835" s="44"/>
      <c r="R835" s="24"/>
      <c r="S835" s="28"/>
      <c r="T835" s="28"/>
      <c r="U835" s="28"/>
      <c r="V835" s="24"/>
      <c r="W835" s="24"/>
      <c r="X835" s="24"/>
      <c r="Y835" s="24"/>
      <c r="Z835" s="24"/>
      <c r="AA835" s="24"/>
      <c r="AB835" s="24"/>
    </row>
    <row r="836">
      <c r="A836" s="24"/>
      <c r="B836" s="24"/>
      <c r="C836" s="25"/>
      <c r="D836" s="24"/>
      <c r="E836" s="24"/>
      <c r="F836" s="24"/>
      <c r="G836" s="44"/>
      <c r="H836" s="24"/>
      <c r="I836" s="24"/>
      <c r="J836" s="24"/>
      <c r="K836" s="24"/>
      <c r="L836" s="44"/>
      <c r="M836" s="24"/>
      <c r="N836" s="24"/>
      <c r="O836" s="24"/>
      <c r="P836" s="24"/>
      <c r="Q836" s="44"/>
      <c r="R836" s="24"/>
      <c r="S836" s="28"/>
      <c r="T836" s="28"/>
      <c r="U836" s="28"/>
      <c r="V836" s="24"/>
      <c r="W836" s="24"/>
      <c r="X836" s="24"/>
      <c r="Y836" s="24"/>
      <c r="Z836" s="24"/>
      <c r="AA836" s="24"/>
      <c r="AB836" s="24"/>
    </row>
    <row r="837">
      <c r="A837" s="24"/>
      <c r="B837" s="24"/>
      <c r="C837" s="25"/>
      <c r="D837" s="24"/>
      <c r="E837" s="24"/>
      <c r="F837" s="24"/>
      <c r="G837" s="44"/>
      <c r="H837" s="24"/>
      <c r="I837" s="24"/>
      <c r="J837" s="24"/>
      <c r="K837" s="24"/>
      <c r="L837" s="44"/>
      <c r="M837" s="24"/>
      <c r="N837" s="24"/>
      <c r="O837" s="24"/>
      <c r="P837" s="24"/>
      <c r="Q837" s="44"/>
      <c r="R837" s="24"/>
      <c r="S837" s="28"/>
      <c r="T837" s="28"/>
      <c r="U837" s="28"/>
      <c r="V837" s="24"/>
      <c r="W837" s="24"/>
      <c r="X837" s="24"/>
      <c r="Y837" s="24"/>
      <c r="Z837" s="24"/>
      <c r="AA837" s="24"/>
      <c r="AB837" s="24"/>
    </row>
    <row r="838">
      <c r="A838" s="24"/>
      <c r="B838" s="24"/>
      <c r="C838" s="25"/>
      <c r="D838" s="24"/>
      <c r="E838" s="24"/>
      <c r="F838" s="24"/>
      <c r="G838" s="44"/>
      <c r="H838" s="24"/>
      <c r="I838" s="24"/>
      <c r="J838" s="24"/>
      <c r="K838" s="24"/>
      <c r="L838" s="44"/>
      <c r="M838" s="24"/>
      <c r="N838" s="24"/>
      <c r="O838" s="24"/>
      <c r="P838" s="24"/>
      <c r="Q838" s="44"/>
      <c r="R838" s="24"/>
      <c r="S838" s="28"/>
      <c r="T838" s="28"/>
      <c r="U838" s="28"/>
      <c r="V838" s="24"/>
      <c r="W838" s="24"/>
      <c r="X838" s="24"/>
      <c r="Y838" s="24"/>
      <c r="Z838" s="24"/>
      <c r="AA838" s="24"/>
      <c r="AB838" s="24"/>
    </row>
    <row r="839">
      <c r="A839" s="24"/>
      <c r="B839" s="24"/>
      <c r="C839" s="25"/>
      <c r="D839" s="24"/>
      <c r="E839" s="24"/>
      <c r="F839" s="24"/>
      <c r="G839" s="44"/>
      <c r="H839" s="24"/>
      <c r="I839" s="24"/>
      <c r="J839" s="24"/>
      <c r="K839" s="24"/>
      <c r="L839" s="44"/>
      <c r="M839" s="24"/>
      <c r="N839" s="24"/>
      <c r="O839" s="24"/>
      <c r="P839" s="24"/>
      <c r="Q839" s="44"/>
      <c r="R839" s="24"/>
      <c r="S839" s="28"/>
      <c r="T839" s="28"/>
      <c r="U839" s="28"/>
      <c r="V839" s="24"/>
      <c r="W839" s="24"/>
      <c r="X839" s="24"/>
      <c r="Y839" s="24"/>
      <c r="Z839" s="24"/>
      <c r="AA839" s="24"/>
      <c r="AB839" s="24"/>
    </row>
    <row r="840">
      <c r="A840" s="24"/>
      <c r="B840" s="24"/>
      <c r="C840" s="25"/>
      <c r="D840" s="24"/>
      <c r="E840" s="24"/>
      <c r="F840" s="24"/>
      <c r="G840" s="44"/>
      <c r="H840" s="24"/>
      <c r="I840" s="24"/>
      <c r="J840" s="24"/>
      <c r="K840" s="24"/>
      <c r="L840" s="44"/>
      <c r="M840" s="24"/>
      <c r="N840" s="24"/>
      <c r="O840" s="24"/>
      <c r="P840" s="24"/>
      <c r="Q840" s="44"/>
      <c r="R840" s="24"/>
      <c r="S840" s="28"/>
      <c r="T840" s="28"/>
      <c r="U840" s="28"/>
      <c r="V840" s="24"/>
      <c r="W840" s="24"/>
      <c r="X840" s="24"/>
      <c r="Y840" s="24"/>
      <c r="Z840" s="24"/>
      <c r="AA840" s="24"/>
      <c r="AB840" s="24"/>
    </row>
    <row r="841">
      <c r="A841" s="24"/>
      <c r="B841" s="24"/>
      <c r="C841" s="25"/>
      <c r="D841" s="24"/>
      <c r="E841" s="24"/>
      <c r="F841" s="24"/>
      <c r="G841" s="44"/>
      <c r="H841" s="24"/>
      <c r="I841" s="24"/>
      <c r="J841" s="24"/>
      <c r="K841" s="24"/>
      <c r="L841" s="44"/>
      <c r="M841" s="24"/>
      <c r="N841" s="24"/>
      <c r="O841" s="24"/>
      <c r="P841" s="24"/>
      <c r="Q841" s="44"/>
      <c r="R841" s="24"/>
      <c r="S841" s="28"/>
      <c r="T841" s="28"/>
      <c r="U841" s="28"/>
      <c r="V841" s="24"/>
      <c r="W841" s="24"/>
      <c r="X841" s="24"/>
      <c r="Y841" s="24"/>
      <c r="Z841" s="24"/>
      <c r="AA841" s="24"/>
      <c r="AB841" s="24"/>
    </row>
    <row r="842">
      <c r="A842" s="24"/>
      <c r="B842" s="24"/>
      <c r="C842" s="25"/>
      <c r="D842" s="24"/>
      <c r="E842" s="24"/>
      <c r="F842" s="24"/>
      <c r="G842" s="44"/>
      <c r="H842" s="24"/>
      <c r="I842" s="24"/>
      <c r="J842" s="24"/>
      <c r="K842" s="24"/>
      <c r="L842" s="44"/>
      <c r="M842" s="24"/>
      <c r="N842" s="24"/>
      <c r="O842" s="24"/>
      <c r="P842" s="24"/>
      <c r="Q842" s="44"/>
      <c r="R842" s="24"/>
      <c r="S842" s="28"/>
      <c r="T842" s="28"/>
      <c r="U842" s="28"/>
      <c r="V842" s="24"/>
      <c r="W842" s="24"/>
      <c r="X842" s="24"/>
      <c r="Y842" s="24"/>
      <c r="Z842" s="24"/>
      <c r="AA842" s="24"/>
      <c r="AB842" s="24"/>
    </row>
    <row r="843">
      <c r="A843" s="24"/>
      <c r="B843" s="24"/>
      <c r="C843" s="25"/>
      <c r="D843" s="24"/>
      <c r="E843" s="24"/>
      <c r="F843" s="24"/>
      <c r="G843" s="44"/>
      <c r="H843" s="24"/>
      <c r="I843" s="24"/>
      <c r="J843" s="24"/>
      <c r="K843" s="24"/>
      <c r="L843" s="44"/>
      <c r="M843" s="24"/>
      <c r="N843" s="24"/>
      <c r="O843" s="24"/>
      <c r="P843" s="24"/>
      <c r="Q843" s="44"/>
      <c r="R843" s="24"/>
      <c r="S843" s="28"/>
      <c r="T843" s="28"/>
      <c r="U843" s="28"/>
      <c r="V843" s="24"/>
      <c r="W843" s="24"/>
      <c r="X843" s="24"/>
      <c r="Y843" s="24"/>
      <c r="Z843" s="24"/>
      <c r="AA843" s="24"/>
      <c r="AB843" s="24"/>
    </row>
    <row r="844">
      <c r="A844" s="24"/>
      <c r="B844" s="24"/>
      <c r="C844" s="25"/>
      <c r="D844" s="24"/>
      <c r="E844" s="24"/>
      <c r="F844" s="24"/>
      <c r="G844" s="44"/>
      <c r="H844" s="24"/>
      <c r="I844" s="24"/>
      <c r="J844" s="24"/>
      <c r="K844" s="24"/>
      <c r="L844" s="44"/>
      <c r="M844" s="24"/>
      <c r="N844" s="24"/>
      <c r="O844" s="24"/>
      <c r="P844" s="24"/>
      <c r="Q844" s="44"/>
      <c r="R844" s="24"/>
      <c r="S844" s="28"/>
      <c r="T844" s="28"/>
      <c r="U844" s="28"/>
      <c r="V844" s="24"/>
      <c r="W844" s="24"/>
      <c r="X844" s="24"/>
      <c r="Y844" s="24"/>
      <c r="Z844" s="24"/>
      <c r="AA844" s="24"/>
      <c r="AB844" s="24"/>
    </row>
    <row r="845">
      <c r="A845" s="24"/>
      <c r="B845" s="24"/>
      <c r="C845" s="25"/>
      <c r="D845" s="24"/>
      <c r="E845" s="24"/>
      <c r="F845" s="24"/>
      <c r="G845" s="44"/>
      <c r="H845" s="24"/>
      <c r="I845" s="24"/>
      <c r="J845" s="24"/>
      <c r="K845" s="24"/>
      <c r="L845" s="44"/>
      <c r="M845" s="24"/>
      <c r="N845" s="24"/>
      <c r="O845" s="24"/>
      <c r="P845" s="24"/>
      <c r="Q845" s="44"/>
      <c r="R845" s="24"/>
      <c r="S845" s="28"/>
      <c r="T845" s="28"/>
      <c r="U845" s="28"/>
      <c r="V845" s="24"/>
      <c r="W845" s="24"/>
      <c r="X845" s="24"/>
      <c r="Y845" s="24"/>
      <c r="Z845" s="24"/>
      <c r="AA845" s="24"/>
      <c r="AB845" s="24"/>
    </row>
    <row r="846">
      <c r="A846" s="24"/>
      <c r="B846" s="24"/>
      <c r="C846" s="25"/>
      <c r="D846" s="24"/>
      <c r="E846" s="24"/>
      <c r="F846" s="24"/>
      <c r="G846" s="44"/>
      <c r="H846" s="24"/>
      <c r="I846" s="24"/>
      <c r="J846" s="24"/>
      <c r="K846" s="24"/>
      <c r="L846" s="44"/>
      <c r="M846" s="24"/>
      <c r="N846" s="24"/>
      <c r="O846" s="24"/>
      <c r="P846" s="24"/>
      <c r="Q846" s="44"/>
      <c r="R846" s="24"/>
      <c r="S846" s="28"/>
      <c r="T846" s="28"/>
      <c r="U846" s="28"/>
      <c r="V846" s="24"/>
      <c r="W846" s="24"/>
      <c r="X846" s="24"/>
      <c r="Y846" s="24"/>
      <c r="Z846" s="24"/>
      <c r="AA846" s="24"/>
      <c r="AB846" s="24"/>
    </row>
    <row r="847">
      <c r="A847" s="24"/>
      <c r="B847" s="24"/>
      <c r="C847" s="25"/>
      <c r="D847" s="24"/>
      <c r="E847" s="24"/>
      <c r="F847" s="24"/>
      <c r="G847" s="44"/>
      <c r="H847" s="24"/>
      <c r="I847" s="24"/>
      <c r="J847" s="24"/>
      <c r="K847" s="24"/>
      <c r="L847" s="44"/>
      <c r="M847" s="24"/>
      <c r="N847" s="24"/>
      <c r="O847" s="24"/>
      <c r="P847" s="24"/>
      <c r="Q847" s="44"/>
      <c r="R847" s="24"/>
      <c r="S847" s="28"/>
      <c r="T847" s="28"/>
      <c r="U847" s="28"/>
      <c r="V847" s="24"/>
      <c r="W847" s="24"/>
      <c r="X847" s="24"/>
      <c r="Y847" s="24"/>
      <c r="Z847" s="24"/>
      <c r="AA847" s="24"/>
      <c r="AB847" s="24"/>
    </row>
    <row r="848">
      <c r="A848" s="24"/>
      <c r="B848" s="24"/>
      <c r="C848" s="25"/>
      <c r="D848" s="24"/>
      <c r="E848" s="24"/>
      <c r="F848" s="24"/>
      <c r="G848" s="44"/>
      <c r="H848" s="24"/>
      <c r="I848" s="24"/>
      <c r="J848" s="24"/>
      <c r="K848" s="24"/>
      <c r="L848" s="44"/>
      <c r="M848" s="24"/>
      <c r="N848" s="24"/>
      <c r="O848" s="24"/>
      <c r="P848" s="24"/>
      <c r="Q848" s="44"/>
      <c r="R848" s="24"/>
      <c r="S848" s="28"/>
      <c r="T848" s="28"/>
      <c r="U848" s="28"/>
      <c r="V848" s="24"/>
      <c r="W848" s="24"/>
      <c r="X848" s="24"/>
      <c r="Y848" s="24"/>
      <c r="Z848" s="24"/>
      <c r="AA848" s="24"/>
      <c r="AB848" s="24"/>
    </row>
    <row r="849">
      <c r="A849" s="24"/>
      <c r="B849" s="24"/>
      <c r="C849" s="25"/>
      <c r="D849" s="24"/>
      <c r="E849" s="24"/>
      <c r="F849" s="24"/>
      <c r="G849" s="44"/>
      <c r="H849" s="24"/>
      <c r="I849" s="24"/>
      <c r="J849" s="24"/>
      <c r="K849" s="24"/>
      <c r="L849" s="44"/>
      <c r="M849" s="24"/>
      <c r="N849" s="24"/>
      <c r="O849" s="24"/>
      <c r="P849" s="24"/>
      <c r="Q849" s="44"/>
      <c r="R849" s="24"/>
      <c r="S849" s="28"/>
      <c r="T849" s="28"/>
      <c r="U849" s="28"/>
      <c r="V849" s="24"/>
      <c r="W849" s="24"/>
      <c r="X849" s="24"/>
      <c r="Y849" s="24"/>
      <c r="Z849" s="24"/>
      <c r="AA849" s="24"/>
      <c r="AB849" s="24"/>
    </row>
    <row r="850">
      <c r="A850" s="24"/>
      <c r="B850" s="24"/>
      <c r="C850" s="25"/>
      <c r="D850" s="24"/>
      <c r="E850" s="24"/>
      <c r="F850" s="24"/>
      <c r="G850" s="44"/>
      <c r="H850" s="24"/>
      <c r="I850" s="24"/>
      <c r="J850" s="24"/>
      <c r="K850" s="24"/>
      <c r="L850" s="44"/>
      <c r="M850" s="24"/>
      <c r="N850" s="24"/>
      <c r="O850" s="24"/>
      <c r="P850" s="24"/>
      <c r="Q850" s="44"/>
      <c r="R850" s="24"/>
      <c r="S850" s="28"/>
      <c r="T850" s="28"/>
      <c r="U850" s="28"/>
      <c r="V850" s="24"/>
      <c r="W850" s="24"/>
      <c r="X850" s="24"/>
      <c r="Y850" s="24"/>
      <c r="Z850" s="24"/>
      <c r="AA850" s="24"/>
      <c r="AB850" s="24"/>
    </row>
    <row r="851">
      <c r="A851" s="24"/>
      <c r="B851" s="24"/>
      <c r="C851" s="25"/>
      <c r="D851" s="24"/>
      <c r="E851" s="24"/>
      <c r="F851" s="24"/>
      <c r="G851" s="44"/>
      <c r="H851" s="24"/>
      <c r="I851" s="24"/>
      <c r="J851" s="24"/>
      <c r="K851" s="24"/>
      <c r="L851" s="44"/>
      <c r="M851" s="24"/>
      <c r="N851" s="24"/>
      <c r="O851" s="24"/>
      <c r="P851" s="24"/>
      <c r="Q851" s="44"/>
      <c r="R851" s="24"/>
      <c r="S851" s="28"/>
      <c r="T851" s="28"/>
      <c r="U851" s="28"/>
      <c r="V851" s="24"/>
      <c r="W851" s="24"/>
      <c r="X851" s="24"/>
      <c r="Y851" s="24"/>
      <c r="Z851" s="24"/>
      <c r="AA851" s="24"/>
      <c r="AB851" s="24"/>
    </row>
    <row r="852">
      <c r="A852" s="24"/>
      <c r="B852" s="24"/>
      <c r="C852" s="25"/>
      <c r="D852" s="24"/>
      <c r="E852" s="24"/>
      <c r="F852" s="24"/>
      <c r="G852" s="44"/>
      <c r="H852" s="24"/>
      <c r="I852" s="24"/>
      <c r="J852" s="24"/>
      <c r="K852" s="24"/>
      <c r="L852" s="44"/>
      <c r="M852" s="24"/>
      <c r="N852" s="24"/>
      <c r="O852" s="24"/>
      <c r="P852" s="24"/>
      <c r="Q852" s="44"/>
      <c r="R852" s="24"/>
      <c r="S852" s="28"/>
      <c r="T852" s="28"/>
      <c r="U852" s="28"/>
      <c r="V852" s="24"/>
      <c r="W852" s="24"/>
      <c r="X852" s="24"/>
      <c r="Y852" s="24"/>
      <c r="Z852" s="24"/>
      <c r="AA852" s="24"/>
      <c r="AB852" s="24"/>
    </row>
    <row r="853">
      <c r="A853" s="24"/>
      <c r="B853" s="24"/>
      <c r="C853" s="25"/>
      <c r="D853" s="24"/>
      <c r="E853" s="24"/>
      <c r="F853" s="24"/>
      <c r="G853" s="44"/>
      <c r="H853" s="24"/>
      <c r="I853" s="24"/>
      <c r="J853" s="24"/>
      <c r="K853" s="24"/>
      <c r="L853" s="44"/>
      <c r="M853" s="24"/>
      <c r="N853" s="24"/>
      <c r="O853" s="24"/>
      <c r="P853" s="24"/>
      <c r="Q853" s="44"/>
      <c r="R853" s="24"/>
      <c r="S853" s="28"/>
      <c r="T853" s="28"/>
      <c r="U853" s="28"/>
      <c r="V853" s="24"/>
      <c r="W853" s="24"/>
      <c r="X853" s="24"/>
      <c r="Y853" s="24"/>
      <c r="Z853" s="24"/>
      <c r="AA853" s="24"/>
      <c r="AB853" s="24"/>
    </row>
    <row r="854">
      <c r="A854" s="24"/>
      <c r="B854" s="24"/>
      <c r="C854" s="25"/>
      <c r="D854" s="24"/>
      <c r="E854" s="24"/>
      <c r="F854" s="24"/>
      <c r="G854" s="44"/>
      <c r="H854" s="24"/>
      <c r="I854" s="24"/>
      <c r="J854" s="24"/>
      <c r="K854" s="24"/>
      <c r="L854" s="44"/>
      <c r="M854" s="24"/>
      <c r="N854" s="24"/>
      <c r="O854" s="24"/>
      <c r="P854" s="24"/>
      <c r="Q854" s="44"/>
      <c r="R854" s="24"/>
      <c r="S854" s="28"/>
      <c r="T854" s="28"/>
      <c r="U854" s="28"/>
      <c r="V854" s="24"/>
      <c r="W854" s="24"/>
      <c r="X854" s="24"/>
      <c r="Y854" s="24"/>
      <c r="Z854" s="24"/>
      <c r="AA854" s="24"/>
      <c r="AB854" s="24"/>
    </row>
    <row r="855">
      <c r="A855" s="24"/>
      <c r="B855" s="24"/>
      <c r="C855" s="25"/>
      <c r="D855" s="24"/>
      <c r="E855" s="24"/>
      <c r="F855" s="24"/>
      <c r="G855" s="44"/>
      <c r="H855" s="24"/>
      <c r="I855" s="24"/>
      <c r="J855" s="24"/>
      <c r="K855" s="24"/>
      <c r="L855" s="44"/>
      <c r="M855" s="24"/>
      <c r="N855" s="24"/>
      <c r="O855" s="24"/>
      <c r="P855" s="24"/>
      <c r="Q855" s="44"/>
      <c r="R855" s="24"/>
      <c r="S855" s="28"/>
      <c r="T855" s="28"/>
      <c r="U855" s="28"/>
      <c r="V855" s="24"/>
      <c r="W855" s="24"/>
      <c r="X855" s="24"/>
      <c r="Y855" s="24"/>
      <c r="Z855" s="24"/>
      <c r="AA855" s="24"/>
      <c r="AB855" s="24"/>
    </row>
    <row r="856">
      <c r="A856" s="24"/>
      <c r="B856" s="24"/>
      <c r="C856" s="25"/>
      <c r="D856" s="24"/>
      <c r="E856" s="24"/>
      <c r="F856" s="24"/>
      <c r="G856" s="44"/>
      <c r="H856" s="24"/>
      <c r="I856" s="24"/>
      <c r="J856" s="24"/>
      <c r="K856" s="24"/>
      <c r="L856" s="44"/>
      <c r="M856" s="24"/>
      <c r="N856" s="24"/>
      <c r="O856" s="24"/>
      <c r="P856" s="24"/>
      <c r="Q856" s="44"/>
      <c r="R856" s="24"/>
      <c r="S856" s="28"/>
      <c r="T856" s="28"/>
      <c r="U856" s="28"/>
      <c r="V856" s="24"/>
      <c r="W856" s="24"/>
      <c r="X856" s="24"/>
      <c r="Y856" s="24"/>
      <c r="Z856" s="24"/>
      <c r="AA856" s="24"/>
      <c r="AB856" s="24"/>
    </row>
    <row r="857">
      <c r="A857" s="24"/>
      <c r="B857" s="24"/>
      <c r="C857" s="25"/>
      <c r="D857" s="24"/>
      <c r="E857" s="24"/>
      <c r="F857" s="24"/>
      <c r="G857" s="44"/>
      <c r="H857" s="24"/>
      <c r="I857" s="24"/>
      <c r="J857" s="24"/>
      <c r="K857" s="24"/>
      <c r="L857" s="44"/>
      <c r="M857" s="24"/>
      <c r="N857" s="24"/>
      <c r="O857" s="24"/>
      <c r="P857" s="24"/>
      <c r="Q857" s="44"/>
      <c r="R857" s="24"/>
      <c r="S857" s="28"/>
      <c r="T857" s="28"/>
      <c r="U857" s="28"/>
      <c r="V857" s="24"/>
      <c r="W857" s="24"/>
      <c r="X857" s="24"/>
      <c r="Y857" s="24"/>
      <c r="Z857" s="24"/>
      <c r="AA857" s="24"/>
      <c r="AB857" s="24"/>
    </row>
    <row r="858">
      <c r="A858" s="24"/>
      <c r="B858" s="24"/>
      <c r="C858" s="25"/>
      <c r="D858" s="24"/>
      <c r="E858" s="24"/>
      <c r="F858" s="24"/>
      <c r="G858" s="44"/>
      <c r="H858" s="24"/>
      <c r="I858" s="24"/>
      <c r="J858" s="24"/>
      <c r="K858" s="24"/>
      <c r="L858" s="44"/>
      <c r="M858" s="24"/>
      <c r="N858" s="24"/>
      <c r="O858" s="24"/>
      <c r="P858" s="24"/>
      <c r="Q858" s="44"/>
      <c r="R858" s="24"/>
      <c r="S858" s="28"/>
      <c r="T858" s="28"/>
      <c r="U858" s="28"/>
      <c r="V858" s="24"/>
      <c r="W858" s="24"/>
      <c r="X858" s="24"/>
      <c r="Y858" s="24"/>
      <c r="Z858" s="24"/>
      <c r="AA858" s="24"/>
      <c r="AB858" s="24"/>
    </row>
    <row r="859">
      <c r="A859" s="24"/>
      <c r="B859" s="24"/>
      <c r="C859" s="25"/>
      <c r="D859" s="24"/>
      <c r="E859" s="24"/>
      <c r="F859" s="24"/>
      <c r="G859" s="44"/>
      <c r="H859" s="24"/>
      <c r="I859" s="24"/>
      <c r="J859" s="24"/>
      <c r="K859" s="24"/>
      <c r="L859" s="44"/>
      <c r="M859" s="24"/>
      <c r="N859" s="24"/>
      <c r="O859" s="24"/>
      <c r="P859" s="24"/>
      <c r="Q859" s="44"/>
      <c r="R859" s="24"/>
      <c r="S859" s="28"/>
      <c r="T859" s="28"/>
      <c r="U859" s="28"/>
      <c r="V859" s="24"/>
      <c r="W859" s="24"/>
      <c r="X859" s="24"/>
      <c r="Y859" s="24"/>
      <c r="Z859" s="24"/>
      <c r="AA859" s="24"/>
      <c r="AB859" s="24"/>
    </row>
    <row r="860">
      <c r="A860" s="24"/>
      <c r="B860" s="24"/>
      <c r="C860" s="25"/>
      <c r="D860" s="24"/>
      <c r="E860" s="24"/>
      <c r="F860" s="24"/>
      <c r="G860" s="44"/>
      <c r="H860" s="24"/>
      <c r="I860" s="24"/>
      <c r="J860" s="24"/>
      <c r="K860" s="24"/>
      <c r="L860" s="44"/>
      <c r="M860" s="24"/>
      <c r="N860" s="24"/>
      <c r="O860" s="24"/>
      <c r="P860" s="24"/>
      <c r="Q860" s="44"/>
      <c r="R860" s="24"/>
      <c r="S860" s="28"/>
      <c r="T860" s="28"/>
      <c r="U860" s="28"/>
      <c r="V860" s="24"/>
      <c r="W860" s="24"/>
      <c r="X860" s="24"/>
      <c r="Y860" s="24"/>
      <c r="Z860" s="24"/>
      <c r="AA860" s="24"/>
      <c r="AB860" s="24"/>
    </row>
    <row r="861">
      <c r="A861" s="24"/>
      <c r="B861" s="24"/>
      <c r="C861" s="25"/>
      <c r="D861" s="24"/>
      <c r="E861" s="24"/>
      <c r="F861" s="24"/>
      <c r="G861" s="44"/>
      <c r="H861" s="24"/>
      <c r="I861" s="24"/>
      <c r="J861" s="24"/>
      <c r="K861" s="24"/>
      <c r="L861" s="44"/>
      <c r="M861" s="24"/>
      <c r="N861" s="24"/>
      <c r="O861" s="24"/>
      <c r="P861" s="24"/>
      <c r="Q861" s="44"/>
      <c r="R861" s="24"/>
      <c r="S861" s="28"/>
      <c r="T861" s="28"/>
      <c r="U861" s="28"/>
      <c r="V861" s="24"/>
      <c r="W861" s="24"/>
      <c r="X861" s="24"/>
      <c r="Y861" s="24"/>
      <c r="Z861" s="24"/>
      <c r="AA861" s="24"/>
      <c r="AB861" s="24"/>
    </row>
    <row r="862">
      <c r="A862" s="24"/>
      <c r="B862" s="24"/>
      <c r="C862" s="25"/>
      <c r="D862" s="24"/>
      <c r="E862" s="24"/>
      <c r="F862" s="24"/>
      <c r="G862" s="44"/>
      <c r="H862" s="24"/>
      <c r="I862" s="24"/>
      <c r="J862" s="24"/>
      <c r="K862" s="24"/>
      <c r="L862" s="44"/>
      <c r="M862" s="24"/>
      <c r="N862" s="24"/>
      <c r="O862" s="24"/>
      <c r="P862" s="24"/>
      <c r="Q862" s="44"/>
      <c r="R862" s="24"/>
      <c r="S862" s="28"/>
      <c r="T862" s="28"/>
      <c r="U862" s="28"/>
      <c r="V862" s="24"/>
      <c r="W862" s="24"/>
      <c r="X862" s="24"/>
      <c r="Y862" s="24"/>
      <c r="Z862" s="24"/>
      <c r="AA862" s="24"/>
      <c r="AB862" s="24"/>
    </row>
    <row r="863">
      <c r="A863" s="24"/>
      <c r="B863" s="24"/>
      <c r="C863" s="25"/>
      <c r="D863" s="24"/>
      <c r="E863" s="24"/>
      <c r="F863" s="24"/>
      <c r="G863" s="44"/>
      <c r="H863" s="24"/>
      <c r="I863" s="24"/>
      <c r="J863" s="24"/>
      <c r="K863" s="24"/>
      <c r="L863" s="44"/>
      <c r="M863" s="24"/>
      <c r="N863" s="24"/>
      <c r="O863" s="24"/>
      <c r="P863" s="24"/>
      <c r="Q863" s="44"/>
      <c r="R863" s="24"/>
      <c r="S863" s="28"/>
      <c r="T863" s="28"/>
      <c r="U863" s="28"/>
      <c r="V863" s="24"/>
      <c r="W863" s="24"/>
      <c r="X863" s="24"/>
      <c r="Y863" s="24"/>
      <c r="Z863" s="24"/>
      <c r="AA863" s="24"/>
      <c r="AB863" s="24"/>
    </row>
    <row r="864">
      <c r="A864" s="24"/>
      <c r="B864" s="24"/>
      <c r="C864" s="25"/>
      <c r="D864" s="24"/>
      <c r="E864" s="24"/>
      <c r="F864" s="24"/>
      <c r="G864" s="44"/>
      <c r="H864" s="24"/>
      <c r="I864" s="24"/>
      <c r="J864" s="24"/>
      <c r="K864" s="24"/>
      <c r="L864" s="44"/>
      <c r="M864" s="24"/>
      <c r="N864" s="24"/>
      <c r="O864" s="24"/>
      <c r="P864" s="24"/>
      <c r="Q864" s="44"/>
      <c r="R864" s="24"/>
      <c r="S864" s="28"/>
      <c r="T864" s="28"/>
      <c r="U864" s="28"/>
      <c r="V864" s="24"/>
      <c r="W864" s="24"/>
      <c r="X864" s="24"/>
      <c r="Y864" s="24"/>
      <c r="Z864" s="24"/>
      <c r="AA864" s="24"/>
      <c r="AB864" s="24"/>
    </row>
    <row r="865">
      <c r="A865" s="24"/>
      <c r="B865" s="24"/>
      <c r="C865" s="25"/>
      <c r="D865" s="24"/>
      <c r="E865" s="24"/>
      <c r="F865" s="24"/>
      <c r="G865" s="44"/>
      <c r="H865" s="24"/>
      <c r="I865" s="24"/>
      <c r="J865" s="24"/>
      <c r="K865" s="24"/>
      <c r="L865" s="44"/>
      <c r="M865" s="24"/>
      <c r="N865" s="24"/>
      <c r="O865" s="24"/>
      <c r="P865" s="24"/>
      <c r="Q865" s="44"/>
      <c r="R865" s="24"/>
      <c r="S865" s="28"/>
      <c r="T865" s="28"/>
      <c r="U865" s="28"/>
      <c r="V865" s="24"/>
      <c r="W865" s="24"/>
      <c r="X865" s="24"/>
      <c r="Y865" s="24"/>
      <c r="Z865" s="24"/>
      <c r="AA865" s="24"/>
      <c r="AB865" s="24"/>
    </row>
    <row r="866">
      <c r="A866" s="24"/>
      <c r="B866" s="24"/>
      <c r="C866" s="25"/>
      <c r="D866" s="24"/>
      <c r="E866" s="24"/>
      <c r="F866" s="24"/>
      <c r="G866" s="44"/>
      <c r="H866" s="24"/>
      <c r="I866" s="24"/>
      <c r="J866" s="24"/>
      <c r="K866" s="24"/>
      <c r="L866" s="44"/>
      <c r="M866" s="24"/>
      <c r="N866" s="24"/>
      <c r="O866" s="24"/>
      <c r="P866" s="24"/>
      <c r="Q866" s="44"/>
      <c r="R866" s="24"/>
      <c r="S866" s="28"/>
      <c r="T866" s="28"/>
      <c r="U866" s="28"/>
      <c r="V866" s="24"/>
      <c r="W866" s="24"/>
      <c r="X866" s="24"/>
      <c r="Y866" s="24"/>
      <c r="Z866" s="24"/>
      <c r="AA866" s="24"/>
      <c r="AB866" s="24"/>
    </row>
    <row r="867">
      <c r="A867" s="24"/>
      <c r="B867" s="24"/>
      <c r="C867" s="25"/>
      <c r="D867" s="24"/>
      <c r="E867" s="24"/>
      <c r="F867" s="24"/>
      <c r="G867" s="44"/>
      <c r="H867" s="24"/>
      <c r="I867" s="24"/>
      <c r="J867" s="24"/>
      <c r="K867" s="24"/>
      <c r="L867" s="44"/>
      <c r="M867" s="24"/>
      <c r="N867" s="24"/>
      <c r="O867" s="24"/>
      <c r="P867" s="24"/>
      <c r="Q867" s="44"/>
      <c r="R867" s="24"/>
      <c r="S867" s="28"/>
      <c r="T867" s="28"/>
      <c r="U867" s="28"/>
      <c r="V867" s="24"/>
      <c r="W867" s="24"/>
      <c r="X867" s="24"/>
      <c r="Y867" s="24"/>
      <c r="Z867" s="24"/>
      <c r="AA867" s="24"/>
      <c r="AB867" s="24"/>
    </row>
    <row r="868">
      <c r="A868" s="24"/>
      <c r="B868" s="24"/>
      <c r="C868" s="25"/>
      <c r="D868" s="24"/>
      <c r="E868" s="24"/>
      <c r="F868" s="24"/>
      <c r="G868" s="44"/>
      <c r="H868" s="24"/>
      <c r="I868" s="24"/>
      <c r="J868" s="24"/>
      <c r="K868" s="24"/>
      <c r="L868" s="44"/>
      <c r="M868" s="24"/>
      <c r="N868" s="24"/>
      <c r="O868" s="24"/>
      <c r="P868" s="24"/>
      <c r="Q868" s="44"/>
      <c r="R868" s="24"/>
      <c r="S868" s="28"/>
      <c r="T868" s="28"/>
      <c r="U868" s="28"/>
      <c r="V868" s="24"/>
      <c r="W868" s="24"/>
      <c r="X868" s="24"/>
      <c r="Y868" s="24"/>
      <c r="Z868" s="24"/>
      <c r="AA868" s="24"/>
      <c r="AB868" s="24"/>
    </row>
    <row r="869">
      <c r="A869" s="24"/>
      <c r="B869" s="24"/>
      <c r="C869" s="25"/>
      <c r="D869" s="24"/>
      <c r="E869" s="24"/>
      <c r="F869" s="24"/>
      <c r="G869" s="44"/>
      <c r="H869" s="24"/>
      <c r="I869" s="24"/>
      <c r="J869" s="24"/>
      <c r="K869" s="24"/>
      <c r="L869" s="44"/>
      <c r="M869" s="24"/>
      <c r="N869" s="24"/>
      <c r="O869" s="24"/>
      <c r="P869" s="24"/>
      <c r="Q869" s="44"/>
      <c r="R869" s="24"/>
      <c r="S869" s="28"/>
      <c r="T869" s="28"/>
      <c r="U869" s="28"/>
      <c r="V869" s="24"/>
      <c r="W869" s="24"/>
      <c r="X869" s="24"/>
      <c r="Y869" s="24"/>
      <c r="Z869" s="24"/>
      <c r="AA869" s="24"/>
      <c r="AB869" s="24"/>
    </row>
    <row r="870">
      <c r="A870" s="24"/>
      <c r="B870" s="24"/>
      <c r="C870" s="25"/>
      <c r="D870" s="24"/>
      <c r="E870" s="24"/>
      <c r="F870" s="24"/>
      <c r="G870" s="44"/>
      <c r="H870" s="24"/>
      <c r="I870" s="24"/>
      <c r="J870" s="24"/>
      <c r="K870" s="24"/>
      <c r="L870" s="44"/>
      <c r="M870" s="24"/>
      <c r="N870" s="24"/>
      <c r="O870" s="24"/>
      <c r="P870" s="24"/>
      <c r="Q870" s="44"/>
      <c r="R870" s="24"/>
      <c r="S870" s="28"/>
      <c r="T870" s="28"/>
      <c r="U870" s="28"/>
      <c r="V870" s="24"/>
      <c r="W870" s="24"/>
      <c r="X870" s="24"/>
      <c r="Y870" s="24"/>
      <c r="Z870" s="24"/>
      <c r="AA870" s="24"/>
      <c r="AB870" s="24"/>
    </row>
    <row r="871">
      <c r="A871" s="24"/>
      <c r="B871" s="24"/>
      <c r="C871" s="25"/>
      <c r="D871" s="24"/>
      <c r="E871" s="24"/>
      <c r="F871" s="24"/>
      <c r="G871" s="44"/>
      <c r="H871" s="24"/>
      <c r="I871" s="24"/>
      <c r="J871" s="24"/>
      <c r="K871" s="24"/>
      <c r="L871" s="44"/>
      <c r="M871" s="24"/>
      <c r="N871" s="24"/>
      <c r="O871" s="24"/>
      <c r="P871" s="24"/>
      <c r="Q871" s="44"/>
      <c r="R871" s="24"/>
      <c r="S871" s="28"/>
      <c r="T871" s="28"/>
      <c r="U871" s="28"/>
      <c r="V871" s="24"/>
      <c r="W871" s="24"/>
      <c r="X871" s="24"/>
      <c r="Y871" s="24"/>
      <c r="Z871" s="24"/>
      <c r="AA871" s="24"/>
      <c r="AB871" s="24"/>
    </row>
    <row r="872">
      <c r="A872" s="24"/>
      <c r="B872" s="24"/>
      <c r="C872" s="25"/>
      <c r="D872" s="24"/>
      <c r="E872" s="24"/>
      <c r="F872" s="24"/>
      <c r="G872" s="44"/>
      <c r="H872" s="24"/>
      <c r="I872" s="24"/>
      <c r="J872" s="24"/>
      <c r="K872" s="24"/>
      <c r="L872" s="44"/>
      <c r="M872" s="24"/>
      <c r="N872" s="24"/>
      <c r="O872" s="24"/>
      <c r="P872" s="24"/>
      <c r="Q872" s="44"/>
      <c r="R872" s="24"/>
      <c r="S872" s="28"/>
      <c r="T872" s="28"/>
      <c r="U872" s="28"/>
      <c r="V872" s="24"/>
      <c r="W872" s="24"/>
      <c r="X872" s="24"/>
      <c r="Y872" s="24"/>
      <c r="Z872" s="24"/>
      <c r="AA872" s="24"/>
      <c r="AB872" s="24"/>
    </row>
    <row r="873">
      <c r="A873" s="24"/>
      <c r="B873" s="24"/>
      <c r="C873" s="25"/>
      <c r="D873" s="24"/>
      <c r="E873" s="24"/>
      <c r="F873" s="24"/>
      <c r="G873" s="44"/>
      <c r="H873" s="24"/>
      <c r="I873" s="24"/>
      <c r="J873" s="24"/>
      <c r="K873" s="24"/>
      <c r="L873" s="44"/>
      <c r="M873" s="24"/>
      <c r="N873" s="24"/>
      <c r="O873" s="24"/>
      <c r="P873" s="24"/>
      <c r="Q873" s="44"/>
      <c r="R873" s="24"/>
      <c r="S873" s="28"/>
      <c r="T873" s="28"/>
      <c r="U873" s="28"/>
      <c r="V873" s="24"/>
      <c r="W873" s="24"/>
      <c r="X873" s="24"/>
      <c r="Y873" s="24"/>
      <c r="Z873" s="24"/>
      <c r="AA873" s="24"/>
      <c r="AB873" s="24"/>
    </row>
    <row r="874">
      <c r="A874" s="24"/>
      <c r="B874" s="24"/>
      <c r="C874" s="25"/>
      <c r="D874" s="24"/>
      <c r="E874" s="24"/>
      <c r="F874" s="24"/>
      <c r="G874" s="44"/>
      <c r="H874" s="24"/>
      <c r="I874" s="24"/>
      <c r="J874" s="24"/>
      <c r="K874" s="24"/>
      <c r="L874" s="44"/>
      <c r="M874" s="24"/>
      <c r="N874" s="24"/>
      <c r="O874" s="24"/>
      <c r="P874" s="24"/>
      <c r="Q874" s="44"/>
      <c r="R874" s="24"/>
      <c r="S874" s="28"/>
      <c r="T874" s="28"/>
      <c r="U874" s="28"/>
      <c r="V874" s="24"/>
      <c r="W874" s="24"/>
      <c r="X874" s="24"/>
      <c r="Y874" s="24"/>
      <c r="Z874" s="24"/>
      <c r="AA874" s="24"/>
      <c r="AB874" s="24"/>
    </row>
    <row r="875">
      <c r="A875" s="24"/>
      <c r="B875" s="24"/>
      <c r="C875" s="25"/>
      <c r="D875" s="24"/>
      <c r="E875" s="24"/>
      <c r="F875" s="24"/>
      <c r="G875" s="44"/>
      <c r="H875" s="24"/>
      <c r="I875" s="24"/>
      <c r="J875" s="24"/>
      <c r="K875" s="24"/>
      <c r="L875" s="44"/>
      <c r="M875" s="24"/>
      <c r="N875" s="24"/>
      <c r="O875" s="24"/>
      <c r="P875" s="24"/>
      <c r="Q875" s="44"/>
      <c r="R875" s="24"/>
      <c r="S875" s="28"/>
      <c r="T875" s="28"/>
      <c r="U875" s="28"/>
      <c r="V875" s="24"/>
      <c r="W875" s="24"/>
      <c r="X875" s="24"/>
      <c r="Y875" s="24"/>
      <c r="Z875" s="24"/>
      <c r="AA875" s="24"/>
      <c r="AB875" s="24"/>
    </row>
    <row r="876">
      <c r="A876" s="24"/>
      <c r="B876" s="24"/>
      <c r="C876" s="25"/>
      <c r="D876" s="24"/>
      <c r="E876" s="24"/>
      <c r="F876" s="24"/>
      <c r="G876" s="44"/>
      <c r="H876" s="24"/>
      <c r="I876" s="24"/>
      <c r="J876" s="24"/>
      <c r="K876" s="24"/>
      <c r="L876" s="44"/>
      <c r="M876" s="24"/>
      <c r="N876" s="24"/>
      <c r="O876" s="24"/>
      <c r="P876" s="24"/>
      <c r="Q876" s="44"/>
      <c r="R876" s="24"/>
      <c r="S876" s="28"/>
      <c r="T876" s="28"/>
      <c r="U876" s="28"/>
      <c r="V876" s="24"/>
      <c r="W876" s="24"/>
      <c r="X876" s="24"/>
      <c r="Y876" s="24"/>
      <c r="Z876" s="24"/>
      <c r="AA876" s="24"/>
      <c r="AB876" s="24"/>
    </row>
    <row r="877">
      <c r="A877" s="24"/>
      <c r="B877" s="24"/>
      <c r="C877" s="25"/>
      <c r="D877" s="24"/>
      <c r="E877" s="24"/>
      <c r="F877" s="24"/>
      <c r="G877" s="44"/>
      <c r="H877" s="24"/>
      <c r="I877" s="24"/>
      <c r="J877" s="24"/>
      <c r="K877" s="24"/>
      <c r="L877" s="44"/>
      <c r="M877" s="24"/>
      <c r="N877" s="24"/>
      <c r="O877" s="24"/>
      <c r="P877" s="24"/>
      <c r="Q877" s="44"/>
      <c r="R877" s="24"/>
      <c r="S877" s="28"/>
      <c r="T877" s="28"/>
      <c r="U877" s="28"/>
      <c r="V877" s="24"/>
      <c r="W877" s="24"/>
      <c r="X877" s="24"/>
      <c r="Y877" s="24"/>
      <c r="Z877" s="24"/>
      <c r="AA877" s="24"/>
      <c r="AB877" s="24"/>
    </row>
    <row r="878">
      <c r="A878" s="24"/>
      <c r="B878" s="24"/>
      <c r="C878" s="25"/>
      <c r="D878" s="24"/>
      <c r="E878" s="24"/>
      <c r="F878" s="24"/>
      <c r="G878" s="44"/>
      <c r="H878" s="24"/>
      <c r="I878" s="24"/>
      <c r="J878" s="24"/>
      <c r="K878" s="24"/>
      <c r="L878" s="44"/>
      <c r="M878" s="24"/>
      <c r="N878" s="24"/>
      <c r="O878" s="24"/>
      <c r="P878" s="24"/>
      <c r="Q878" s="44"/>
      <c r="R878" s="24"/>
      <c r="S878" s="28"/>
      <c r="T878" s="28"/>
      <c r="U878" s="28"/>
      <c r="V878" s="24"/>
      <c r="W878" s="24"/>
      <c r="X878" s="24"/>
      <c r="Y878" s="24"/>
      <c r="Z878" s="24"/>
      <c r="AA878" s="24"/>
      <c r="AB878" s="24"/>
    </row>
    <row r="879">
      <c r="A879" s="24"/>
      <c r="B879" s="24"/>
      <c r="C879" s="25"/>
      <c r="D879" s="24"/>
      <c r="E879" s="24"/>
      <c r="F879" s="24"/>
      <c r="G879" s="44"/>
      <c r="H879" s="24"/>
      <c r="I879" s="24"/>
      <c r="J879" s="24"/>
      <c r="K879" s="24"/>
      <c r="L879" s="44"/>
      <c r="M879" s="24"/>
      <c r="N879" s="24"/>
      <c r="O879" s="24"/>
      <c r="P879" s="24"/>
      <c r="Q879" s="44"/>
      <c r="R879" s="24"/>
      <c r="S879" s="28"/>
      <c r="T879" s="28"/>
      <c r="U879" s="28"/>
      <c r="V879" s="24"/>
      <c r="W879" s="24"/>
      <c r="X879" s="24"/>
      <c r="Y879" s="24"/>
      <c r="Z879" s="24"/>
      <c r="AA879" s="24"/>
      <c r="AB879" s="24"/>
    </row>
    <row r="880">
      <c r="A880" s="24"/>
      <c r="B880" s="24"/>
      <c r="C880" s="25"/>
      <c r="D880" s="24"/>
      <c r="E880" s="24"/>
      <c r="F880" s="24"/>
      <c r="G880" s="44"/>
      <c r="H880" s="24"/>
      <c r="I880" s="24"/>
      <c r="J880" s="24"/>
      <c r="K880" s="24"/>
      <c r="L880" s="44"/>
      <c r="M880" s="24"/>
      <c r="N880" s="24"/>
      <c r="O880" s="24"/>
      <c r="P880" s="24"/>
      <c r="Q880" s="44"/>
      <c r="R880" s="24"/>
      <c r="S880" s="28"/>
      <c r="T880" s="28"/>
      <c r="U880" s="28"/>
      <c r="V880" s="24"/>
      <c r="W880" s="24"/>
      <c r="X880" s="24"/>
      <c r="Y880" s="24"/>
      <c r="Z880" s="24"/>
      <c r="AA880" s="24"/>
      <c r="AB880" s="24"/>
    </row>
    <row r="881">
      <c r="A881" s="24"/>
      <c r="B881" s="24"/>
      <c r="C881" s="25"/>
      <c r="D881" s="24"/>
      <c r="E881" s="24"/>
      <c r="F881" s="24"/>
      <c r="G881" s="44"/>
      <c r="H881" s="24"/>
      <c r="I881" s="24"/>
      <c r="J881" s="24"/>
      <c r="K881" s="24"/>
      <c r="L881" s="44"/>
      <c r="M881" s="24"/>
      <c r="N881" s="24"/>
      <c r="O881" s="24"/>
      <c r="P881" s="24"/>
      <c r="Q881" s="44"/>
      <c r="R881" s="24"/>
      <c r="S881" s="28"/>
      <c r="T881" s="28"/>
      <c r="U881" s="28"/>
      <c r="V881" s="24"/>
      <c r="W881" s="24"/>
      <c r="X881" s="24"/>
      <c r="Y881" s="24"/>
      <c r="Z881" s="24"/>
      <c r="AA881" s="24"/>
      <c r="AB881" s="24"/>
    </row>
    <row r="882">
      <c r="A882" s="24"/>
      <c r="B882" s="24"/>
      <c r="C882" s="25"/>
      <c r="D882" s="24"/>
      <c r="E882" s="24"/>
      <c r="F882" s="24"/>
      <c r="G882" s="44"/>
      <c r="H882" s="24"/>
      <c r="I882" s="24"/>
      <c r="J882" s="24"/>
      <c r="K882" s="24"/>
      <c r="L882" s="44"/>
      <c r="M882" s="24"/>
      <c r="N882" s="24"/>
      <c r="O882" s="24"/>
      <c r="P882" s="24"/>
      <c r="Q882" s="44"/>
      <c r="R882" s="24"/>
      <c r="S882" s="28"/>
      <c r="T882" s="28"/>
      <c r="U882" s="28"/>
      <c r="V882" s="24"/>
      <c r="W882" s="24"/>
      <c r="X882" s="24"/>
      <c r="Y882" s="24"/>
      <c r="Z882" s="24"/>
      <c r="AA882" s="24"/>
      <c r="AB882" s="24"/>
    </row>
    <row r="883">
      <c r="A883" s="24"/>
      <c r="B883" s="24"/>
      <c r="C883" s="25"/>
      <c r="D883" s="24"/>
      <c r="E883" s="24"/>
      <c r="F883" s="24"/>
      <c r="G883" s="44"/>
      <c r="H883" s="24"/>
      <c r="I883" s="24"/>
      <c r="J883" s="24"/>
      <c r="K883" s="24"/>
      <c r="L883" s="44"/>
      <c r="M883" s="24"/>
      <c r="N883" s="24"/>
      <c r="O883" s="24"/>
      <c r="P883" s="24"/>
      <c r="Q883" s="44"/>
      <c r="R883" s="24"/>
      <c r="S883" s="28"/>
      <c r="T883" s="28"/>
      <c r="U883" s="28"/>
      <c r="V883" s="24"/>
      <c r="W883" s="24"/>
      <c r="X883" s="24"/>
      <c r="Y883" s="24"/>
      <c r="Z883" s="24"/>
      <c r="AA883" s="24"/>
      <c r="AB883" s="24"/>
    </row>
    <row r="884">
      <c r="A884" s="24"/>
      <c r="B884" s="24"/>
      <c r="C884" s="25"/>
      <c r="D884" s="24"/>
      <c r="E884" s="24"/>
      <c r="F884" s="24"/>
      <c r="G884" s="44"/>
      <c r="H884" s="24"/>
      <c r="I884" s="24"/>
      <c r="J884" s="24"/>
      <c r="K884" s="24"/>
      <c r="L884" s="44"/>
      <c r="M884" s="24"/>
      <c r="N884" s="24"/>
      <c r="O884" s="24"/>
      <c r="P884" s="24"/>
      <c r="Q884" s="44"/>
      <c r="R884" s="24"/>
      <c r="S884" s="28"/>
      <c r="T884" s="28"/>
      <c r="U884" s="28"/>
      <c r="V884" s="24"/>
      <c r="W884" s="24"/>
      <c r="X884" s="24"/>
      <c r="Y884" s="24"/>
      <c r="Z884" s="24"/>
      <c r="AA884" s="24"/>
      <c r="AB884" s="24"/>
    </row>
    <row r="885">
      <c r="A885" s="24"/>
      <c r="B885" s="24"/>
      <c r="C885" s="25"/>
      <c r="D885" s="24"/>
      <c r="E885" s="24"/>
      <c r="F885" s="24"/>
      <c r="G885" s="44"/>
      <c r="H885" s="24"/>
      <c r="I885" s="24"/>
      <c r="J885" s="24"/>
      <c r="K885" s="24"/>
      <c r="L885" s="44"/>
      <c r="M885" s="24"/>
      <c r="N885" s="24"/>
      <c r="O885" s="24"/>
      <c r="P885" s="24"/>
      <c r="Q885" s="44"/>
      <c r="R885" s="24"/>
      <c r="S885" s="28"/>
      <c r="T885" s="28"/>
      <c r="U885" s="28"/>
      <c r="V885" s="24"/>
      <c r="W885" s="24"/>
      <c r="X885" s="24"/>
      <c r="Y885" s="24"/>
      <c r="Z885" s="24"/>
      <c r="AA885" s="24"/>
      <c r="AB885" s="24"/>
    </row>
    <row r="886">
      <c r="A886" s="24"/>
      <c r="B886" s="24"/>
      <c r="C886" s="25"/>
      <c r="D886" s="24"/>
      <c r="E886" s="24"/>
      <c r="F886" s="24"/>
      <c r="G886" s="44"/>
      <c r="H886" s="24"/>
      <c r="I886" s="24"/>
      <c r="J886" s="24"/>
      <c r="K886" s="24"/>
      <c r="L886" s="44"/>
      <c r="M886" s="24"/>
      <c r="N886" s="24"/>
      <c r="O886" s="24"/>
      <c r="P886" s="24"/>
      <c r="Q886" s="44"/>
      <c r="R886" s="24"/>
      <c r="S886" s="28"/>
      <c r="T886" s="28"/>
      <c r="U886" s="28"/>
      <c r="V886" s="24"/>
      <c r="W886" s="24"/>
      <c r="X886" s="24"/>
      <c r="Y886" s="24"/>
      <c r="Z886" s="24"/>
      <c r="AA886" s="24"/>
      <c r="AB886" s="24"/>
    </row>
    <row r="887">
      <c r="A887" s="24"/>
      <c r="B887" s="24"/>
      <c r="C887" s="25"/>
      <c r="D887" s="24"/>
      <c r="E887" s="24"/>
      <c r="F887" s="24"/>
      <c r="G887" s="44"/>
      <c r="H887" s="24"/>
      <c r="I887" s="24"/>
      <c r="J887" s="24"/>
      <c r="K887" s="24"/>
      <c r="L887" s="44"/>
      <c r="M887" s="24"/>
      <c r="N887" s="24"/>
      <c r="O887" s="24"/>
      <c r="P887" s="24"/>
      <c r="Q887" s="44"/>
      <c r="R887" s="24"/>
      <c r="S887" s="28"/>
      <c r="T887" s="28"/>
      <c r="U887" s="28"/>
      <c r="V887" s="24"/>
      <c r="W887" s="24"/>
      <c r="X887" s="24"/>
      <c r="Y887" s="24"/>
      <c r="Z887" s="24"/>
      <c r="AA887" s="24"/>
      <c r="AB887" s="24"/>
    </row>
    <row r="888">
      <c r="A888" s="24"/>
      <c r="B888" s="24"/>
      <c r="C888" s="25"/>
      <c r="D888" s="24"/>
      <c r="E888" s="24"/>
      <c r="F888" s="24"/>
      <c r="G888" s="44"/>
      <c r="H888" s="24"/>
      <c r="I888" s="24"/>
      <c r="J888" s="24"/>
      <c r="K888" s="24"/>
      <c r="L888" s="44"/>
      <c r="M888" s="24"/>
      <c r="N888" s="24"/>
      <c r="O888" s="24"/>
      <c r="P888" s="24"/>
      <c r="Q888" s="44"/>
      <c r="R888" s="24"/>
      <c r="S888" s="28"/>
      <c r="T888" s="28"/>
      <c r="U888" s="28"/>
      <c r="V888" s="24"/>
      <c r="W888" s="24"/>
      <c r="X888" s="24"/>
      <c r="Y888" s="24"/>
      <c r="Z888" s="24"/>
      <c r="AA888" s="24"/>
      <c r="AB888" s="24"/>
    </row>
    <row r="889">
      <c r="A889" s="24"/>
      <c r="B889" s="24"/>
      <c r="C889" s="25"/>
      <c r="D889" s="24"/>
      <c r="E889" s="24"/>
      <c r="F889" s="24"/>
      <c r="G889" s="44"/>
      <c r="H889" s="24"/>
      <c r="I889" s="24"/>
      <c r="J889" s="24"/>
      <c r="K889" s="24"/>
      <c r="L889" s="44"/>
      <c r="M889" s="24"/>
      <c r="N889" s="24"/>
      <c r="O889" s="24"/>
      <c r="P889" s="24"/>
      <c r="Q889" s="44"/>
      <c r="R889" s="24"/>
      <c r="S889" s="28"/>
      <c r="T889" s="28"/>
      <c r="U889" s="28"/>
      <c r="V889" s="24"/>
      <c r="W889" s="24"/>
      <c r="X889" s="24"/>
      <c r="Y889" s="24"/>
      <c r="Z889" s="24"/>
      <c r="AA889" s="24"/>
      <c r="AB889" s="24"/>
    </row>
    <row r="890">
      <c r="A890" s="24"/>
      <c r="B890" s="24"/>
      <c r="C890" s="25"/>
      <c r="D890" s="24"/>
      <c r="E890" s="24"/>
      <c r="F890" s="24"/>
      <c r="G890" s="44"/>
      <c r="H890" s="24"/>
      <c r="I890" s="24"/>
      <c r="J890" s="24"/>
      <c r="K890" s="24"/>
      <c r="L890" s="44"/>
      <c r="M890" s="24"/>
      <c r="N890" s="24"/>
      <c r="O890" s="24"/>
      <c r="P890" s="24"/>
      <c r="Q890" s="44"/>
      <c r="R890" s="24"/>
      <c r="S890" s="28"/>
      <c r="T890" s="28"/>
      <c r="U890" s="28"/>
      <c r="V890" s="24"/>
      <c r="W890" s="24"/>
      <c r="X890" s="24"/>
      <c r="Y890" s="24"/>
      <c r="Z890" s="24"/>
      <c r="AA890" s="24"/>
      <c r="AB890" s="24"/>
    </row>
    <row r="891">
      <c r="A891" s="24"/>
      <c r="B891" s="24"/>
      <c r="C891" s="25"/>
      <c r="D891" s="24"/>
      <c r="E891" s="24"/>
      <c r="F891" s="24"/>
      <c r="G891" s="44"/>
      <c r="H891" s="24"/>
      <c r="I891" s="24"/>
      <c r="J891" s="24"/>
      <c r="K891" s="24"/>
      <c r="L891" s="44"/>
      <c r="M891" s="24"/>
      <c r="N891" s="24"/>
      <c r="O891" s="24"/>
      <c r="P891" s="24"/>
      <c r="Q891" s="44"/>
      <c r="R891" s="24"/>
      <c r="S891" s="28"/>
      <c r="T891" s="28"/>
      <c r="U891" s="28"/>
      <c r="V891" s="24"/>
      <c r="W891" s="24"/>
      <c r="X891" s="24"/>
      <c r="Y891" s="24"/>
      <c r="Z891" s="24"/>
      <c r="AA891" s="24"/>
      <c r="AB891" s="24"/>
    </row>
    <row r="892">
      <c r="A892" s="24"/>
      <c r="B892" s="24"/>
      <c r="C892" s="25"/>
      <c r="D892" s="24"/>
      <c r="E892" s="24"/>
      <c r="F892" s="24"/>
      <c r="G892" s="44"/>
      <c r="H892" s="24"/>
      <c r="I892" s="24"/>
      <c r="J892" s="24"/>
      <c r="K892" s="24"/>
      <c r="L892" s="44"/>
      <c r="M892" s="24"/>
      <c r="N892" s="24"/>
      <c r="O892" s="24"/>
      <c r="P892" s="24"/>
      <c r="Q892" s="44"/>
      <c r="R892" s="24"/>
      <c r="S892" s="28"/>
      <c r="T892" s="28"/>
      <c r="U892" s="28"/>
      <c r="V892" s="24"/>
      <c r="W892" s="24"/>
      <c r="X892" s="24"/>
      <c r="Y892" s="24"/>
      <c r="Z892" s="24"/>
      <c r="AA892" s="24"/>
      <c r="AB892" s="24"/>
    </row>
    <row r="893">
      <c r="A893" s="24"/>
      <c r="B893" s="24"/>
      <c r="C893" s="25"/>
      <c r="D893" s="24"/>
      <c r="E893" s="24"/>
      <c r="F893" s="24"/>
      <c r="G893" s="44"/>
      <c r="H893" s="24"/>
      <c r="I893" s="24"/>
      <c r="J893" s="24"/>
      <c r="K893" s="24"/>
      <c r="L893" s="44"/>
      <c r="M893" s="24"/>
      <c r="N893" s="24"/>
      <c r="O893" s="24"/>
      <c r="P893" s="24"/>
      <c r="Q893" s="44"/>
      <c r="R893" s="24"/>
      <c r="S893" s="28"/>
      <c r="T893" s="28"/>
      <c r="U893" s="28"/>
      <c r="V893" s="24"/>
      <c r="W893" s="24"/>
      <c r="X893" s="24"/>
      <c r="Y893" s="24"/>
      <c r="Z893" s="24"/>
      <c r="AA893" s="24"/>
      <c r="AB893" s="24"/>
    </row>
    <row r="894">
      <c r="A894" s="24"/>
      <c r="B894" s="24"/>
      <c r="C894" s="25"/>
      <c r="D894" s="24"/>
      <c r="E894" s="24"/>
      <c r="F894" s="24"/>
      <c r="G894" s="44"/>
      <c r="H894" s="24"/>
      <c r="I894" s="24"/>
      <c r="J894" s="24"/>
      <c r="K894" s="24"/>
      <c r="L894" s="44"/>
      <c r="M894" s="24"/>
      <c r="N894" s="24"/>
      <c r="O894" s="24"/>
      <c r="P894" s="24"/>
      <c r="Q894" s="44"/>
      <c r="R894" s="24"/>
      <c r="S894" s="28"/>
      <c r="T894" s="28"/>
      <c r="U894" s="28"/>
      <c r="V894" s="24"/>
      <c r="W894" s="24"/>
      <c r="X894" s="24"/>
      <c r="Y894" s="24"/>
      <c r="Z894" s="24"/>
      <c r="AA894" s="24"/>
      <c r="AB894" s="24"/>
    </row>
    <row r="895">
      <c r="A895" s="24"/>
      <c r="B895" s="24"/>
      <c r="C895" s="25"/>
      <c r="D895" s="24"/>
      <c r="E895" s="24"/>
      <c r="F895" s="24"/>
      <c r="G895" s="44"/>
      <c r="H895" s="24"/>
      <c r="I895" s="24"/>
      <c r="J895" s="24"/>
      <c r="K895" s="24"/>
      <c r="L895" s="44"/>
      <c r="M895" s="24"/>
      <c r="N895" s="24"/>
      <c r="O895" s="24"/>
      <c r="P895" s="24"/>
      <c r="Q895" s="44"/>
      <c r="R895" s="24"/>
      <c r="S895" s="28"/>
      <c r="T895" s="28"/>
      <c r="U895" s="28"/>
      <c r="V895" s="24"/>
      <c r="W895" s="24"/>
      <c r="X895" s="24"/>
      <c r="Y895" s="24"/>
      <c r="Z895" s="24"/>
      <c r="AA895" s="24"/>
      <c r="AB895" s="24"/>
    </row>
    <row r="896">
      <c r="A896" s="24"/>
      <c r="B896" s="24"/>
      <c r="C896" s="25"/>
      <c r="D896" s="24"/>
      <c r="E896" s="24"/>
      <c r="F896" s="24"/>
      <c r="G896" s="44"/>
      <c r="H896" s="24"/>
      <c r="I896" s="24"/>
      <c r="J896" s="24"/>
      <c r="K896" s="24"/>
      <c r="L896" s="44"/>
      <c r="M896" s="24"/>
      <c r="N896" s="24"/>
      <c r="O896" s="24"/>
      <c r="P896" s="24"/>
      <c r="Q896" s="44"/>
      <c r="R896" s="24"/>
      <c r="S896" s="28"/>
      <c r="T896" s="28"/>
      <c r="U896" s="28"/>
      <c r="V896" s="24"/>
      <c r="W896" s="24"/>
      <c r="X896" s="24"/>
      <c r="Y896" s="24"/>
      <c r="Z896" s="24"/>
      <c r="AA896" s="24"/>
      <c r="AB896" s="24"/>
    </row>
    <row r="897">
      <c r="A897" s="24"/>
      <c r="B897" s="24"/>
      <c r="C897" s="25"/>
      <c r="D897" s="24"/>
      <c r="E897" s="24"/>
      <c r="F897" s="24"/>
      <c r="G897" s="44"/>
      <c r="H897" s="24"/>
      <c r="I897" s="24"/>
      <c r="J897" s="24"/>
      <c r="K897" s="24"/>
      <c r="L897" s="44"/>
      <c r="M897" s="24"/>
      <c r="N897" s="24"/>
      <c r="O897" s="24"/>
      <c r="P897" s="24"/>
      <c r="Q897" s="44"/>
      <c r="R897" s="24"/>
      <c r="S897" s="28"/>
      <c r="T897" s="28"/>
      <c r="U897" s="28"/>
      <c r="V897" s="24"/>
      <c r="W897" s="24"/>
      <c r="X897" s="24"/>
      <c r="Y897" s="24"/>
      <c r="Z897" s="24"/>
      <c r="AA897" s="24"/>
      <c r="AB897" s="24"/>
    </row>
    <row r="898">
      <c r="A898" s="24"/>
      <c r="B898" s="24"/>
      <c r="C898" s="25"/>
      <c r="D898" s="24"/>
      <c r="E898" s="24"/>
      <c r="F898" s="24"/>
      <c r="G898" s="44"/>
      <c r="H898" s="24"/>
      <c r="I898" s="24"/>
      <c r="J898" s="24"/>
      <c r="K898" s="24"/>
      <c r="L898" s="44"/>
      <c r="M898" s="24"/>
      <c r="N898" s="24"/>
      <c r="O898" s="24"/>
      <c r="P898" s="24"/>
      <c r="Q898" s="44"/>
      <c r="R898" s="24"/>
      <c r="S898" s="28"/>
      <c r="T898" s="28"/>
      <c r="U898" s="28"/>
      <c r="V898" s="24"/>
      <c r="W898" s="24"/>
      <c r="X898" s="24"/>
      <c r="Y898" s="24"/>
      <c r="Z898" s="24"/>
      <c r="AA898" s="24"/>
      <c r="AB898" s="24"/>
    </row>
    <row r="899">
      <c r="A899" s="24"/>
      <c r="B899" s="24"/>
      <c r="C899" s="25"/>
      <c r="D899" s="24"/>
      <c r="E899" s="24"/>
      <c r="F899" s="24"/>
      <c r="G899" s="44"/>
      <c r="H899" s="24"/>
      <c r="I899" s="24"/>
      <c r="J899" s="24"/>
      <c r="K899" s="24"/>
      <c r="L899" s="44"/>
      <c r="M899" s="24"/>
      <c r="N899" s="24"/>
      <c r="O899" s="24"/>
      <c r="P899" s="24"/>
      <c r="Q899" s="44"/>
      <c r="R899" s="24"/>
      <c r="S899" s="28"/>
      <c r="T899" s="28"/>
      <c r="U899" s="28"/>
      <c r="V899" s="24"/>
      <c r="W899" s="24"/>
      <c r="X899" s="24"/>
      <c r="Y899" s="24"/>
      <c r="Z899" s="24"/>
      <c r="AA899" s="24"/>
      <c r="AB899" s="24"/>
    </row>
    <row r="900">
      <c r="A900" s="24"/>
      <c r="B900" s="24"/>
      <c r="C900" s="25"/>
      <c r="D900" s="24"/>
      <c r="E900" s="24"/>
      <c r="F900" s="24"/>
      <c r="G900" s="44"/>
      <c r="H900" s="24"/>
      <c r="I900" s="24"/>
      <c r="J900" s="24"/>
      <c r="K900" s="24"/>
      <c r="L900" s="44"/>
      <c r="M900" s="24"/>
      <c r="N900" s="24"/>
      <c r="O900" s="24"/>
      <c r="P900" s="24"/>
      <c r="Q900" s="44"/>
      <c r="R900" s="24"/>
      <c r="S900" s="28"/>
      <c r="T900" s="28"/>
      <c r="U900" s="28"/>
      <c r="V900" s="24"/>
      <c r="W900" s="24"/>
      <c r="X900" s="24"/>
      <c r="Y900" s="24"/>
      <c r="Z900" s="24"/>
      <c r="AA900" s="24"/>
      <c r="AB900" s="24"/>
    </row>
    <row r="901">
      <c r="A901" s="24"/>
      <c r="B901" s="24"/>
      <c r="C901" s="25"/>
      <c r="D901" s="24"/>
      <c r="E901" s="24"/>
      <c r="F901" s="24"/>
      <c r="G901" s="44"/>
      <c r="H901" s="24"/>
      <c r="I901" s="24"/>
      <c r="J901" s="24"/>
      <c r="K901" s="24"/>
      <c r="L901" s="44"/>
      <c r="M901" s="24"/>
      <c r="N901" s="24"/>
      <c r="O901" s="24"/>
      <c r="P901" s="24"/>
      <c r="Q901" s="44"/>
      <c r="R901" s="24"/>
      <c r="S901" s="28"/>
      <c r="T901" s="28"/>
      <c r="U901" s="28"/>
      <c r="V901" s="24"/>
      <c r="W901" s="24"/>
      <c r="X901" s="24"/>
      <c r="Y901" s="24"/>
      <c r="Z901" s="24"/>
      <c r="AA901" s="24"/>
      <c r="AB901" s="24"/>
    </row>
    <row r="902">
      <c r="A902" s="24"/>
      <c r="B902" s="24"/>
      <c r="C902" s="25"/>
      <c r="D902" s="24"/>
      <c r="E902" s="24"/>
      <c r="F902" s="24"/>
      <c r="G902" s="44"/>
      <c r="H902" s="24"/>
      <c r="I902" s="24"/>
      <c r="J902" s="24"/>
      <c r="K902" s="24"/>
      <c r="L902" s="44"/>
      <c r="M902" s="24"/>
      <c r="N902" s="24"/>
      <c r="O902" s="24"/>
      <c r="P902" s="24"/>
      <c r="Q902" s="44"/>
      <c r="R902" s="24"/>
      <c r="S902" s="28"/>
      <c r="T902" s="28"/>
      <c r="U902" s="28"/>
      <c r="V902" s="24"/>
      <c r="W902" s="24"/>
      <c r="X902" s="24"/>
      <c r="Y902" s="24"/>
      <c r="Z902" s="24"/>
      <c r="AA902" s="24"/>
      <c r="AB902" s="24"/>
    </row>
    <row r="903">
      <c r="A903" s="24"/>
      <c r="B903" s="24"/>
      <c r="C903" s="25"/>
      <c r="D903" s="24"/>
      <c r="E903" s="24"/>
      <c r="F903" s="24"/>
      <c r="G903" s="44"/>
      <c r="H903" s="24"/>
      <c r="I903" s="24"/>
      <c r="J903" s="24"/>
      <c r="K903" s="24"/>
      <c r="L903" s="44"/>
      <c r="M903" s="24"/>
      <c r="N903" s="24"/>
      <c r="O903" s="24"/>
      <c r="P903" s="24"/>
      <c r="Q903" s="44"/>
      <c r="R903" s="24"/>
      <c r="S903" s="28"/>
      <c r="T903" s="28"/>
      <c r="U903" s="28"/>
      <c r="V903" s="24"/>
      <c r="W903" s="24"/>
      <c r="X903" s="24"/>
      <c r="Y903" s="24"/>
      <c r="Z903" s="24"/>
      <c r="AA903" s="24"/>
      <c r="AB903" s="24"/>
    </row>
    <row r="904">
      <c r="A904" s="24"/>
      <c r="B904" s="24"/>
      <c r="C904" s="25"/>
      <c r="D904" s="24"/>
      <c r="E904" s="24"/>
      <c r="F904" s="24"/>
      <c r="G904" s="44"/>
      <c r="H904" s="24"/>
      <c r="I904" s="24"/>
      <c r="J904" s="24"/>
      <c r="K904" s="24"/>
      <c r="L904" s="44"/>
      <c r="M904" s="24"/>
      <c r="N904" s="24"/>
      <c r="O904" s="24"/>
      <c r="P904" s="24"/>
      <c r="Q904" s="44"/>
      <c r="R904" s="24"/>
      <c r="S904" s="28"/>
      <c r="T904" s="28"/>
      <c r="U904" s="28"/>
      <c r="V904" s="24"/>
      <c r="W904" s="24"/>
      <c r="X904" s="24"/>
      <c r="Y904" s="24"/>
      <c r="Z904" s="24"/>
      <c r="AA904" s="24"/>
      <c r="AB904" s="24"/>
    </row>
    <row r="905">
      <c r="A905" s="24"/>
      <c r="B905" s="24"/>
      <c r="C905" s="25"/>
      <c r="D905" s="24"/>
      <c r="E905" s="24"/>
      <c r="F905" s="24"/>
      <c r="G905" s="44"/>
      <c r="H905" s="24"/>
      <c r="I905" s="24"/>
      <c r="J905" s="24"/>
      <c r="K905" s="24"/>
      <c r="L905" s="44"/>
      <c r="M905" s="24"/>
      <c r="N905" s="24"/>
      <c r="O905" s="24"/>
      <c r="P905" s="24"/>
      <c r="Q905" s="44"/>
      <c r="R905" s="24"/>
      <c r="S905" s="28"/>
      <c r="T905" s="28"/>
      <c r="U905" s="28"/>
      <c r="V905" s="24"/>
      <c r="W905" s="24"/>
      <c r="X905" s="24"/>
      <c r="Y905" s="24"/>
      <c r="Z905" s="24"/>
      <c r="AA905" s="24"/>
      <c r="AB905" s="24"/>
    </row>
    <row r="906">
      <c r="A906" s="24"/>
      <c r="B906" s="24"/>
      <c r="C906" s="25"/>
      <c r="D906" s="24"/>
      <c r="E906" s="24"/>
      <c r="F906" s="24"/>
      <c r="G906" s="44"/>
      <c r="H906" s="24"/>
      <c r="I906" s="24"/>
      <c r="J906" s="24"/>
      <c r="K906" s="24"/>
      <c r="L906" s="44"/>
      <c r="M906" s="24"/>
      <c r="N906" s="24"/>
      <c r="O906" s="24"/>
      <c r="P906" s="24"/>
      <c r="Q906" s="44"/>
      <c r="R906" s="24"/>
      <c r="S906" s="28"/>
      <c r="T906" s="28"/>
      <c r="U906" s="28"/>
      <c r="V906" s="24"/>
      <c r="W906" s="24"/>
      <c r="X906" s="24"/>
      <c r="Y906" s="24"/>
      <c r="Z906" s="24"/>
      <c r="AA906" s="24"/>
      <c r="AB906" s="24"/>
    </row>
    <row r="907">
      <c r="A907" s="24"/>
      <c r="B907" s="24"/>
      <c r="C907" s="25"/>
      <c r="D907" s="24"/>
      <c r="E907" s="24"/>
      <c r="F907" s="24"/>
      <c r="G907" s="44"/>
      <c r="H907" s="24"/>
      <c r="I907" s="24"/>
      <c r="J907" s="24"/>
      <c r="K907" s="24"/>
      <c r="L907" s="44"/>
      <c r="M907" s="24"/>
      <c r="N907" s="24"/>
      <c r="O907" s="24"/>
      <c r="P907" s="24"/>
      <c r="Q907" s="44"/>
      <c r="R907" s="24"/>
      <c r="S907" s="28"/>
      <c r="T907" s="28"/>
      <c r="U907" s="28"/>
      <c r="V907" s="24"/>
      <c r="W907" s="24"/>
      <c r="X907" s="24"/>
      <c r="Y907" s="24"/>
      <c r="Z907" s="24"/>
      <c r="AA907" s="24"/>
      <c r="AB907" s="24"/>
    </row>
    <row r="908">
      <c r="A908" s="24"/>
      <c r="B908" s="24"/>
      <c r="C908" s="25"/>
      <c r="D908" s="24"/>
      <c r="E908" s="24"/>
      <c r="F908" s="24"/>
      <c r="G908" s="44"/>
      <c r="H908" s="24"/>
      <c r="I908" s="24"/>
      <c r="J908" s="24"/>
      <c r="K908" s="24"/>
      <c r="L908" s="44"/>
      <c r="M908" s="24"/>
      <c r="N908" s="24"/>
      <c r="O908" s="24"/>
      <c r="P908" s="24"/>
      <c r="Q908" s="44"/>
      <c r="R908" s="24"/>
      <c r="S908" s="28"/>
      <c r="T908" s="28"/>
      <c r="U908" s="28"/>
      <c r="V908" s="24"/>
      <c r="W908" s="24"/>
      <c r="X908" s="24"/>
      <c r="Y908" s="24"/>
      <c r="Z908" s="24"/>
      <c r="AA908" s="24"/>
      <c r="AB908" s="24"/>
    </row>
    <row r="909">
      <c r="A909" s="24"/>
      <c r="B909" s="24"/>
      <c r="C909" s="25"/>
      <c r="D909" s="24"/>
      <c r="E909" s="24"/>
      <c r="F909" s="24"/>
      <c r="G909" s="44"/>
      <c r="H909" s="24"/>
      <c r="I909" s="24"/>
      <c r="J909" s="24"/>
      <c r="K909" s="24"/>
      <c r="L909" s="44"/>
      <c r="M909" s="24"/>
      <c r="N909" s="24"/>
      <c r="O909" s="24"/>
      <c r="P909" s="24"/>
      <c r="Q909" s="44"/>
      <c r="R909" s="24"/>
      <c r="S909" s="28"/>
      <c r="T909" s="28"/>
      <c r="U909" s="28"/>
      <c r="V909" s="24"/>
      <c r="W909" s="24"/>
      <c r="X909" s="24"/>
      <c r="Y909" s="24"/>
      <c r="Z909" s="24"/>
      <c r="AA909" s="24"/>
      <c r="AB909" s="24"/>
    </row>
    <row r="910">
      <c r="A910" s="24"/>
      <c r="B910" s="24"/>
      <c r="C910" s="25"/>
      <c r="D910" s="24"/>
      <c r="E910" s="24"/>
      <c r="F910" s="24"/>
      <c r="G910" s="44"/>
      <c r="H910" s="24"/>
      <c r="I910" s="24"/>
      <c r="J910" s="24"/>
      <c r="K910" s="24"/>
      <c r="L910" s="44"/>
      <c r="M910" s="24"/>
      <c r="N910" s="24"/>
      <c r="O910" s="24"/>
      <c r="P910" s="24"/>
      <c r="Q910" s="44"/>
      <c r="R910" s="24"/>
      <c r="S910" s="28"/>
      <c r="T910" s="28"/>
      <c r="U910" s="28"/>
      <c r="V910" s="24"/>
      <c r="W910" s="24"/>
      <c r="X910" s="24"/>
      <c r="Y910" s="24"/>
      <c r="Z910" s="24"/>
      <c r="AA910" s="24"/>
      <c r="AB910" s="24"/>
    </row>
    <row r="911">
      <c r="A911" s="24"/>
      <c r="B911" s="24"/>
      <c r="C911" s="25"/>
      <c r="D911" s="24"/>
      <c r="E911" s="24"/>
      <c r="F911" s="24"/>
      <c r="G911" s="44"/>
      <c r="H911" s="24"/>
      <c r="I911" s="24"/>
      <c r="J911" s="24"/>
      <c r="K911" s="24"/>
      <c r="L911" s="44"/>
      <c r="M911" s="24"/>
      <c r="N911" s="24"/>
      <c r="O911" s="24"/>
      <c r="P911" s="24"/>
      <c r="Q911" s="44"/>
      <c r="R911" s="24"/>
      <c r="S911" s="28"/>
      <c r="T911" s="28"/>
      <c r="U911" s="28"/>
      <c r="V911" s="24"/>
      <c r="W911" s="24"/>
      <c r="X911" s="24"/>
      <c r="Y911" s="24"/>
      <c r="Z911" s="24"/>
      <c r="AA911" s="24"/>
      <c r="AB911" s="24"/>
    </row>
    <row r="912">
      <c r="A912" s="24"/>
      <c r="B912" s="24"/>
      <c r="C912" s="25"/>
      <c r="D912" s="24"/>
      <c r="E912" s="24"/>
      <c r="F912" s="24"/>
      <c r="G912" s="44"/>
      <c r="H912" s="24"/>
      <c r="I912" s="24"/>
      <c r="J912" s="24"/>
      <c r="K912" s="24"/>
      <c r="L912" s="44"/>
      <c r="M912" s="24"/>
      <c r="N912" s="24"/>
      <c r="O912" s="24"/>
      <c r="P912" s="24"/>
      <c r="Q912" s="44"/>
      <c r="R912" s="24"/>
      <c r="S912" s="28"/>
      <c r="T912" s="28"/>
      <c r="U912" s="28"/>
      <c r="V912" s="24"/>
      <c r="W912" s="24"/>
      <c r="X912" s="24"/>
      <c r="Y912" s="24"/>
      <c r="Z912" s="24"/>
      <c r="AA912" s="24"/>
      <c r="AB912" s="24"/>
    </row>
    <row r="913">
      <c r="A913" s="24"/>
      <c r="B913" s="24"/>
      <c r="C913" s="25"/>
      <c r="D913" s="24"/>
      <c r="E913" s="24"/>
      <c r="F913" s="24"/>
      <c r="G913" s="44"/>
      <c r="H913" s="24"/>
      <c r="I913" s="24"/>
      <c r="J913" s="24"/>
      <c r="K913" s="24"/>
      <c r="L913" s="44"/>
      <c r="M913" s="24"/>
      <c r="N913" s="24"/>
      <c r="O913" s="24"/>
      <c r="P913" s="24"/>
      <c r="Q913" s="44"/>
      <c r="R913" s="24"/>
      <c r="S913" s="28"/>
      <c r="T913" s="28"/>
      <c r="U913" s="28"/>
      <c r="V913" s="24"/>
      <c r="W913" s="24"/>
      <c r="X913" s="24"/>
      <c r="Y913" s="24"/>
      <c r="Z913" s="24"/>
      <c r="AA913" s="24"/>
      <c r="AB913" s="24"/>
    </row>
    <row r="914">
      <c r="A914" s="24"/>
      <c r="B914" s="24"/>
      <c r="C914" s="25"/>
      <c r="D914" s="24"/>
      <c r="E914" s="24"/>
      <c r="F914" s="24"/>
      <c r="G914" s="44"/>
      <c r="H914" s="24"/>
      <c r="I914" s="24"/>
      <c r="J914" s="24"/>
      <c r="K914" s="24"/>
      <c r="L914" s="44"/>
      <c r="M914" s="24"/>
      <c r="N914" s="24"/>
      <c r="O914" s="24"/>
      <c r="P914" s="24"/>
      <c r="Q914" s="44"/>
      <c r="R914" s="24"/>
      <c r="S914" s="28"/>
      <c r="T914" s="28"/>
      <c r="U914" s="28"/>
      <c r="V914" s="24"/>
      <c r="W914" s="24"/>
      <c r="X914" s="24"/>
      <c r="Y914" s="24"/>
      <c r="Z914" s="24"/>
      <c r="AA914" s="24"/>
      <c r="AB914" s="24"/>
    </row>
    <row r="915">
      <c r="A915" s="24"/>
      <c r="B915" s="24"/>
      <c r="C915" s="25"/>
      <c r="D915" s="24"/>
      <c r="E915" s="24"/>
      <c r="F915" s="24"/>
      <c r="G915" s="44"/>
      <c r="H915" s="24"/>
      <c r="I915" s="24"/>
      <c r="J915" s="24"/>
      <c r="K915" s="24"/>
      <c r="L915" s="44"/>
      <c r="M915" s="24"/>
      <c r="N915" s="24"/>
      <c r="O915" s="24"/>
      <c r="P915" s="24"/>
      <c r="Q915" s="44"/>
      <c r="R915" s="24"/>
      <c r="S915" s="28"/>
      <c r="T915" s="28"/>
      <c r="U915" s="28"/>
      <c r="V915" s="24"/>
      <c r="W915" s="24"/>
      <c r="X915" s="24"/>
      <c r="Y915" s="24"/>
      <c r="Z915" s="24"/>
      <c r="AA915" s="24"/>
      <c r="AB915" s="24"/>
    </row>
    <row r="916">
      <c r="A916" s="24"/>
      <c r="B916" s="24"/>
      <c r="C916" s="25"/>
      <c r="D916" s="24"/>
      <c r="E916" s="24"/>
      <c r="F916" s="24"/>
      <c r="G916" s="44"/>
      <c r="H916" s="24"/>
      <c r="I916" s="24"/>
      <c r="J916" s="24"/>
      <c r="K916" s="24"/>
      <c r="L916" s="44"/>
      <c r="M916" s="24"/>
      <c r="N916" s="24"/>
      <c r="O916" s="24"/>
      <c r="P916" s="24"/>
      <c r="Q916" s="44"/>
      <c r="R916" s="24"/>
      <c r="S916" s="28"/>
      <c r="T916" s="28"/>
      <c r="U916" s="28"/>
      <c r="V916" s="24"/>
      <c r="W916" s="24"/>
      <c r="X916" s="24"/>
      <c r="Y916" s="24"/>
      <c r="Z916" s="24"/>
      <c r="AA916" s="24"/>
      <c r="AB916" s="24"/>
    </row>
    <row r="917">
      <c r="A917" s="24"/>
      <c r="B917" s="24"/>
      <c r="C917" s="25"/>
      <c r="D917" s="24"/>
      <c r="E917" s="24"/>
      <c r="F917" s="24"/>
      <c r="G917" s="44"/>
      <c r="H917" s="24"/>
      <c r="I917" s="24"/>
      <c r="J917" s="24"/>
      <c r="K917" s="24"/>
      <c r="L917" s="44"/>
      <c r="M917" s="24"/>
      <c r="N917" s="24"/>
      <c r="O917" s="24"/>
      <c r="P917" s="24"/>
      <c r="Q917" s="44"/>
      <c r="R917" s="24"/>
      <c r="S917" s="28"/>
      <c r="T917" s="28"/>
      <c r="U917" s="28"/>
      <c r="V917" s="24"/>
      <c r="W917" s="24"/>
      <c r="X917" s="24"/>
      <c r="Y917" s="24"/>
      <c r="Z917" s="24"/>
      <c r="AA917" s="24"/>
      <c r="AB917" s="24"/>
    </row>
    <row r="918">
      <c r="A918" s="24"/>
      <c r="B918" s="24"/>
      <c r="C918" s="25"/>
      <c r="D918" s="24"/>
      <c r="E918" s="24"/>
      <c r="F918" s="24"/>
      <c r="G918" s="44"/>
      <c r="H918" s="24"/>
      <c r="I918" s="24"/>
      <c r="J918" s="24"/>
      <c r="K918" s="24"/>
      <c r="L918" s="44"/>
      <c r="M918" s="24"/>
      <c r="N918" s="24"/>
      <c r="O918" s="24"/>
      <c r="P918" s="24"/>
      <c r="Q918" s="44"/>
      <c r="R918" s="24"/>
      <c r="S918" s="28"/>
      <c r="T918" s="28"/>
      <c r="U918" s="28"/>
      <c r="V918" s="24"/>
      <c r="W918" s="24"/>
      <c r="X918" s="24"/>
      <c r="Y918" s="24"/>
      <c r="Z918" s="24"/>
      <c r="AA918" s="24"/>
      <c r="AB918" s="24"/>
    </row>
    <row r="919">
      <c r="A919" s="24"/>
      <c r="B919" s="24"/>
      <c r="C919" s="25"/>
      <c r="D919" s="24"/>
      <c r="E919" s="24"/>
      <c r="F919" s="24"/>
      <c r="G919" s="44"/>
      <c r="H919" s="24"/>
      <c r="I919" s="24"/>
      <c r="J919" s="24"/>
      <c r="K919" s="24"/>
      <c r="L919" s="44"/>
      <c r="M919" s="24"/>
      <c r="N919" s="24"/>
      <c r="O919" s="24"/>
      <c r="P919" s="24"/>
      <c r="Q919" s="44"/>
      <c r="R919" s="24"/>
      <c r="S919" s="28"/>
      <c r="T919" s="28"/>
      <c r="U919" s="28"/>
      <c r="V919" s="24"/>
      <c r="W919" s="24"/>
      <c r="X919" s="24"/>
      <c r="Y919" s="24"/>
      <c r="Z919" s="24"/>
      <c r="AA919" s="24"/>
      <c r="AB919" s="24"/>
    </row>
    <row r="920">
      <c r="A920" s="24"/>
      <c r="B920" s="24"/>
      <c r="C920" s="25"/>
      <c r="D920" s="24"/>
      <c r="E920" s="24"/>
      <c r="F920" s="24"/>
      <c r="G920" s="44"/>
      <c r="H920" s="24"/>
      <c r="I920" s="24"/>
      <c r="J920" s="24"/>
      <c r="K920" s="24"/>
      <c r="L920" s="44"/>
      <c r="M920" s="24"/>
      <c r="N920" s="24"/>
      <c r="O920" s="24"/>
      <c r="P920" s="24"/>
      <c r="Q920" s="44"/>
      <c r="R920" s="24"/>
      <c r="S920" s="28"/>
      <c r="T920" s="28"/>
      <c r="U920" s="28"/>
      <c r="V920" s="24"/>
      <c r="W920" s="24"/>
      <c r="X920" s="24"/>
      <c r="Y920" s="24"/>
      <c r="Z920" s="24"/>
      <c r="AA920" s="24"/>
      <c r="AB920" s="24"/>
    </row>
    <row r="921">
      <c r="A921" s="24"/>
      <c r="B921" s="24"/>
      <c r="C921" s="25"/>
      <c r="D921" s="24"/>
      <c r="E921" s="24"/>
      <c r="F921" s="24"/>
      <c r="G921" s="44"/>
      <c r="H921" s="24"/>
      <c r="I921" s="24"/>
      <c r="J921" s="24"/>
      <c r="K921" s="24"/>
      <c r="L921" s="44"/>
      <c r="M921" s="24"/>
      <c r="N921" s="24"/>
      <c r="O921" s="24"/>
      <c r="P921" s="24"/>
      <c r="Q921" s="44"/>
      <c r="R921" s="24"/>
      <c r="S921" s="28"/>
      <c r="T921" s="28"/>
      <c r="U921" s="28"/>
      <c r="V921" s="24"/>
      <c r="W921" s="24"/>
      <c r="X921" s="24"/>
      <c r="Y921" s="24"/>
      <c r="Z921" s="24"/>
      <c r="AA921" s="24"/>
      <c r="AB921" s="24"/>
    </row>
    <row r="922">
      <c r="A922" s="24"/>
      <c r="B922" s="24"/>
      <c r="C922" s="25"/>
      <c r="D922" s="24"/>
      <c r="E922" s="24"/>
      <c r="F922" s="24"/>
      <c r="G922" s="44"/>
      <c r="H922" s="24"/>
      <c r="I922" s="24"/>
      <c r="J922" s="24"/>
      <c r="K922" s="24"/>
      <c r="L922" s="44"/>
      <c r="M922" s="24"/>
      <c r="N922" s="24"/>
      <c r="O922" s="24"/>
      <c r="P922" s="24"/>
      <c r="Q922" s="44"/>
      <c r="R922" s="24"/>
      <c r="S922" s="28"/>
      <c r="T922" s="28"/>
      <c r="U922" s="28"/>
      <c r="V922" s="24"/>
      <c r="W922" s="24"/>
      <c r="X922" s="24"/>
      <c r="Y922" s="24"/>
      <c r="Z922" s="24"/>
      <c r="AA922" s="24"/>
      <c r="AB922" s="24"/>
    </row>
    <row r="923">
      <c r="A923" s="24"/>
      <c r="B923" s="24"/>
      <c r="C923" s="25"/>
      <c r="D923" s="24"/>
      <c r="E923" s="24"/>
      <c r="F923" s="24"/>
      <c r="G923" s="44"/>
      <c r="H923" s="24"/>
      <c r="I923" s="24"/>
      <c r="J923" s="24"/>
      <c r="K923" s="24"/>
      <c r="L923" s="44"/>
      <c r="M923" s="24"/>
      <c r="N923" s="24"/>
      <c r="O923" s="24"/>
      <c r="P923" s="24"/>
      <c r="Q923" s="44"/>
      <c r="R923" s="24"/>
      <c r="S923" s="28"/>
      <c r="T923" s="28"/>
      <c r="U923" s="28"/>
      <c r="V923" s="24"/>
      <c r="W923" s="24"/>
      <c r="X923" s="24"/>
      <c r="Y923" s="24"/>
      <c r="Z923" s="24"/>
      <c r="AA923" s="24"/>
      <c r="AB923" s="24"/>
    </row>
    <row r="924">
      <c r="A924" s="24"/>
      <c r="B924" s="24"/>
      <c r="C924" s="25"/>
      <c r="D924" s="24"/>
      <c r="E924" s="24"/>
      <c r="F924" s="24"/>
      <c r="G924" s="44"/>
      <c r="H924" s="24"/>
      <c r="I924" s="24"/>
      <c r="J924" s="24"/>
      <c r="K924" s="24"/>
      <c r="L924" s="44"/>
      <c r="M924" s="24"/>
      <c r="N924" s="24"/>
      <c r="O924" s="24"/>
      <c r="P924" s="24"/>
      <c r="Q924" s="44"/>
      <c r="R924" s="24"/>
      <c r="S924" s="28"/>
      <c r="T924" s="28"/>
      <c r="U924" s="28"/>
      <c r="V924" s="24"/>
      <c r="W924" s="24"/>
      <c r="X924" s="24"/>
      <c r="Y924" s="24"/>
      <c r="Z924" s="24"/>
      <c r="AA924" s="24"/>
      <c r="AB924" s="24"/>
    </row>
    <row r="925">
      <c r="A925" s="24"/>
      <c r="B925" s="24"/>
      <c r="C925" s="25"/>
      <c r="D925" s="24"/>
      <c r="E925" s="24"/>
      <c r="F925" s="24"/>
      <c r="G925" s="44"/>
      <c r="H925" s="24"/>
      <c r="I925" s="24"/>
      <c r="J925" s="24"/>
      <c r="K925" s="24"/>
      <c r="L925" s="44"/>
      <c r="M925" s="24"/>
      <c r="N925" s="24"/>
      <c r="O925" s="24"/>
      <c r="P925" s="24"/>
      <c r="Q925" s="44"/>
      <c r="R925" s="24"/>
      <c r="S925" s="28"/>
      <c r="T925" s="28"/>
      <c r="U925" s="28"/>
      <c r="V925" s="24"/>
      <c r="W925" s="24"/>
      <c r="X925" s="24"/>
      <c r="Y925" s="24"/>
      <c r="Z925" s="24"/>
      <c r="AA925" s="24"/>
      <c r="AB925" s="24"/>
    </row>
    <row r="926">
      <c r="A926" s="24"/>
      <c r="B926" s="24"/>
      <c r="C926" s="25"/>
      <c r="D926" s="24"/>
      <c r="E926" s="24"/>
      <c r="F926" s="24"/>
      <c r="G926" s="44"/>
      <c r="H926" s="24"/>
      <c r="I926" s="24"/>
      <c r="J926" s="24"/>
      <c r="K926" s="24"/>
      <c r="L926" s="44"/>
      <c r="M926" s="24"/>
      <c r="N926" s="24"/>
      <c r="O926" s="24"/>
      <c r="P926" s="24"/>
      <c r="Q926" s="44"/>
      <c r="R926" s="24"/>
      <c r="S926" s="28"/>
      <c r="T926" s="28"/>
      <c r="U926" s="28"/>
      <c r="V926" s="24"/>
      <c r="W926" s="24"/>
      <c r="X926" s="24"/>
      <c r="Y926" s="24"/>
      <c r="Z926" s="24"/>
      <c r="AA926" s="24"/>
      <c r="AB926" s="24"/>
    </row>
    <row r="927">
      <c r="A927" s="24"/>
      <c r="B927" s="24"/>
      <c r="C927" s="25"/>
      <c r="D927" s="24"/>
      <c r="E927" s="24"/>
      <c r="F927" s="24"/>
      <c r="G927" s="44"/>
      <c r="H927" s="24"/>
      <c r="I927" s="24"/>
      <c r="J927" s="24"/>
      <c r="K927" s="24"/>
      <c r="L927" s="44"/>
      <c r="M927" s="24"/>
      <c r="N927" s="24"/>
      <c r="O927" s="24"/>
      <c r="P927" s="24"/>
      <c r="Q927" s="44"/>
      <c r="R927" s="24"/>
      <c r="S927" s="28"/>
      <c r="T927" s="28"/>
      <c r="U927" s="28"/>
      <c r="V927" s="24"/>
      <c r="W927" s="24"/>
      <c r="X927" s="24"/>
      <c r="Y927" s="24"/>
      <c r="Z927" s="24"/>
      <c r="AA927" s="24"/>
      <c r="AB927" s="24"/>
    </row>
    <row r="928">
      <c r="A928" s="24"/>
      <c r="B928" s="24"/>
      <c r="C928" s="25"/>
      <c r="D928" s="24"/>
      <c r="E928" s="24"/>
      <c r="F928" s="24"/>
      <c r="G928" s="44"/>
      <c r="H928" s="24"/>
      <c r="I928" s="24"/>
      <c r="J928" s="24"/>
      <c r="K928" s="24"/>
      <c r="L928" s="44"/>
      <c r="M928" s="24"/>
      <c r="N928" s="24"/>
      <c r="O928" s="24"/>
      <c r="P928" s="24"/>
      <c r="Q928" s="44"/>
      <c r="R928" s="24"/>
      <c r="S928" s="28"/>
      <c r="T928" s="28"/>
      <c r="U928" s="28"/>
      <c r="V928" s="24"/>
      <c r="W928" s="24"/>
      <c r="X928" s="24"/>
      <c r="Y928" s="24"/>
      <c r="Z928" s="24"/>
      <c r="AA928" s="24"/>
      <c r="AB928" s="24"/>
    </row>
    <row r="929">
      <c r="A929" s="24"/>
      <c r="B929" s="24"/>
      <c r="C929" s="25"/>
      <c r="D929" s="24"/>
      <c r="E929" s="24"/>
      <c r="F929" s="24"/>
      <c r="G929" s="44"/>
      <c r="H929" s="24"/>
      <c r="I929" s="24"/>
      <c r="J929" s="24"/>
      <c r="K929" s="24"/>
      <c r="L929" s="44"/>
      <c r="M929" s="24"/>
      <c r="N929" s="24"/>
      <c r="O929" s="24"/>
      <c r="P929" s="24"/>
      <c r="Q929" s="44"/>
      <c r="R929" s="24"/>
      <c r="S929" s="28"/>
      <c r="T929" s="28"/>
      <c r="U929" s="28"/>
      <c r="V929" s="24"/>
      <c r="W929" s="24"/>
      <c r="X929" s="24"/>
      <c r="Y929" s="24"/>
      <c r="Z929" s="24"/>
      <c r="AA929" s="24"/>
      <c r="AB929" s="24"/>
    </row>
    <row r="930">
      <c r="A930" s="24"/>
      <c r="B930" s="24"/>
      <c r="C930" s="25"/>
      <c r="D930" s="24"/>
      <c r="E930" s="24"/>
      <c r="F930" s="24"/>
      <c r="G930" s="44"/>
      <c r="H930" s="24"/>
      <c r="I930" s="24"/>
      <c r="J930" s="24"/>
      <c r="K930" s="24"/>
      <c r="L930" s="44"/>
      <c r="M930" s="24"/>
      <c r="N930" s="24"/>
      <c r="O930" s="24"/>
      <c r="P930" s="24"/>
      <c r="Q930" s="44"/>
      <c r="R930" s="24"/>
      <c r="S930" s="28"/>
      <c r="T930" s="28"/>
      <c r="U930" s="28"/>
      <c r="V930" s="24"/>
      <c r="W930" s="24"/>
      <c r="X930" s="24"/>
      <c r="Y930" s="24"/>
      <c r="Z930" s="24"/>
      <c r="AA930" s="24"/>
      <c r="AB930" s="24"/>
    </row>
    <row r="931">
      <c r="A931" s="24"/>
      <c r="B931" s="24"/>
      <c r="C931" s="25"/>
      <c r="D931" s="24"/>
      <c r="E931" s="24"/>
      <c r="F931" s="24"/>
      <c r="G931" s="44"/>
      <c r="H931" s="24"/>
      <c r="I931" s="24"/>
      <c r="J931" s="24"/>
      <c r="K931" s="24"/>
      <c r="L931" s="44"/>
      <c r="M931" s="24"/>
      <c r="N931" s="24"/>
      <c r="O931" s="24"/>
      <c r="P931" s="24"/>
      <c r="Q931" s="44"/>
      <c r="R931" s="24"/>
      <c r="S931" s="28"/>
      <c r="T931" s="28"/>
      <c r="U931" s="28"/>
      <c r="V931" s="24"/>
      <c r="W931" s="24"/>
      <c r="X931" s="24"/>
      <c r="Y931" s="24"/>
      <c r="Z931" s="24"/>
      <c r="AA931" s="24"/>
      <c r="AB931" s="24"/>
    </row>
    <row r="932">
      <c r="A932" s="24"/>
      <c r="B932" s="24"/>
      <c r="C932" s="25"/>
      <c r="D932" s="24"/>
      <c r="E932" s="24"/>
      <c r="F932" s="24"/>
      <c r="G932" s="44"/>
      <c r="H932" s="24"/>
      <c r="I932" s="24"/>
      <c r="J932" s="24"/>
      <c r="K932" s="24"/>
      <c r="L932" s="44"/>
      <c r="M932" s="24"/>
      <c r="N932" s="24"/>
      <c r="O932" s="24"/>
      <c r="P932" s="24"/>
      <c r="Q932" s="44"/>
      <c r="R932" s="24"/>
      <c r="S932" s="28"/>
      <c r="T932" s="28"/>
      <c r="U932" s="28"/>
      <c r="V932" s="24"/>
      <c r="W932" s="24"/>
      <c r="X932" s="24"/>
      <c r="Y932" s="24"/>
      <c r="Z932" s="24"/>
      <c r="AA932" s="24"/>
      <c r="AB932" s="24"/>
    </row>
    <row r="933">
      <c r="A933" s="24"/>
      <c r="B933" s="24"/>
      <c r="C933" s="25"/>
      <c r="D933" s="24"/>
      <c r="E933" s="24"/>
      <c r="F933" s="24"/>
      <c r="G933" s="44"/>
      <c r="H933" s="24"/>
      <c r="I933" s="24"/>
      <c r="J933" s="24"/>
      <c r="K933" s="24"/>
      <c r="L933" s="44"/>
      <c r="M933" s="24"/>
      <c r="N933" s="24"/>
      <c r="O933" s="24"/>
      <c r="P933" s="24"/>
      <c r="Q933" s="44"/>
      <c r="R933" s="24"/>
      <c r="S933" s="28"/>
      <c r="T933" s="28"/>
      <c r="U933" s="28"/>
      <c r="V933" s="24"/>
      <c r="W933" s="24"/>
      <c r="X933" s="24"/>
      <c r="Y933" s="24"/>
      <c r="Z933" s="24"/>
      <c r="AA933" s="24"/>
      <c r="AB933" s="24"/>
    </row>
    <row r="934">
      <c r="A934" s="24"/>
      <c r="B934" s="24"/>
      <c r="C934" s="25"/>
      <c r="D934" s="24"/>
      <c r="E934" s="24"/>
      <c r="F934" s="24"/>
      <c r="G934" s="44"/>
      <c r="H934" s="24"/>
      <c r="I934" s="24"/>
      <c r="J934" s="24"/>
      <c r="K934" s="24"/>
      <c r="L934" s="44"/>
      <c r="M934" s="24"/>
      <c r="N934" s="24"/>
      <c r="O934" s="24"/>
      <c r="P934" s="24"/>
      <c r="Q934" s="44"/>
      <c r="R934" s="24"/>
      <c r="S934" s="28"/>
      <c r="T934" s="28"/>
      <c r="U934" s="28"/>
      <c r="V934" s="24"/>
      <c r="W934" s="24"/>
      <c r="X934" s="24"/>
      <c r="Y934" s="24"/>
      <c r="Z934" s="24"/>
      <c r="AA934" s="24"/>
      <c r="AB934" s="24"/>
    </row>
    <row r="935">
      <c r="A935" s="24"/>
      <c r="B935" s="24"/>
      <c r="C935" s="25"/>
      <c r="D935" s="24"/>
      <c r="E935" s="24"/>
      <c r="F935" s="24"/>
      <c r="G935" s="44"/>
      <c r="H935" s="24"/>
      <c r="I935" s="24"/>
      <c r="J935" s="24"/>
      <c r="K935" s="24"/>
      <c r="L935" s="44"/>
      <c r="M935" s="24"/>
      <c r="N935" s="24"/>
      <c r="O935" s="24"/>
      <c r="P935" s="24"/>
      <c r="Q935" s="44"/>
      <c r="R935" s="24"/>
      <c r="S935" s="28"/>
      <c r="T935" s="28"/>
      <c r="U935" s="28"/>
      <c r="V935" s="24"/>
      <c r="W935" s="24"/>
      <c r="X935" s="24"/>
      <c r="Y935" s="24"/>
      <c r="Z935" s="24"/>
      <c r="AA935" s="24"/>
      <c r="AB935" s="24"/>
    </row>
    <row r="936">
      <c r="A936" s="24"/>
      <c r="B936" s="24"/>
      <c r="C936" s="25"/>
      <c r="D936" s="24"/>
      <c r="E936" s="24"/>
      <c r="F936" s="24"/>
      <c r="G936" s="44"/>
      <c r="H936" s="24"/>
      <c r="I936" s="24"/>
      <c r="J936" s="24"/>
      <c r="K936" s="24"/>
      <c r="L936" s="44"/>
      <c r="M936" s="24"/>
      <c r="N936" s="24"/>
      <c r="O936" s="24"/>
      <c r="P936" s="24"/>
      <c r="Q936" s="44"/>
      <c r="R936" s="24"/>
      <c r="S936" s="28"/>
      <c r="T936" s="28"/>
      <c r="U936" s="28"/>
      <c r="V936" s="24"/>
      <c r="W936" s="24"/>
      <c r="X936" s="24"/>
      <c r="Y936" s="24"/>
      <c r="Z936" s="24"/>
      <c r="AA936" s="24"/>
      <c r="AB936" s="24"/>
    </row>
    <row r="937">
      <c r="A937" s="24"/>
      <c r="B937" s="24"/>
      <c r="C937" s="25"/>
      <c r="D937" s="24"/>
      <c r="E937" s="24"/>
      <c r="F937" s="24"/>
      <c r="G937" s="44"/>
      <c r="H937" s="24"/>
      <c r="I937" s="24"/>
      <c r="J937" s="24"/>
      <c r="K937" s="24"/>
      <c r="L937" s="44"/>
      <c r="M937" s="24"/>
      <c r="N937" s="24"/>
      <c r="O937" s="24"/>
      <c r="P937" s="24"/>
      <c r="Q937" s="44"/>
      <c r="R937" s="24"/>
      <c r="S937" s="28"/>
      <c r="T937" s="28"/>
      <c r="U937" s="28"/>
      <c r="V937" s="24"/>
      <c r="W937" s="24"/>
      <c r="X937" s="24"/>
      <c r="Y937" s="24"/>
      <c r="Z937" s="24"/>
      <c r="AA937" s="24"/>
      <c r="AB937" s="24"/>
    </row>
    <row r="938">
      <c r="A938" s="24"/>
      <c r="B938" s="24"/>
      <c r="C938" s="25"/>
      <c r="D938" s="24"/>
      <c r="E938" s="24"/>
      <c r="F938" s="24"/>
      <c r="G938" s="44"/>
      <c r="H938" s="24"/>
      <c r="I938" s="24"/>
      <c r="J938" s="24"/>
      <c r="K938" s="24"/>
      <c r="L938" s="44"/>
      <c r="M938" s="24"/>
      <c r="N938" s="24"/>
      <c r="O938" s="24"/>
      <c r="P938" s="24"/>
      <c r="Q938" s="44"/>
      <c r="R938" s="24"/>
      <c r="S938" s="28"/>
      <c r="T938" s="28"/>
      <c r="U938" s="28"/>
      <c r="V938" s="24"/>
      <c r="W938" s="24"/>
      <c r="X938" s="24"/>
      <c r="Y938" s="24"/>
      <c r="Z938" s="24"/>
      <c r="AA938" s="24"/>
      <c r="AB938" s="24"/>
    </row>
    <row r="939">
      <c r="A939" s="24"/>
      <c r="B939" s="24"/>
      <c r="C939" s="25"/>
      <c r="D939" s="24"/>
      <c r="E939" s="24"/>
      <c r="F939" s="24"/>
      <c r="G939" s="44"/>
      <c r="H939" s="24"/>
      <c r="I939" s="24"/>
      <c r="J939" s="24"/>
      <c r="K939" s="24"/>
      <c r="L939" s="44"/>
      <c r="M939" s="24"/>
      <c r="N939" s="24"/>
      <c r="O939" s="24"/>
      <c r="P939" s="24"/>
      <c r="Q939" s="44"/>
      <c r="R939" s="24"/>
      <c r="S939" s="28"/>
      <c r="T939" s="28"/>
      <c r="U939" s="28"/>
      <c r="V939" s="24"/>
      <c r="W939" s="24"/>
      <c r="X939" s="24"/>
      <c r="Y939" s="24"/>
      <c r="Z939" s="24"/>
      <c r="AA939" s="24"/>
      <c r="AB939" s="24"/>
    </row>
    <row r="940">
      <c r="A940" s="24"/>
      <c r="B940" s="24"/>
      <c r="C940" s="25"/>
      <c r="D940" s="24"/>
      <c r="E940" s="24"/>
      <c r="F940" s="24"/>
      <c r="G940" s="44"/>
      <c r="H940" s="24"/>
      <c r="I940" s="24"/>
      <c r="J940" s="24"/>
      <c r="K940" s="24"/>
      <c r="L940" s="44"/>
      <c r="M940" s="24"/>
      <c r="N940" s="24"/>
      <c r="O940" s="24"/>
      <c r="P940" s="24"/>
      <c r="Q940" s="44"/>
      <c r="R940" s="24"/>
      <c r="S940" s="28"/>
      <c r="T940" s="28"/>
      <c r="U940" s="28"/>
      <c r="V940" s="24"/>
      <c r="W940" s="24"/>
      <c r="X940" s="24"/>
      <c r="Y940" s="24"/>
      <c r="Z940" s="24"/>
      <c r="AA940" s="24"/>
      <c r="AB940" s="24"/>
    </row>
    <row r="941">
      <c r="A941" s="24"/>
      <c r="B941" s="24"/>
      <c r="C941" s="25"/>
      <c r="D941" s="24"/>
      <c r="E941" s="24"/>
      <c r="F941" s="24"/>
      <c r="G941" s="44"/>
      <c r="H941" s="24"/>
      <c r="I941" s="24"/>
      <c r="J941" s="24"/>
      <c r="K941" s="24"/>
      <c r="L941" s="44"/>
      <c r="M941" s="24"/>
      <c r="N941" s="24"/>
      <c r="O941" s="24"/>
      <c r="P941" s="24"/>
      <c r="Q941" s="44"/>
      <c r="R941" s="24"/>
      <c r="S941" s="28"/>
      <c r="T941" s="28"/>
      <c r="U941" s="28"/>
      <c r="V941" s="24"/>
      <c r="W941" s="24"/>
      <c r="X941" s="24"/>
      <c r="Y941" s="24"/>
      <c r="Z941" s="24"/>
      <c r="AA941" s="24"/>
      <c r="AB941" s="24"/>
    </row>
    <row r="942">
      <c r="A942" s="24"/>
      <c r="B942" s="24"/>
      <c r="C942" s="25"/>
      <c r="D942" s="24"/>
      <c r="E942" s="24"/>
      <c r="F942" s="24"/>
      <c r="G942" s="44"/>
      <c r="H942" s="24"/>
      <c r="I942" s="24"/>
      <c r="J942" s="24"/>
      <c r="K942" s="24"/>
      <c r="L942" s="44"/>
      <c r="M942" s="24"/>
      <c r="N942" s="24"/>
      <c r="O942" s="24"/>
      <c r="P942" s="24"/>
      <c r="Q942" s="44"/>
      <c r="R942" s="24"/>
      <c r="S942" s="28"/>
      <c r="T942" s="28"/>
      <c r="U942" s="28"/>
      <c r="V942" s="24"/>
      <c r="W942" s="24"/>
      <c r="X942" s="24"/>
      <c r="Y942" s="24"/>
      <c r="Z942" s="24"/>
      <c r="AA942" s="24"/>
      <c r="AB942" s="24"/>
    </row>
    <row r="943">
      <c r="A943" s="24"/>
      <c r="B943" s="24"/>
      <c r="C943" s="25"/>
      <c r="D943" s="24"/>
      <c r="E943" s="24"/>
      <c r="F943" s="24"/>
      <c r="G943" s="44"/>
      <c r="H943" s="24"/>
      <c r="I943" s="24"/>
      <c r="J943" s="24"/>
      <c r="K943" s="24"/>
      <c r="L943" s="44"/>
      <c r="M943" s="24"/>
      <c r="N943" s="24"/>
      <c r="O943" s="24"/>
      <c r="P943" s="24"/>
      <c r="Q943" s="44"/>
      <c r="R943" s="24"/>
      <c r="S943" s="28"/>
      <c r="T943" s="28"/>
      <c r="U943" s="28"/>
      <c r="V943" s="24"/>
      <c r="W943" s="24"/>
      <c r="X943" s="24"/>
      <c r="Y943" s="24"/>
      <c r="Z943" s="24"/>
      <c r="AA943" s="24"/>
      <c r="AB943" s="24"/>
    </row>
    <row r="944">
      <c r="A944" s="24"/>
      <c r="B944" s="24"/>
      <c r="C944" s="25"/>
      <c r="D944" s="24"/>
      <c r="E944" s="24"/>
      <c r="F944" s="24"/>
      <c r="G944" s="44"/>
      <c r="H944" s="24"/>
      <c r="I944" s="24"/>
      <c r="J944" s="24"/>
      <c r="K944" s="24"/>
      <c r="L944" s="44"/>
      <c r="M944" s="24"/>
      <c r="N944" s="24"/>
      <c r="O944" s="24"/>
      <c r="P944" s="24"/>
      <c r="Q944" s="44"/>
      <c r="R944" s="24"/>
      <c r="S944" s="28"/>
      <c r="T944" s="28"/>
      <c r="U944" s="28"/>
      <c r="V944" s="24"/>
      <c r="W944" s="24"/>
      <c r="X944" s="24"/>
      <c r="Y944" s="24"/>
      <c r="Z944" s="24"/>
      <c r="AA944" s="24"/>
      <c r="AB944" s="24"/>
    </row>
    <row r="945">
      <c r="A945" s="24"/>
      <c r="B945" s="24"/>
      <c r="C945" s="25"/>
      <c r="D945" s="24"/>
      <c r="E945" s="24"/>
      <c r="F945" s="24"/>
      <c r="G945" s="44"/>
      <c r="H945" s="24"/>
      <c r="I945" s="24"/>
      <c r="J945" s="24"/>
      <c r="K945" s="24"/>
      <c r="L945" s="44"/>
      <c r="M945" s="24"/>
      <c r="N945" s="24"/>
      <c r="O945" s="24"/>
      <c r="P945" s="24"/>
      <c r="Q945" s="44"/>
      <c r="R945" s="24"/>
      <c r="S945" s="28"/>
      <c r="T945" s="28"/>
      <c r="U945" s="28"/>
      <c r="V945" s="24"/>
      <c r="W945" s="24"/>
      <c r="X945" s="24"/>
      <c r="Y945" s="24"/>
      <c r="Z945" s="24"/>
      <c r="AA945" s="24"/>
      <c r="AB945" s="24"/>
    </row>
    <row r="946">
      <c r="A946" s="24"/>
      <c r="B946" s="24"/>
      <c r="C946" s="25"/>
      <c r="D946" s="24"/>
      <c r="E946" s="24"/>
      <c r="F946" s="24"/>
      <c r="G946" s="44"/>
      <c r="H946" s="24"/>
      <c r="I946" s="24"/>
      <c r="J946" s="24"/>
      <c r="K946" s="24"/>
      <c r="L946" s="44"/>
      <c r="M946" s="24"/>
      <c r="N946" s="24"/>
      <c r="O946" s="24"/>
      <c r="P946" s="24"/>
      <c r="Q946" s="44"/>
      <c r="R946" s="24"/>
      <c r="S946" s="28"/>
      <c r="T946" s="28"/>
      <c r="U946" s="28"/>
      <c r="V946" s="24"/>
      <c r="W946" s="24"/>
      <c r="X946" s="24"/>
      <c r="Y946" s="24"/>
      <c r="Z946" s="24"/>
      <c r="AA946" s="24"/>
      <c r="AB946" s="24"/>
    </row>
    <row r="947">
      <c r="A947" s="24"/>
      <c r="B947" s="24"/>
      <c r="C947" s="25"/>
      <c r="D947" s="24"/>
      <c r="E947" s="24"/>
      <c r="F947" s="24"/>
      <c r="G947" s="44"/>
      <c r="H947" s="24"/>
      <c r="I947" s="24"/>
      <c r="J947" s="24"/>
      <c r="K947" s="24"/>
      <c r="L947" s="44"/>
      <c r="M947" s="24"/>
      <c r="N947" s="24"/>
      <c r="O947" s="24"/>
      <c r="P947" s="24"/>
      <c r="Q947" s="44"/>
      <c r="R947" s="24"/>
      <c r="S947" s="28"/>
      <c r="T947" s="28"/>
      <c r="U947" s="28"/>
      <c r="V947" s="24"/>
      <c r="W947" s="24"/>
      <c r="X947" s="24"/>
      <c r="Y947" s="24"/>
      <c r="Z947" s="24"/>
      <c r="AA947" s="24"/>
      <c r="AB947" s="24"/>
    </row>
    <row r="948">
      <c r="A948" s="24"/>
      <c r="B948" s="24"/>
      <c r="C948" s="25"/>
      <c r="D948" s="24"/>
      <c r="E948" s="24"/>
      <c r="F948" s="24"/>
      <c r="G948" s="44"/>
      <c r="H948" s="24"/>
      <c r="I948" s="24"/>
      <c r="J948" s="24"/>
      <c r="K948" s="24"/>
      <c r="L948" s="44"/>
      <c r="M948" s="24"/>
      <c r="N948" s="24"/>
      <c r="O948" s="24"/>
      <c r="P948" s="24"/>
      <c r="Q948" s="44"/>
      <c r="R948" s="24"/>
      <c r="S948" s="28"/>
      <c r="T948" s="28"/>
      <c r="U948" s="28"/>
      <c r="V948" s="24"/>
      <c r="W948" s="24"/>
      <c r="X948" s="24"/>
      <c r="Y948" s="24"/>
      <c r="Z948" s="24"/>
      <c r="AA948" s="24"/>
      <c r="AB948" s="24"/>
    </row>
    <row r="949">
      <c r="A949" s="24"/>
      <c r="B949" s="24"/>
      <c r="C949" s="25"/>
      <c r="D949" s="24"/>
      <c r="E949" s="24"/>
      <c r="F949" s="24"/>
      <c r="G949" s="44"/>
      <c r="H949" s="24"/>
      <c r="I949" s="24"/>
      <c r="J949" s="24"/>
      <c r="K949" s="24"/>
      <c r="L949" s="44"/>
      <c r="M949" s="24"/>
      <c r="N949" s="24"/>
      <c r="O949" s="24"/>
      <c r="P949" s="24"/>
      <c r="Q949" s="44"/>
      <c r="R949" s="24"/>
      <c r="S949" s="28"/>
      <c r="T949" s="28"/>
      <c r="U949" s="28"/>
      <c r="V949" s="24"/>
      <c r="W949" s="24"/>
      <c r="X949" s="24"/>
      <c r="Y949" s="24"/>
      <c r="Z949" s="24"/>
      <c r="AA949" s="24"/>
      <c r="AB949" s="24"/>
    </row>
    <row r="950">
      <c r="A950" s="24"/>
      <c r="B950" s="24"/>
      <c r="C950" s="25"/>
      <c r="D950" s="24"/>
      <c r="E950" s="24"/>
      <c r="F950" s="24"/>
      <c r="G950" s="44"/>
      <c r="H950" s="24"/>
      <c r="I950" s="24"/>
      <c r="J950" s="24"/>
      <c r="K950" s="24"/>
      <c r="L950" s="44"/>
      <c r="M950" s="24"/>
      <c r="N950" s="24"/>
      <c r="O950" s="24"/>
      <c r="P950" s="24"/>
      <c r="Q950" s="44"/>
      <c r="R950" s="24"/>
      <c r="S950" s="28"/>
      <c r="T950" s="28"/>
      <c r="U950" s="28"/>
      <c r="V950" s="24"/>
      <c r="W950" s="24"/>
      <c r="X950" s="24"/>
      <c r="Y950" s="24"/>
      <c r="Z950" s="24"/>
      <c r="AA950" s="24"/>
      <c r="AB950" s="24"/>
    </row>
    <row r="951">
      <c r="A951" s="24"/>
      <c r="B951" s="24"/>
      <c r="C951" s="25"/>
      <c r="D951" s="24"/>
      <c r="E951" s="24"/>
      <c r="F951" s="24"/>
      <c r="G951" s="44"/>
      <c r="H951" s="24"/>
      <c r="I951" s="24"/>
      <c r="J951" s="24"/>
      <c r="K951" s="24"/>
      <c r="L951" s="44"/>
      <c r="M951" s="24"/>
      <c r="N951" s="24"/>
      <c r="O951" s="24"/>
      <c r="P951" s="24"/>
      <c r="Q951" s="44"/>
      <c r="R951" s="24"/>
      <c r="S951" s="28"/>
      <c r="T951" s="28"/>
      <c r="U951" s="28"/>
      <c r="V951" s="24"/>
      <c r="W951" s="24"/>
      <c r="X951" s="24"/>
      <c r="Y951" s="24"/>
      <c r="Z951" s="24"/>
      <c r="AA951" s="24"/>
      <c r="AB951" s="24"/>
    </row>
    <row r="952">
      <c r="A952" s="24"/>
      <c r="B952" s="24"/>
      <c r="C952" s="25"/>
      <c r="D952" s="24"/>
      <c r="E952" s="24"/>
      <c r="F952" s="24"/>
      <c r="G952" s="44"/>
      <c r="H952" s="24"/>
      <c r="I952" s="24"/>
      <c r="J952" s="24"/>
      <c r="K952" s="24"/>
      <c r="L952" s="44"/>
      <c r="M952" s="24"/>
      <c r="N952" s="24"/>
      <c r="O952" s="24"/>
      <c r="P952" s="24"/>
      <c r="Q952" s="44"/>
      <c r="R952" s="24"/>
      <c r="S952" s="28"/>
      <c r="T952" s="28"/>
      <c r="U952" s="28"/>
      <c r="V952" s="24"/>
      <c r="W952" s="24"/>
      <c r="X952" s="24"/>
      <c r="Y952" s="24"/>
      <c r="Z952" s="24"/>
      <c r="AA952" s="24"/>
      <c r="AB952" s="24"/>
    </row>
    <row r="953">
      <c r="A953" s="24"/>
      <c r="B953" s="24"/>
      <c r="C953" s="25"/>
      <c r="D953" s="24"/>
      <c r="E953" s="24"/>
      <c r="F953" s="24"/>
      <c r="G953" s="44"/>
      <c r="H953" s="24"/>
      <c r="I953" s="24"/>
      <c r="J953" s="24"/>
      <c r="K953" s="24"/>
      <c r="L953" s="44"/>
      <c r="M953" s="24"/>
      <c r="N953" s="24"/>
      <c r="O953" s="24"/>
      <c r="P953" s="24"/>
      <c r="Q953" s="44"/>
      <c r="R953" s="24"/>
      <c r="S953" s="28"/>
      <c r="T953" s="28"/>
      <c r="U953" s="28"/>
      <c r="V953" s="24"/>
      <c r="W953" s="24"/>
      <c r="X953" s="24"/>
      <c r="Y953" s="24"/>
      <c r="Z953" s="24"/>
      <c r="AA953" s="24"/>
      <c r="AB953" s="24"/>
    </row>
    <row r="954">
      <c r="A954" s="24"/>
      <c r="B954" s="24"/>
      <c r="C954" s="25"/>
      <c r="D954" s="24"/>
      <c r="E954" s="24"/>
      <c r="F954" s="24"/>
      <c r="G954" s="44"/>
      <c r="H954" s="24"/>
      <c r="I954" s="24"/>
      <c r="J954" s="24"/>
      <c r="K954" s="24"/>
      <c r="L954" s="44"/>
      <c r="M954" s="24"/>
      <c r="N954" s="24"/>
      <c r="O954" s="24"/>
      <c r="P954" s="24"/>
      <c r="Q954" s="44"/>
      <c r="R954" s="24"/>
      <c r="S954" s="28"/>
      <c r="T954" s="28"/>
      <c r="U954" s="28"/>
      <c r="V954" s="24"/>
      <c r="W954" s="24"/>
      <c r="X954" s="24"/>
      <c r="Y954" s="24"/>
      <c r="Z954" s="24"/>
      <c r="AA954" s="24"/>
      <c r="AB954" s="24"/>
    </row>
    <row r="955">
      <c r="A955" s="24"/>
      <c r="B955" s="24"/>
      <c r="C955" s="25"/>
      <c r="D955" s="24"/>
      <c r="E955" s="24"/>
      <c r="F955" s="24"/>
      <c r="G955" s="44"/>
      <c r="H955" s="24"/>
      <c r="I955" s="24"/>
      <c r="J955" s="24"/>
      <c r="K955" s="24"/>
      <c r="L955" s="44"/>
      <c r="M955" s="24"/>
      <c r="N955" s="24"/>
      <c r="O955" s="24"/>
      <c r="P955" s="24"/>
      <c r="Q955" s="44"/>
      <c r="R955" s="24"/>
      <c r="S955" s="28"/>
      <c r="T955" s="28"/>
      <c r="U955" s="28"/>
      <c r="V955" s="24"/>
      <c r="W955" s="24"/>
      <c r="X955" s="24"/>
      <c r="Y955" s="24"/>
      <c r="Z955" s="24"/>
      <c r="AA955" s="24"/>
      <c r="AB955" s="24"/>
    </row>
    <row r="956">
      <c r="A956" s="24"/>
      <c r="B956" s="24"/>
      <c r="C956" s="25"/>
      <c r="D956" s="24"/>
      <c r="E956" s="24"/>
      <c r="F956" s="24"/>
      <c r="G956" s="44"/>
      <c r="H956" s="24"/>
      <c r="I956" s="24"/>
      <c r="J956" s="24"/>
      <c r="K956" s="24"/>
      <c r="L956" s="44"/>
      <c r="M956" s="24"/>
      <c r="N956" s="24"/>
      <c r="O956" s="24"/>
      <c r="P956" s="24"/>
      <c r="Q956" s="44"/>
      <c r="R956" s="24"/>
      <c r="S956" s="28"/>
      <c r="T956" s="28"/>
      <c r="U956" s="28"/>
      <c r="V956" s="24"/>
      <c r="W956" s="24"/>
      <c r="X956" s="24"/>
      <c r="Y956" s="24"/>
      <c r="Z956" s="24"/>
      <c r="AA956" s="24"/>
      <c r="AB956" s="24"/>
    </row>
    <row r="957">
      <c r="A957" s="24"/>
      <c r="B957" s="24"/>
      <c r="C957" s="25"/>
      <c r="D957" s="24"/>
      <c r="E957" s="24"/>
      <c r="F957" s="24"/>
      <c r="G957" s="44"/>
      <c r="H957" s="24"/>
      <c r="I957" s="24"/>
      <c r="J957" s="24"/>
      <c r="K957" s="24"/>
      <c r="L957" s="44"/>
      <c r="M957" s="24"/>
      <c r="N957" s="24"/>
      <c r="O957" s="24"/>
      <c r="P957" s="24"/>
      <c r="Q957" s="44"/>
      <c r="R957" s="24"/>
      <c r="S957" s="28"/>
      <c r="T957" s="28"/>
      <c r="U957" s="28"/>
      <c r="V957" s="24"/>
      <c r="W957" s="24"/>
      <c r="X957" s="24"/>
      <c r="Y957" s="24"/>
      <c r="Z957" s="24"/>
      <c r="AA957" s="24"/>
      <c r="AB957" s="24"/>
    </row>
    <row r="958">
      <c r="A958" s="24"/>
      <c r="B958" s="24"/>
      <c r="C958" s="25"/>
      <c r="D958" s="24"/>
      <c r="E958" s="24"/>
      <c r="F958" s="24"/>
      <c r="G958" s="44"/>
      <c r="H958" s="24"/>
      <c r="I958" s="24"/>
      <c r="J958" s="24"/>
      <c r="K958" s="24"/>
      <c r="L958" s="44"/>
      <c r="M958" s="24"/>
      <c r="N958" s="24"/>
      <c r="O958" s="24"/>
      <c r="P958" s="24"/>
      <c r="Q958" s="44"/>
      <c r="R958" s="24"/>
      <c r="S958" s="28"/>
      <c r="T958" s="28"/>
      <c r="U958" s="28"/>
      <c r="V958" s="24"/>
      <c r="W958" s="24"/>
      <c r="X958" s="24"/>
      <c r="Y958" s="24"/>
      <c r="Z958" s="24"/>
      <c r="AA958" s="24"/>
      <c r="AB958" s="24"/>
    </row>
    <row r="959">
      <c r="A959" s="24"/>
      <c r="B959" s="24"/>
      <c r="C959" s="25"/>
      <c r="D959" s="24"/>
      <c r="E959" s="24"/>
      <c r="F959" s="24"/>
      <c r="G959" s="44"/>
      <c r="H959" s="24"/>
      <c r="I959" s="24"/>
      <c r="J959" s="24"/>
      <c r="K959" s="24"/>
      <c r="L959" s="44"/>
      <c r="M959" s="24"/>
      <c r="N959" s="24"/>
      <c r="O959" s="24"/>
      <c r="P959" s="24"/>
      <c r="Q959" s="44"/>
      <c r="R959" s="24"/>
      <c r="S959" s="28"/>
      <c r="T959" s="28"/>
      <c r="U959" s="28"/>
      <c r="V959" s="24"/>
      <c r="W959" s="24"/>
      <c r="X959" s="24"/>
      <c r="Y959" s="24"/>
      <c r="Z959" s="24"/>
      <c r="AA959" s="24"/>
      <c r="AB959" s="24"/>
    </row>
    <row r="960">
      <c r="A960" s="24"/>
      <c r="B960" s="24"/>
      <c r="C960" s="25"/>
      <c r="D960" s="24"/>
      <c r="E960" s="24"/>
      <c r="F960" s="24"/>
      <c r="G960" s="44"/>
      <c r="H960" s="24"/>
      <c r="I960" s="24"/>
      <c r="J960" s="24"/>
      <c r="K960" s="24"/>
      <c r="L960" s="44"/>
      <c r="M960" s="24"/>
      <c r="N960" s="24"/>
      <c r="O960" s="24"/>
      <c r="P960" s="24"/>
      <c r="Q960" s="44"/>
      <c r="R960" s="24"/>
      <c r="S960" s="28"/>
      <c r="T960" s="28"/>
      <c r="U960" s="28"/>
      <c r="V960" s="24"/>
      <c r="W960" s="24"/>
      <c r="X960" s="24"/>
      <c r="Y960" s="24"/>
      <c r="Z960" s="24"/>
      <c r="AA960" s="24"/>
      <c r="AB960" s="24"/>
    </row>
    <row r="961">
      <c r="A961" s="24"/>
      <c r="B961" s="24"/>
      <c r="C961" s="25"/>
      <c r="D961" s="24"/>
      <c r="E961" s="24"/>
      <c r="F961" s="24"/>
      <c r="G961" s="44"/>
      <c r="H961" s="24"/>
      <c r="I961" s="24"/>
      <c r="J961" s="24"/>
      <c r="K961" s="24"/>
      <c r="L961" s="44"/>
      <c r="M961" s="24"/>
      <c r="N961" s="24"/>
      <c r="O961" s="24"/>
      <c r="P961" s="24"/>
      <c r="Q961" s="44"/>
      <c r="R961" s="24"/>
      <c r="S961" s="28"/>
      <c r="T961" s="28"/>
      <c r="U961" s="28"/>
      <c r="V961" s="24"/>
      <c r="W961" s="24"/>
      <c r="X961" s="24"/>
      <c r="Y961" s="24"/>
      <c r="Z961" s="24"/>
      <c r="AA961" s="24"/>
      <c r="AB961" s="24"/>
    </row>
    <row r="962">
      <c r="A962" s="24"/>
      <c r="B962" s="24"/>
      <c r="C962" s="25"/>
      <c r="D962" s="24"/>
      <c r="E962" s="24"/>
      <c r="F962" s="24"/>
      <c r="G962" s="44"/>
      <c r="H962" s="24"/>
      <c r="I962" s="24"/>
      <c r="J962" s="24"/>
      <c r="K962" s="24"/>
      <c r="L962" s="44"/>
      <c r="M962" s="24"/>
      <c r="N962" s="24"/>
      <c r="O962" s="24"/>
      <c r="P962" s="24"/>
      <c r="Q962" s="44"/>
      <c r="R962" s="24"/>
      <c r="S962" s="28"/>
      <c r="T962" s="28"/>
      <c r="U962" s="28"/>
      <c r="V962" s="24"/>
      <c r="W962" s="24"/>
      <c r="X962" s="24"/>
      <c r="Y962" s="24"/>
      <c r="Z962" s="24"/>
      <c r="AA962" s="24"/>
      <c r="AB962" s="24"/>
    </row>
    <row r="963">
      <c r="A963" s="24"/>
      <c r="B963" s="24"/>
      <c r="C963" s="25"/>
      <c r="D963" s="24"/>
      <c r="E963" s="24"/>
      <c r="F963" s="24"/>
      <c r="G963" s="44"/>
      <c r="H963" s="24"/>
      <c r="I963" s="24"/>
      <c r="J963" s="24"/>
      <c r="K963" s="24"/>
      <c r="L963" s="44"/>
      <c r="M963" s="24"/>
      <c r="N963" s="24"/>
      <c r="O963" s="24"/>
      <c r="P963" s="24"/>
      <c r="Q963" s="44"/>
      <c r="R963" s="24"/>
      <c r="S963" s="28"/>
      <c r="T963" s="28"/>
      <c r="U963" s="28"/>
      <c r="V963" s="24"/>
      <c r="W963" s="24"/>
      <c r="X963" s="24"/>
      <c r="Y963" s="24"/>
      <c r="Z963" s="24"/>
      <c r="AA963" s="24"/>
      <c r="AB963" s="24"/>
    </row>
    <row r="964">
      <c r="A964" s="24"/>
      <c r="B964" s="24"/>
      <c r="C964" s="25"/>
      <c r="D964" s="24"/>
      <c r="E964" s="24"/>
      <c r="F964" s="24"/>
      <c r="G964" s="44"/>
      <c r="H964" s="24"/>
      <c r="I964" s="24"/>
      <c r="J964" s="24"/>
      <c r="K964" s="24"/>
      <c r="L964" s="44"/>
      <c r="M964" s="24"/>
      <c r="N964" s="24"/>
      <c r="O964" s="24"/>
      <c r="P964" s="24"/>
      <c r="Q964" s="44"/>
      <c r="R964" s="24"/>
      <c r="S964" s="28"/>
      <c r="T964" s="28"/>
      <c r="U964" s="28"/>
      <c r="V964" s="24"/>
      <c r="W964" s="24"/>
      <c r="X964" s="24"/>
      <c r="Y964" s="24"/>
      <c r="Z964" s="24"/>
      <c r="AA964" s="24"/>
      <c r="AB964" s="24"/>
    </row>
    <row r="965">
      <c r="A965" s="24"/>
      <c r="B965" s="24"/>
      <c r="C965" s="25"/>
      <c r="D965" s="24"/>
      <c r="E965" s="24"/>
      <c r="F965" s="24"/>
      <c r="G965" s="44"/>
      <c r="H965" s="24"/>
      <c r="I965" s="24"/>
      <c r="J965" s="24"/>
      <c r="K965" s="24"/>
      <c r="L965" s="44"/>
      <c r="M965" s="24"/>
      <c r="N965" s="24"/>
      <c r="O965" s="24"/>
      <c r="P965" s="24"/>
      <c r="Q965" s="44"/>
      <c r="R965" s="24"/>
      <c r="S965" s="28"/>
      <c r="T965" s="28"/>
      <c r="U965" s="28"/>
      <c r="V965" s="24"/>
      <c r="W965" s="24"/>
      <c r="X965" s="24"/>
      <c r="Y965" s="24"/>
      <c r="Z965" s="24"/>
      <c r="AA965" s="24"/>
      <c r="AB965" s="24"/>
    </row>
    <row r="966">
      <c r="A966" s="24"/>
      <c r="B966" s="24"/>
      <c r="C966" s="25"/>
      <c r="D966" s="24"/>
      <c r="E966" s="24"/>
      <c r="F966" s="24"/>
      <c r="G966" s="44"/>
      <c r="H966" s="24"/>
      <c r="I966" s="24"/>
      <c r="J966" s="24"/>
      <c r="K966" s="24"/>
      <c r="L966" s="44"/>
      <c r="M966" s="24"/>
      <c r="N966" s="24"/>
      <c r="O966" s="24"/>
      <c r="P966" s="24"/>
      <c r="Q966" s="44"/>
      <c r="R966" s="24"/>
      <c r="S966" s="28"/>
      <c r="T966" s="28"/>
      <c r="U966" s="28"/>
      <c r="V966" s="24"/>
      <c r="W966" s="24"/>
      <c r="X966" s="24"/>
      <c r="Y966" s="24"/>
      <c r="Z966" s="24"/>
      <c r="AA966" s="24"/>
      <c r="AB966" s="24"/>
    </row>
    <row r="967">
      <c r="A967" s="24"/>
      <c r="B967" s="24"/>
      <c r="C967" s="25"/>
      <c r="D967" s="24"/>
      <c r="E967" s="24"/>
      <c r="F967" s="24"/>
      <c r="G967" s="44"/>
      <c r="H967" s="24"/>
      <c r="I967" s="24"/>
      <c r="J967" s="24"/>
      <c r="K967" s="24"/>
      <c r="L967" s="44"/>
      <c r="M967" s="24"/>
      <c r="N967" s="24"/>
      <c r="O967" s="24"/>
      <c r="P967" s="24"/>
      <c r="Q967" s="44"/>
      <c r="R967" s="24"/>
      <c r="S967" s="28"/>
      <c r="T967" s="28"/>
      <c r="U967" s="28"/>
      <c r="V967" s="24"/>
      <c r="W967" s="24"/>
      <c r="X967" s="24"/>
      <c r="Y967" s="24"/>
      <c r="Z967" s="24"/>
      <c r="AA967" s="24"/>
      <c r="AB967" s="24"/>
    </row>
    <row r="968">
      <c r="A968" s="24"/>
      <c r="B968" s="24"/>
      <c r="C968" s="25"/>
      <c r="D968" s="24"/>
      <c r="E968" s="24"/>
      <c r="F968" s="24"/>
      <c r="G968" s="44"/>
      <c r="H968" s="24"/>
      <c r="I968" s="24"/>
      <c r="J968" s="24"/>
      <c r="K968" s="24"/>
      <c r="L968" s="44"/>
      <c r="M968" s="24"/>
      <c r="N968" s="24"/>
      <c r="O968" s="24"/>
      <c r="P968" s="24"/>
      <c r="Q968" s="44"/>
      <c r="R968" s="24"/>
      <c r="S968" s="28"/>
      <c r="T968" s="28"/>
      <c r="U968" s="28"/>
      <c r="V968" s="24"/>
      <c r="W968" s="24"/>
      <c r="X968" s="24"/>
      <c r="Y968" s="24"/>
      <c r="Z968" s="24"/>
      <c r="AA968" s="24"/>
      <c r="AB968" s="24"/>
    </row>
    <row r="969">
      <c r="A969" s="24"/>
      <c r="B969" s="24"/>
      <c r="C969" s="25"/>
      <c r="D969" s="24"/>
      <c r="E969" s="24"/>
      <c r="F969" s="24"/>
      <c r="G969" s="44"/>
      <c r="H969" s="24"/>
      <c r="I969" s="24"/>
      <c r="J969" s="24"/>
      <c r="K969" s="24"/>
      <c r="L969" s="44"/>
      <c r="M969" s="24"/>
      <c r="N969" s="24"/>
      <c r="O969" s="24"/>
      <c r="P969" s="24"/>
      <c r="Q969" s="44"/>
      <c r="R969" s="24"/>
      <c r="S969" s="28"/>
      <c r="T969" s="28"/>
      <c r="U969" s="28"/>
      <c r="V969" s="24"/>
      <c r="W969" s="24"/>
      <c r="X969" s="24"/>
      <c r="Y969" s="24"/>
      <c r="Z969" s="24"/>
      <c r="AA969" s="24"/>
      <c r="AB969" s="24"/>
    </row>
    <row r="970">
      <c r="A970" s="24"/>
      <c r="B970" s="24"/>
      <c r="C970" s="25"/>
      <c r="D970" s="24"/>
      <c r="E970" s="24"/>
      <c r="F970" s="24"/>
      <c r="G970" s="44"/>
      <c r="H970" s="24"/>
      <c r="I970" s="24"/>
      <c r="J970" s="24"/>
      <c r="K970" s="24"/>
      <c r="L970" s="44"/>
      <c r="M970" s="24"/>
      <c r="N970" s="24"/>
      <c r="O970" s="24"/>
      <c r="P970" s="24"/>
      <c r="Q970" s="44"/>
      <c r="R970" s="24"/>
      <c r="S970" s="28"/>
      <c r="T970" s="28"/>
      <c r="U970" s="28"/>
      <c r="V970" s="24"/>
      <c r="W970" s="24"/>
      <c r="X970" s="24"/>
      <c r="Y970" s="24"/>
      <c r="Z970" s="24"/>
      <c r="AA970" s="24"/>
      <c r="AB970" s="24"/>
    </row>
    <row r="971">
      <c r="A971" s="24"/>
      <c r="B971" s="24"/>
      <c r="C971" s="25"/>
      <c r="D971" s="24"/>
      <c r="E971" s="24"/>
      <c r="F971" s="24"/>
      <c r="G971" s="44"/>
      <c r="H971" s="24"/>
      <c r="I971" s="24"/>
      <c r="J971" s="24"/>
      <c r="K971" s="24"/>
      <c r="L971" s="44"/>
      <c r="M971" s="24"/>
      <c r="N971" s="24"/>
      <c r="O971" s="24"/>
      <c r="P971" s="24"/>
      <c r="Q971" s="44"/>
      <c r="R971" s="24"/>
      <c r="S971" s="28"/>
      <c r="T971" s="28"/>
      <c r="U971" s="28"/>
      <c r="V971" s="24"/>
      <c r="W971" s="24"/>
      <c r="X971" s="24"/>
      <c r="Y971" s="24"/>
      <c r="Z971" s="24"/>
      <c r="AA971" s="24"/>
      <c r="AB971" s="24"/>
    </row>
    <row r="972">
      <c r="A972" s="24"/>
      <c r="B972" s="24"/>
      <c r="C972" s="25"/>
      <c r="D972" s="24"/>
      <c r="E972" s="24"/>
      <c r="F972" s="24"/>
      <c r="G972" s="44"/>
      <c r="H972" s="24"/>
      <c r="I972" s="24"/>
      <c r="J972" s="24"/>
      <c r="K972" s="24"/>
      <c r="L972" s="44"/>
      <c r="M972" s="24"/>
      <c r="N972" s="24"/>
      <c r="O972" s="24"/>
      <c r="P972" s="24"/>
      <c r="Q972" s="44"/>
      <c r="R972" s="24"/>
      <c r="S972" s="28"/>
      <c r="T972" s="28"/>
      <c r="U972" s="28"/>
      <c r="V972" s="24"/>
      <c r="W972" s="24"/>
      <c r="X972" s="24"/>
      <c r="Y972" s="24"/>
      <c r="Z972" s="24"/>
      <c r="AA972" s="24"/>
      <c r="AB972" s="24"/>
    </row>
    <row r="973">
      <c r="A973" s="24"/>
      <c r="B973" s="24"/>
      <c r="C973" s="25"/>
      <c r="D973" s="24"/>
      <c r="E973" s="24"/>
      <c r="F973" s="24"/>
      <c r="G973" s="44"/>
      <c r="H973" s="24"/>
      <c r="I973" s="24"/>
      <c r="J973" s="24"/>
      <c r="K973" s="24"/>
      <c r="L973" s="44"/>
      <c r="M973" s="24"/>
      <c r="N973" s="24"/>
      <c r="O973" s="24"/>
      <c r="P973" s="24"/>
      <c r="Q973" s="44"/>
      <c r="R973" s="24"/>
      <c r="S973" s="28"/>
      <c r="T973" s="28"/>
      <c r="U973" s="28"/>
      <c r="V973" s="24"/>
      <c r="W973" s="24"/>
      <c r="X973" s="24"/>
      <c r="Y973" s="24"/>
      <c r="Z973" s="24"/>
      <c r="AA973" s="24"/>
      <c r="AB973" s="24"/>
    </row>
    <row r="974">
      <c r="A974" s="24"/>
      <c r="B974" s="24"/>
      <c r="C974" s="25"/>
      <c r="D974" s="24"/>
      <c r="E974" s="24"/>
      <c r="F974" s="24"/>
      <c r="G974" s="44"/>
      <c r="H974" s="24"/>
      <c r="I974" s="24"/>
      <c r="J974" s="24"/>
      <c r="K974" s="24"/>
      <c r="L974" s="44"/>
      <c r="M974" s="24"/>
      <c r="N974" s="24"/>
      <c r="O974" s="24"/>
      <c r="P974" s="24"/>
      <c r="Q974" s="44"/>
      <c r="R974" s="24"/>
      <c r="S974" s="28"/>
      <c r="T974" s="28"/>
      <c r="U974" s="28"/>
      <c r="V974" s="24"/>
      <c r="W974" s="24"/>
      <c r="X974" s="24"/>
      <c r="Y974" s="24"/>
      <c r="Z974" s="24"/>
      <c r="AA974" s="24"/>
      <c r="AB974" s="24"/>
    </row>
    <row r="975">
      <c r="A975" s="24"/>
      <c r="B975" s="24"/>
      <c r="C975" s="25"/>
      <c r="D975" s="24"/>
      <c r="E975" s="24"/>
      <c r="F975" s="24"/>
      <c r="G975" s="44"/>
      <c r="H975" s="24"/>
      <c r="I975" s="24"/>
      <c r="J975" s="24"/>
      <c r="K975" s="24"/>
      <c r="L975" s="44"/>
      <c r="M975" s="24"/>
      <c r="N975" s="24"/>
      <c r="O975" s="24"/>
      <c r="P975" s="24"/>
      <c r="Q975" s="44"/>
      <c r="R975" s="24"/>
      <c r="S975" s="28"/>
      <c r="T975" s="28"/>
      <c r="U975" s="28"/>
      <c r="V975" s="24"/>
      <c r="W975" s="24"/>
      <c r="X975" s="24"/>
      <c r="Y975" s="24"/>
      <c r="Z975" s="24"/>
      <c r="AA975" s="24"/>
      <c r="AB975" s="24"/>
    </row>
    <row r="976">
      <c r="A976" s="24"/>
      <c r="B976" s="24"/>
      <c r="C976" s="25"/>
      <c r="D976" s="24"/>
      <c r="E976" s="24"/>
      <c r="F976" s="24"/>
      <c r="G976" s="44"/>
      <c r="H976" s="24"/>
      <c r="I976" s="24"/>
      <c r="J976" s="24"/>
      <c r="K976" s="24"/>
      <c r="L976" s="44"/>
      <c r="M976" s="24"/>
      <c r="N976" s="24"/>
      <c r="O976" s="24"/>
      <c r="P976" s="24"/>
      <c r="Q976" s="44"/>
      <c r="R976" s="24"/>
      <c r="S976" s="28"/>
      <c r="T976" s="28"/>
      <c r="U976" s="28"/>
      <c r="V976" s="24"/>
      <c r="W976" s="24"/>
      <c r="X976" s="24"/>
      <c r="Y976" s="24"/>
      <c r="Z976" s="24"/>
      <c r="AA976" s="24"/>
      <c r="AB976" s="24"/>
    </row>
    <row r="977">
      <c r="A977" s="24"/>
      <c r="B977" s="24"/>
      <c r="C977" s="25"/>
      <c r="D977" s="24"/>
      <c r="E977" s="24"/>
      <c r="F977" s="24"/>
      <c r="G977" s="44"/>
      <c r="H977" s="24"/>
      <c r="I977" s="24"/>
      <c r="J977" s="24"/>
      <c r="K977" s="24"/>
      <c r="L977" s="44"/>
      <c r="M977" s="24"/>
      <c r="N977" s="24"/>
      <c r="O977" s="24"/>
      <c r="P977" s="24"/>
      <c r="Q977" s="44"/>
      <c r="R977" s="24"/>
      <c r="S977" s="28"/>
      <c r="T977" s="28"/>
      <c r="U977" s="28"/>
      <c r="V977" s="24"/>
      <c r="W977" s="24"/>
      <c r="X977" s="24"/>
      <c r="Y977" s="24"/>
      <c r="Z977" s="24"/>
      <c r="AA977" s="24"/>
      <c r="AB977" s="24"/>
    </row>
    <row r="978">
      <c r="A978" s="24"/>
      <c r="B978" s="24"/>
      <c r="C978" s="25"/>
      <c r="D978" s="24"/>
      <c r="E978" s="24"/>
      <c r="F978" s="24"/>
      <c r="G978" s="44"/>
      <c r="H978" s="24"/>
      <c r="I978" s="24"/>
      <c r="J978" s="24"/>
      <c r="K978" s="24"/>
      <c r="L978" s="44"/>
      <c r="M978" s="24"/>
      <c r="N978" s="24"/>
      <c r="O978" s="24"/>
      <c r="P978" s="24"/>
      <c r="Q978" s="44"/>
      <c r="R978" s="24"/>
      <c r="S978" s="28"/>
      <c r="T978" s="28"/>
      <c r="U978" s="28"/>
      <c r="V978" s="24"/>
      <c r="W978" s="24"/>
      <c r="X978" s="24"/>
      <c r="Y978" s="24"/>
      <c r="Z978" s="24"/>
      <c r="AA978" s="24"/>
      <c r="AB978" s="24"/>
    </row>
    <row r="979">
      <c r="A979" s="24"/>
      <c r="B979" s="24"/>
      <c r="C979" s="25"/>
      <c r="D979" s="24"/>
      <c r="E979" s="24"/>
      <c r="F979" s="24"/>
      <c r="G979" s="44"/>
      <c r="H979" s="24"/>
      <c r="I979" s="24"/>
      <c r="J979" s="24"/>
      <c r="K979" s="24"/>
      <c r="L979" s="44"/>
      <c r="M979" s="24"/>
      <c r="N979" s="24"/>
      <c r="O979" s="24"/>
      <c r="P979" s="24"/>
      <c r="Q979" s="44"/>
      <c r="R979" s="24"/>
      <c r="S979" s="28"/>
      <c r="T979" s="28"/>
      <c r="U979" s="28"/>
      <c r="V979" s="24"/>
      <c r="W979" s="24"/>
      <c r="X979" s="24"/>
      <c r="Y979" s="24"/>
      <c r="Z979" s="24"/>
      <c r="AA979" s="24"/>
      <c r="AB979" s="24"/>
    </row>
    <row r="980">
      <c r="A980" s="24"/>
      <c r="B980" s="24"/>
      <c r="C980" s="25"/>
      <c r="D980" s="24"/>
      <c r="E980" s="24"/>
      <c r="F980" s="24"/>
      <c r="G980" s="44"/>
      <c r="H980" s="24"/>
      <c r="I980" s="24"/>
      <c r="J980" s="24"/>
      <c r="K980" s="24"/>
      <c r="L980" s="44"/>
      <c r="M980" s="24"/>
      <c r="N980" s="24"/>
      <c r="O980" s="24"/>
      <c r="P980" s="24"/>
      <c r="Q980" s="44"/>
      <c r="R980" s="24"/>
      <c r="S980" s="28"/>
      <c r="T980" s="28"/>
      <c r="U980" s="28"/>
      <c r="V980" s="24"/>
      <c r="W980" s="24"/>
      <c r="X980" s="24"/>
      <c r="Y980" s="24"/>
      <c r="Z980" s="24"/>
      <c r="AA980" s="24"/>
      <c r="AB980" s="24"/>
    </row>
    <row r="981">
      <c r="A981" s="24"/>
      <c r="B981" s="24"/>
      <c r="C981" s="25"/>
      <c r="D981" s="24"/>
      <c r="E981" s="24"/>
      <c r="F981" s="24"/>
      <c r="G981" s="44"/>
      <c r="H981" s="24"/>
      <c r="I981" s="24"/>
      <c r="J981" s="24"/>
      <c r="K981" s="24"/>
      <c r="L981" s="44"/>
      <c r="M981" s="24"/>
      <c r="N981" s="24"/>
      <c r="O981" s="24"/>
      <c r="P981" s="24"/>
      <c r="Q981" s="44"/>
      <c r="R981" s="24"/>
      <c r="S981" s="28"/>
      <c r="T981" s="28"/>
      <c r="U981" s="28"/>
      <c r="V981" s="24"/>
      <c r="W981" s="24"/>
      <c r="X981" s="24"/>
      <c r="Y981" s="24"/>
      <c r="Z981" s="24"/>
      <c r="AA981" s="24"/>
      <c r="AB981" s="24"/>
    </row>
    <row r="982">
      <c r="A982" s="24"/>
      <c r="B982" s="24"/>
      <c r="C982" s="25"/>
      <c r="D982" s="24"/>
      <c r="E982" s="24"/>
      <c r="F982" s="24"/>
      <c r="G982" s="44"/>
      <c r="H982" s="24"/>
      <c r="I982" s="24"/>
      <c r="J982" s="24"/>
      <c r="K982" s="24"/>
      <c r="L982" s="44"/>
      <c r="M982" s="24"/>
      <c r="N982" s="24"/>
      <c r="O982" s="24"/>
      <c r="P982" s="24"/>
      <c r="Q982" s="44"/>
      <c r="R982" s="24"/>
      <c r="S982" s="28"/>
      <c r="T982" s="28"/>
      <c r="U982" s="28"/>
      <c r="V982" s="24"/>
      <c r="W982" s="24"/>
      <c r="X982" s="24"/>
      <c r="Y982" s="24"/>
      <c r="Z982" s="24"/>
      <c r="AA982" s="24"/>
      <c r="AB982" s="24"/>
    </row>
    <row r="983">
      <c r="A983" s="24"/>
      <c r="B983" s="24"/>
      <c r="C983" s="25"/>
      <c r="D983" s="24"/>
      <c r="E983" s="24"/>
      <c r="F983" s="24"/>
      <c r="G983" s="44"/>
      <c r="H983" s="24"/>
      <c r="I983" s="24"/>
      <c r="J983" s="24"/>
      <c r="K983" s="24"/>
      <c r="L983" s="44"/>
      <c r="M983" s="24"/>
      <c r="N983" s="24"/>
      <c r="O983" s="24"/>
      <c r="P983" s="24"/>
      <c r="Q983" s="44"/>
      <c r="R983" s="24"/>
      <c r="S983" s="28"/>
      <c r="T983" s="28"/>
      <c r="U983" s="28"/>
      <c r="V983" s="24"/>
      <c r="W983" s="24"/>
      <c r="X983" s="24"/>
      <c r="Y983" s="24"/>
      <c r="Z983" s="24"/>
      <c r="AA983" s="24"/>
      <c r="AB983" s="24"/>
    </row>
    <row r="984">
      <c r="A984" s="24"/>
      <c r="B984" s="24"/>
      <c r="C984" s="25"/>
      <c r="D984" s="24"/>
      <c r="E984" s="24"/>
      <c r="F984" s="24"/>
      <c r="G984" s="44"/>
      <c r="H984" s="24"/>
      <c r="I984" s="24"/>
      <c r="J984" s="24"/>
      <c r="K984" s="24"/>
      <c r="L984" s="44"/>
      <c r="M984" s="24"/>
      <c r="N984" s="24"/>
      <c r="O984" s="24"/>
      <c r="P984" s="24"/>
      <c r="Q984" s="44"/>
      <c r="R984" s="24"/>
      <c r="S984" s="28"/>
      <c r="T984" s="28"/>
      <c r="U984" s="28"/>
      <c r="V984" s="24"/>
      <c r="W984" s="24"/>
      <c r="X984" s="24"/>
      <c r="Y984" s="24"/>
      <c r="Z984" s="24"/>
      <c r="AA984" s="24"/>
      <c r="AB984" s="24"/>
    </row>
    <row r="985">
      <c r="A985" s="24"/>
      <c r="B985" s="24"/>
      <c r="C985" s="25"/>
      <c r="D985" s="24"/>
      <c r="E985" s="24"/>
      <c r="F985" s="24"/>
      <c r="G985" s="44"/>
      <c r="H985" s="24"/>
      <c r="I985" s="24"/>
      <c r="J985" s="24"/>
      <c r="K985" s="24"/>
      <c r="L985" s="44"/>
      <c r="M985" s="24"/>
      <c r="N985" s="24"/>
      <c r="O985" s="24"/>
      <c r="P985" s="24"/>
      <c r="Q985" s="44"/>
      <c r="R985" s="24"/>
      <c r="S985" s="28"/>
      <c r="T985" s="28"/>
      <c r="U985" s="28"/>
      <c r="V985" s="24"/>
      <c r="W985" s="24"/>
      <c r="X985" s="24"/>
      <c r="Y985" s="24"/>
      <c r="Z985" s="24"/>
      <c r="AA985" s="24"/>
      <c r="AB985" s="24"/>
    </row>
    <row r="986">
      <c r="A986" s="24"/>
      <c r="B986" s="24"/>
      <c r="C986" s="25"/>
      <c r="D986" s="24"/>
      <c r="E986" s="24"/>
      <c r="F986" s="24"/>
      <c r="G986" s="44"/>
      <c r="H986" s="24"/>
      <c r="I986" s="24"/>
      <c r="J986" s="24"/>
      <c r="K986" s="24"/>
      <c r="L986" s="44"/>
      <c r="M986" s="24"/>
      <c r="N986" s="24"/>
      <c r="O986" s="24"/>
      <c r="P986" s="24"/>
      <c r="Q986" s="44"/>
      <c r="R986" s="24"/>
      <c r="S986" s="28"/>
      <c r="T986" s="28"/>
      <c r="U986" s="28"/>
      <c r="V986" s="24"/>
      <c r="W986" s="24"/>
      <c r="X986" s="24"/>
      <c r="Y986" s="24"/>
      <c r="Z986" s="24"/>
      <c r="AA986" s="24"/>
      <c r="AB986" s="24"/>
    </row>
    <row r="987">
      <c r="A987" s="24"/>
      <c r="B987" s="24"/>
      <c r="C987" s="25"/>
      <c r="D987" s="24"/>
      <c r="E987" s="24"/>
      <c r="F987" s="24"/>
      <c r="G987" s="44"/>
      <c r="H987" s="24"/>
      <c r="I987" s="24"/>
      <c r="J987" s="24"/>
      <c r="K987" s="24"/>
      <c r="L987" s="44"/>
      <c r="M987" s="24"/>
      <c r="N987" s="24"/>
      <c r="O987" s="24"/>
      <c r="P987" s="24"/>
      <c r="Q987" s="44"/>
      <c r="R987" s="24"/>
      <c r="S987" s="28"/>
      <c r="T987" s="28"/>
      <c r="U987" s="28"/>
      <c r="V987" s="24"/>
      <c r="W987" s="24"/>
      <c r="X987" s="24"/>
      <c r="Y987" s="24"/>
      <c r="Z987" s="24"/>
      <c r="AA987" s="24"/>
      <c r="AB987" s="24"/>
    </row>
    <row r="988">
      <c r="A988" s="24"/>
      <c r="B988" s="24"/>
      <c r="C988" s="25"/>
      <c r="D988" s="24"/>
      <c r="E988" s="24"/>
      <c r="F988" s="24"/>
      <c r="G988" s="44"/>
      <c r="H988" s="24"/>
      <c r="I988" s="24"/>
      <c r="J988" s="24"/>
      <c r="K988" s="24"/>
      <c r="L988" s="44"/>
      <c r="M988" s="24"/>
      <c r="N988" s="24"/>
      <c r="O988" s="24"/>
      <c r="P988" s="24"/>
      <c r="Q988" s="44"/>
      <c r="R988" s="24"/>
      <c r="S988" s="28"/>
      <c r="T988" s="28"/>
      <c r="U988" s="28"/>
      <c r="V988" s="24"/>
      <c r="W988" s="24"/>
      <c r="X988" s="24"/>
      <c r="Y988" s="24"/>
      <c r="Z988" s="24"/>
      <c r="AA988" s="24"/>
      <c r="AB988" s="24"/>
    </row>
    <row r="989">
      <c r="A989" s="24"/>
      <c r="B989" s="24"/>
      <c r="C989" s="25"/>
      <c r="D989" s="24"/>
      <c r="E989" s="24"/>
      <c r="F989" s="24"/>
      <c r="G989" s="44"/>
      <c r="H989" s="24"/>
      <c r="I989" s="24"/>
      <c r="J989" s="24"/>
      <c r="K989" s="24"/>
      <c r="L989" s="44"/>
      <c r="M989" s="24"/>
      <c r="N989" s="24"/>
      <c r="O989" s="24"/>
      <c r="P989" s="24"/>
      <c r="Q989" s="44"/>
      <c r="R989" s="24"/>
      <c r="S989" s="28"/>
      <c r="T989" s="28"/>
      <c r="U989" s="28"/>
      <c r="V989" s="24"/>
      <c r="W989" s="24"/>
      <c r="X989" s="24"/>
      <c r="Y989" s="24"/>
      <c r="Z989" s="24"/>
      <c r="AA989" s="24"/>
      <c r="AB989" s="24"/>
    </row>
    <row r="990">
      <c r="A990" s="24"/>
      <c r="B990" s="24"/>
      <c r="C990" s="25"/>
      <c r="D990" s="24"/>
      <c r="E990" s="24"/>
      <c r="F990" s="24"/>
      <c r="G990" s="44"/>
      <c r="H990" s="24"/>
      <c r="I990" s="24"/>
      <c r="J990" s="24"/>
      <c r="K990" s="24"/>
      <c r="L990" s="44"/>
      <c r="M990" s="24"/>
      <c r="N990" s="24"/>
      <c r="O990" s="24"/>
      <c r="P990" s="24"/>
      <c r="Q990" s="44"/>
      <c r="R990" s="24"/>
      <c r="S990" s="28"/>
      <c r="T990" s="28"/>
      <c r="U990" s="28"/>
      <c r="V990" s="24"/>
      <c r="W990" s="24"/>
      <c r="X990" s="24"/>
      <c r="Y990" s="24"/>
      <c r="Z990" s="24"/>
      <c r="AA990" s="24"/>
      <c r="AB990" s="24"/>
    </row>
    <row r="991">
      <c r="A991" s="24"/>
      <c r="B991" s="24"/>
      <c r="C991" s="25"/>
      <c r="D991" s="24"/>
      <c r="E991" s="24"/>
      <c r="F991" s="24"/>
      <c r="G991" s="44"/>
      <c r="H991" s="24"/>
      <c r="I991" s="24"/>
      <c r="J991" s="24"/>
      <c r="K991" s="24"/>
      <c r="L991" s="44"/>
      <c r="M991" s="24"/>
      <c r="N991" s="24"/>
      <c r="O991" s="24"/>
      <c r="P991" s="24"/>
      <c r="Q991" s="44"/>
      <c r="R991" s="24"/>
      <c r="S991" s="28"/>
      <c r="T991" s="28"/>
      <c r="U991" s="28"/>
      <c r="V991" s="24"/>
      <c r="W991" s="24"/>
      <c r="X991" s="24"/>
      <c r="Y991" s="24"/>
      <c r="Z991" s="24"/>
      <c r="AA991" s="24"/>
      <c r="AB991" s="24"/>
    </row>
    <row r="992">
      <c r="A992" s="24"/>
      <c r="B992" s="24"/>
      <c r="C992" s="25"/>
      <c r="D992" s="24"/>
      <c r="E992" s="24"/>
      <c r="F992" s="24"/>
      <c r="G992" s="44"/>
      <c r="H992" s="24"/>
      <c r="I992" s="24"/>
      <c r="J992" s="24"/>
      <c r="K992" s="24"/>
      <c r="L992" s="44"/>
      <c r="M992" s="24"/>
      <c r="N992" s="24"/>
      <c r="O992" s="24"/>
      <c r="P992" s="24"/>
      <c r="Q992" s="44"/>
      <c r="R992" s="24"/>
      <c r="S992" s="28"/>
      <c r="T992" s="28"/>
      <c r="U992" s="28"/>
      <c r="V992" s="24"/>
      <c r="W992" s="24"/>
      <c r="X992" s="24"/>
      <c r="Y992" s="24"/>
      <c r="Z992" s="24"/>
      <c r="AA992" s="24"/>
      <c r="AB992" s="24"/>
    </row>
    <row r="993">
      <c r="A993" s="24"/>
      <c r="B993" s="24"/>
      <c r="C993" s="25"/>
      <c r="D993" s="24"/>
      <c r="E993" s="24"/>
      <c r="F993" s="24"/>
      <c r="G993" s="44"/>
      <c r="H993" s="24"/>
      <c r="I993" s="24"/>
      <c r="J993" s="24"/>
      <c r="K993" s="24"/>
      <c r="L993" s="44"/>
      <c r="M993" s="24"/>
      <c r="N993" s="24"/>
      <c r="O993" s="24"/>
      <c r="P993" s="24"/>
      <c r="Q993" s="44"/>
      <c r="R993" s="24"/>
      <c r="S993" s="28"/>
      <c r="T993" s="28"/>
      <c r="U993" s="28"/>
      <c r="V993" s="24"/>
      <c r="W993" s="24"/>
      <c r="X993" s="24"/>
      <c r="Y993" s="24"/>
      <c r="Z993" s="24"/>
      <c r="AA993" s="24"/>
      <c r="AB993" s="24"/>
    </row>
    <row r="994">
      <c r="A994" s="24"/>
      <c r="B994" s="24"/>
      <c r="C994" s="25"/>
      <c r="D994" s="24"/>
      <c r="E994" s="24"/>
      <c r="F994" s="24"/>
      <c r="G994" s="44"/>
      <c r="H994" s="24"/>
      <c r="I994" s="24"/>
      <c r="J994" s="24"/>
      <c r="K994" s="24"/>
      <c r="L994" s="44"/>
      <c r="M994" s="24"/>
      <c r="N994" s="24"/>
      <c r="O994" s="24"/>
      <c r="P994" s="24"/>
      <c r="Q994" s="44"/>
      <c r="R994" s="24"/>
      <c r="S994" s="28"/>
      <c r="T994" s="28"/>
      <c r="U994" s="28"/>
      <c r="V994" s="24"/>
      <c r="W994" s="24"/>
      <c r="X994" s="24"/>
      <c r="Y994" s="24"/>
      <c r="Z994" s="24"/>
      <c r="AA994" s="24"/>
      <c r="AB994" s="24"/>
    </row>
    <row r="995">
      <c r="A995" s="24"/>
      <c r="B995" s="24"/>
      <c r="C995" s="25"/>
      <c r="D995" s="24"/>
      <c r="E995" s="24"/>
      <c r="F995" s="24"/>
      <c r="G995" s="44"/>
      <c r="H995" s="24"/>
      <c r="I995" s="24"/>
      <c r="J995" s="24"/>
      <c r="K995" s="24"/>
      <c r="L995" s="44"/>
      <c r="M995" s="24"/>
      <c r="N995" s="24"/>
      <c r="O995" s="24"/>
      <c r="P995" s="24"/>
      <c r="Q995" s="44"/>
      <c r="R995" s="24"/>
      <c r="S995" s="28"/>
      <c r="T995" s="28"/>
      <c r="U995" s="28"/>
      <c r="V995" s="24"/>
      <c r="W995" s="24"/>
      <c r="X995" s="24"/>
      <c r="Y995" s="24"/>
      <c r="Z995" s="24"/>
      <c r="AA995" s="24"/>
      <c r="AB995" s="24"/>
    </row>
    <row r="996">
      <c r="A996" s="24"/>
      <c r="B996" s="24"/>
      <c r="C996" s="25"/>
      <c r="D996" s="24"/>
      <c r="E996" s="24"/>
      <c r="F996" s="24"/>
      <c r="G996" s="44"/>
      <c r="H996" s="24"/>
      <c r="I996" s="24"/>
      <c r="J996" s="24"/>
      <c r="K996" s="24"/>
      <c r="L996" s="44"/>
      <c r="M996" s="24"/>
      <c r="N996" s="24"/>
      <c r="O996" s="24"/>
      <c r="P996" s="24"/>
      <c r="Q996" s="44"/>
      <c r="R996" s="24"/>
      <c r="S996" s="28"/>
      <c r="T996" s="28"/>
      <c r="U996" s="28"/>
      <c r="V996" s="24"/>
      <c r="W996" s="24"/>
      <c r="X996" s="24"/>
      <c r="Y996" s="24"/>
      <c r="Z996" s="24"/>
      <c r="AA996" s="24"/>
      <c r="AB996" s="24"/>
    </row>
    <row r="997">
      <c r="A997" s="24"/>
      <c r="B997" s="24"/>
      <c r="C997" s="25"/>
      <c r="D997" s="24"/>
      <c r="E997" s="24"/>
      <c r="F997" s="24"/>
      <c r="G997" s="44"/>
      <c r="H997" s="24"/>
      <c r="I997" s="24"/>
      <c r="J997" s="24"/>
      <c r="K997" s="24"/>
      <c r="L997" s="44"/>
      <c r="M997" s="24"/>
      <c r="N997" s="24"/>
      <c r="O997" s="24"/>
      <c r="P997" s="24"/>
      <c r="Q997" s="44"/>
      <c r="R997" s="24"/>
      <c r="S997" s="28"/>
      <c r="T997" s="28"/>
      <c r="U997" s="28"/>
      <c r="V997" s="24"/>
      <c r="W997" s="24"/>
      <c r="X997" s="24"/>
      <c r="Y997" s="24"/>
      <c r="Z997" s="24"/>
      <c r="AA997" s="24"/>
      <c r="AB997" s="24"/>
    </row>
    <row r="998">
      <c r="A998" s="24"/>
      <c r="B998" s="24"/>
      <c r="C998" s="25"/>
      <c r="D998" s="24"/>
      <c r="E998" s="24"/>
      <c r="F998" s="24"/>
      <c r="G998" s="44"/>
      <c r="H998" s="24"/>
      <c r="I998" s="24"/>
      <c r="J998" s="24"/>
      <c r="K998" s="24"/>
      <c r="L998" s="44"/>
      <c r="M998" s="24"/>
      <c r="N998" s="24"/>
      <c r="O998" s="24"/>
      <c r="P998" s="24"/>
      <c r="Q998" s="44"/>
      <c r="R998" s="24"/>
      <c r="S998" s="28"/>
      <c r="T998" s="28"/>
      <c r="U998" s="28"/>
      <c r="V998" s="24"/>
      <c r="W998" s="24"/>
      <c r="X998" s="24"/>
      <c r="Y998" s="24"/>
      <c r="Z998" s="24"/>
      <c r="AA998" s="24"/>
      <c r="AB998" s="24"/>
    </row>
    <row r="999">
      <c r="A999" s="24"/>
      <c r="B999" s="24"/>
      <c r="C999" s="25"/>
      <c r="D999" s="24"/>
      <c r="E999" s="24"/>
      <c r="F999" s="24"/>
      <c r="G999" s="44"/>
      <c r="H999" s="24"/>
      <c r="I999" s="24"/>
      <c r="J999" s="24"/>
      <c r="K999" s="24"/>
      <c r="L999" s="44"/>
      <c r="M999" s="24"/>
      <c r="N999" s="24"/>
      <c r="O999" s="24"/>
      <c r="P999" s="24"/>
      <c r="Q999" s="44"/>
      <c r="R999" s="24"/>
      <c r="S999" s="28"/>
      <c r="T999" s="28"/>
      <c r="U999" s="28"/>
      <c r="V999" s="24"/>
      <c r="W999" s="24"/>
      <c r="X999" s="24"/>
      <c r="Y999" s="24"/>
      <c r="Z999" s="24"/>
      <c r="AA999" s="24"/>
      <c r="AB999" s="24"/>
    </row>
    <row r="1000">
      <c r="A1000" s="24"/>
      <c r="B1000" s="24"/>
      <c r="C1000" s="25"/>
      <c r="D1000" s="24"/>
      <c r="E1000" s="24"/>
      <c r="F1000" s="24"/>
      <c r="G1000" s="44"/>
      <c r="H1000" s="24"/>
      <c r="I1000" s="24"/>
      <c r="J1000" s="24"/>
      <c r="K1000" s="24"/>
      <c r="L1000" s="44"/>
      <c r="M1000" s="24"/>
      <c r="N1000" s="24"/>
      <c r="O1000" s="24"/>
      <c r="P1000" s="24"/>
      <c r="Q1000" s="44"/>
      <c r="R1000" s="24"/>
      <c r="S1000" s="28"/>
      <c r="T1000" s="28"/>
      <c r="U1000" s="28"/>
      <c r="V1000" s="24"/>
      <c r="W1000" s="24"/>
      <c r="X1000" s="24"/>
      <c r="Y1000" s="24"/>
      <c r="Z1000" s="24"/>
      <c r="AA1000" s="24"/>
      <c r="AB1000" s="24"/>
    </row>
    <row r="1001">
      <c r="A1001" s="24"/>
      <c r="B1001" s="24"/>
      <c r="C1001" s="25"/>
      <c r="D1001" s="24"/>
      <c r="E1001" s="24"/>
      <c r="F1001" s="24"/>
      <c r="G1001" s="44"/>
      <c r="H1001" s="24"/>
      <c r="I1001" s="24"/>
      <c r="J1001" s="24"/>
      <c r="K1001" s="24"/>
      <c r="L1001" s="24"/>
      <c r="M1001" s="24"/>
      <c r="N1001" s="24"/>
      <c r="O1001" s="50"/>
      <c r="P1001" s="50"/>
      <c r="Q1001" s="50"/>
      <c r="R1001" s="50"/>
      <c r="S1001" s="28"/>
      <c r="T1001" s="28"/>
      <c r="U1001" s="28"/>
      <c r="V1001" s="24"/>
      <c r="W1001" s="24"/>
      <c r="X1001" s="24"/>
      <c r="Y1001" s="24"/>
      <c r="Z1001" s="24"/>
      <c r="AA1001" s="24"/>
      <c r="AB1001" s="24"/>
    </row>
    <row r="1002">
      <c r="A1002" s="24"/>
      <c r="B1002" s="24"/>
      <c r="C1002" s="25"/>
      <c r="D1002" s="24"/>
      <c r="E1002" s="24"/>
      <c r="F1002" s="24"/>
      <c r="G1002" s="44"/>
      <c r="H1002" s="24"/>
      <c r="I1002" s="24"/>
      <c r="J1002" s="24"/>
      <c r="K1002" s="24"/>
      <c r="L1002" s="24"/>
      <c r="M1002" s="24"/>
      <c r="N1002" s="24"/>
      <c r="O1002" s="50"/>
      <c r="P1002" s="50"/>
      <c r="Q1002" s="50"/>
      <c r="R1002" s="50"/>
      <c r="S1002" s="28"/>
      <c r="T1002" s="28"/>
      <c r="U1002" s="28"/>
      <c r="V1002" s="24"/>
      <c r="W1002" s="24"/>
      <c r="X1002" s="24"/>
      <c r="Y1002" s="24"/>
      <c r="Z1002" s="24"/>
      <c r="AA1002" s="24"/>
      <c r="AB1002" s="24"/>
    </row>
    <row r="1003">
      <c r="A1003" s="24"/>
      <c r="B1003" s="24"/>
      <c r="C1003" s="25"/>
      <c r="D1003" s="24"/>
      <c r="E1003" s="24"/>
      <c r="F1003" s="24"/>
      <c r="G1003" s="44"/>
      <c r="H1003" s="24"/>
      <c r="I1003" s="24"/>
      <c r="J1003" s="24"/>
      <c r="K1003" s="24"/>
      <c r="L1003" s="24"/>
      <c r="M1003" s="24"/>
      <c r="N1003" s="24"/>
      <c r="O1003" s="50"/>
      <c r="P1003" s="50"/>
      <c r="Q1003" s="50"/>
      <c r="R1003" s="50"/>
      <c r="S1003" s="28"/>
      <c r="T1003" s="28"/>
      <c r="U1003" s="28"/>
      <c r="V1003" s="24"/>
      <c r="W1003" s="24"/>
      <c r="X1003" s="24"/>
      <c r="Y1003" s="24"/>
      <c r="Z1003" s="24"/>
      <c r="AA1003" s="24"/>
      <c r="AB1003" s="24"/>
    </row>
    <row r="1004">
      <c r="A1004" s="24"/>
      <c r="B1004" s="24"/>
      <c r="C1004" s="25"/>
      <c r="D1004" s="24"/>
      <c r="E1004" s="24"/>
      <c r="F1004" s="24"/>
      <c r="G1004" s="44"/>
      <c r="H1004" s="24"/>
      <c r="I1004" s="24"/>
      <c r="J1004" s="24"/>
      <c r="K1004" s="24"/>
      <c r="L1004" s="24"/>
      <c r="M1004" s="24"/>
      <c r="N1004" s="24"/>
      <c r="O1004" s="50"/>
      <c r="P1004" s="50"/>
      <c r="Q1004" s="50"/>
      <c r="R1004" s="50"/>
      <c r="S1004" s="28"/>
      <c r="T1004" s="28"/>
      <c r="U1004" s="28"/>
      <c r="V1004" s="24"/>
      <c r="W1004" s="24"/>
      <c r="X1004" s="24"/>
      <c r="Y1004" s="24"/>
      <c r="Z1004" s="24"/>
      <c r="AA1004" s="24"/>
      <c r="AB1004" s="24"/>
    </row>
    <row r="1005">
      <c r="A1005" s="24"/>
      <c r="B1005" s="24"/>
      <c r="C1005" s="25"/>
      <c r="D1005" s="24"/>
      <c r="E1005" s="24"/>
      <c r="F1005" s="24"/>
      <c r="G1005" s="44"/>
      <c r="H1005" s="24"/>
      <c r="I1005" s="24"/>
      <c r="J1005" s="24"/>
      <c r="K1005" s="24"/>
      <c r="L1005" s="24"/>
      <c r="M1005" s="24"/>
      <c r="N1005" s="24"/>
      <c r="O1005" s="50"/>
      <c r="P1005" s="50"/>
      <c r="Q1005" s="50"/>
      <c r="R1005" s="50"/>
      <c r="S1005" s="28"/>
      <c r="T1005" s="28"/>
      <c r="U1005" s="28"/>
      <c r="V1005" s="24"/>
      <c r="W1005" s="24"/>
      <c r="X1005" s="24"/>
      <c r="Y1005" s="24"/>
      <c r="Z1005" s="24"/>
      <c r="AA1005" s="24"/>
      <c r="AB1005" s="24"/>
    </row>
    <row r="1006">
      <c r="A1006" s="24"/>
      <c r="B1006" s="24"/>
      <c r="C1006" s="25"/>
      <c r="D1006" s="24"/>
      <c r="E1006" s="24"/>
      <c r="F1006" s="24"/>
      <c r="G1006" s="44"/>
      <c r="H1006" s="24"/>
      <c r="I1006" s="24"/>
      <c r="J1006" s="24"/>
      <c r="K1006" s="24"/>
      <c r="L1006" s="24"/>
      <c r="M1006" s="24"/>
      <c r="N1006" s="24"/>
      <c r="O1006" s="50"/>
      <c r="P1006" s="50"/>
      <c r="Q1006" s="50"/>
      <c r="R1006" s="50"/>
      <c r="S1006" s="28"/>
      <c r="T1006" s="28"/>
      <c r="U1006" s="28"/>
      <c r="V1006" s="24"/>
      <c r="W1006" s="24"/>
      <c r="X1006" s="24"/>
      <c r="Y1006" s="24"/>
      <c r="Z1006" s="24"/>
      <c r="AA1006" s="24"/>
      <c r="AB1006" s="24"/>
    </row>
    <row r="1007">
      <c r="A1007" s="24"/>
      <c r="B1007" s="24"/>
      <c r="C1007" s="25"/>
      <c r="D1007" s="24"/>
      <c r="E1007" s="24"/>
      <c r="F1007" s="24"/>
      <c r="G1007" s="44"/>
      <c r="H1007" s="24"/>
      <c r="I1007" s="24"/>
      <c r="J1007" s="24"/>
      <c r="K1007" s="24"/>
      <c r="L1007" s="24"/>
      <c r="M1007" s="24"/>
      <c r="N1007" s="24"/>
      <c r="O1007" s="50"/>
      <c r="P1007" s="50"/>
      <c r="Q1007" s="50"/>
      <c r="R1007" s="50"/>
      <c r="S1007" s="28"/>
      <c r="T1007" s="28"/>
      <c r="U1007" s="28"/>
      <c r="V1007" s="24"/>
      <c r="W1007" s="24"/>
      <c r="X1007" s="24"/>
      <c r="Y1007" s="24"/>
      <c r="Z1007" s="24"/>
      <c r="AA1007" s="24"/>
      <c r="AB1007" s="24"/>
    </row>
    <row r="1008">
      <c r="A1008" s="24"/>
      <c r="B1008" s="24"/>
      <c r="C1008" s="25"/>
      <c r="D1008" s="24"/>
      <c r="E1008" s="24"/>
      <c r="F1008" s="24"/>
      <c r="G1008" s="44"/>
      <c r="H1008" s="24"/>
      <c r="I1008" s="24"/>
      <c r="J1008" s="24"/>
      <c r="K1008" s="24"/>
      <c r="L1008" s="24"/>
      <c r="M1008" s="24"/>
      <c r="N1008" s="24"/>
      <c r="O1008" s="50"/>
      <c r="P1008" s="50"/>
      <c r="Q1008" s="50"/>
      <c r="R1008" s="50"/>
      <c r="S1008" s="28"/>
      <c r="T1008" s="28"/>
      <c r="U1008" s="28"/>
      <c r="V1008" s="24"/>
      <c r="W1008" s="24"/>
      <c r="X1008" s="24"/>
      <c r="Y1008" s="24"/>
      <c r="Z1008" s="24"/>
      <c r="AA1008" s="24"/>
      <c r="AB1008" s="24"/>
    </row>
    <row r="1009">
      <c r="A1009" s="24"/>
      <c r="B1009" s="24"/>
      <c r="C1009" s="25"/>
      <c r="D1009" s="24"/>
      <c r="E1009" s="24"/>
      <c r="F1009" s="24"/>
      <c r="G1009" s="44"/>
      <c r="H1009" s="24"/>
      <c r="I1009" s="24"/>
      <c r="J1009" s="24"/>
      <c r="K1009" s="24"/>
      <c r="L1009" s="24"/>
      <c r="M1009" s="24"/>
      <c r="N1009" s="24"/>
      <c r="O1009" s="50"/>
      <c r="P1009" s="50"/>
      <c r="Q1009" s="50"/>
      <c r="R1009" s="50"/>
      <c r="S1009" s="28"/>
      <c r="T1009" s="28"/>
      <c r="U1009" s="28"/>
      <c r="V1009" s="24"/>
      <c r="W1009" s="24"/>
      <c r="X1009" s="24"/>
      <c r="Y1009" s="24"/>
      <c r="Z1009" s="24"/>
      <c r="AA1009" s="24"/>
      <c r="AB1009" s="24"/>
    </row>
    <row r="1010">
      <c r="A1010" s="24"/>
      <c r="B1010" s="24"/>
      <c r="C1010" s="25"/>
      <c r="D1010" s="24"/>
      <c r="E1010" s="24"/>
      <c r="F1010" s="24"/>
      <c r="G1010" s="44"/>
      <c r="H1010" s="24"/>
      <c r="I1010" s="24"/>
      <c r="J1010" s="24"/>
      <c r="K1010" s="24"/>
      <c r="L1010" s="24"/>
      <c r="M1010" s="24"/>
      <c r="N1010" s="24"/>
      <c r="O1010" s="50"/>
      <c r="P1010" s="50"/>
      <c r="Q1010" s="50"/>
      <c r="R1010" s="50"/>
      <c r="S1010" s="28"/>
      <c r="T1010" s="28"/>
      <c r="U1010" s="28"/>
      <c r="V1010" s="24"/>
      <c r="W1010" s="24"/>
      <c r="X1010" s="24"/>
      <c r="Y1010" s="24"/>
      <c r="Z1010" s="24"/>
      <c r="AA1010" s="24"/>
      <c r="AB1010" s="24"/>
    </row>
    <row r="1011">
      <c r="A1011" s="24"/>
      <c r="B1011" s="24"/>
      <c r="C1011" s="25"/>
      <c r="D1011" s="24"/>
      <c r="E1011" s="24"/>
      <c r="F1011" s="24"/>
      <c r="G1011" s="44"/>
      <c r="H1011" s="24"/>
      <c r="I1011" s="24"/>
      <c r="J1011" s="24"/>
      <c r="K1011" s="24"/>
      <c r="L1011" s="24"/>
      <c r="M1011" s="24"/>
      <c r="N1011" s="24"/>
      <c r="O1011" s="50"/>
      <c r="P1011" s="50"/>
      <c r="Q1011" s="50"/>
      <c r="R1011" s="50"/>
      <c r="S1011" s="28"/>
      <c r="T1011" s="28"/>
      <c r="U1011" s="28"/>
      <c r="V1011" s="24"/>
      <c r="W1011" s="24"/>
      <c r="X1011" s="24"/>
      <c r="Y1011" s="24"/>
      <c r="Z1011" s="24"/>
      <c r="AA1011" s="24"/>
      <c r="AB1011" s="24"/>
    </row>
    <row r="1012">
      <c r="A1012" s="24"/>
      <c r="B1012" s="24"/>
      <c r="C1012" s="25"/>
      <c r="D1012" s="24"/>
      <c r="E1012" s="24"/>
      <c r="F1012" s="24"/>
      <c r="G1012" s="44"/>
      <c r="H1012" s="24"/>
      <c r="I1012" s="24"/>
      <c r="J1012" s="24"/>
      <c r="K1012" s="24"/>
      <c r="L1012" s="24"/>
      <c r="M1012" s="24"/>
      <c r="N1012" s="24"/>
      <c r="O1012" s="50"/>
      <c r="P1012" s="50"/>
      <c r="Q1012" s="50"/>
      <c r="R1012" s="50"/>
      <c r="S1012" s="28"/>
      <c r="T1012" s="28"/>
      <c r="U1012" s="28"/>
      <c r="V1012" s="24"/>
      <c r="W1012" s="24"/>
      <c r="X1012" s="24"/>
      <c r="Y1012" s="24"/>
      <c r="Z1012" s="24"/>
      <c r="AA1012" s="24"/>
      <c r="AB1012" s="24"/>
    </row>
    <row r="1013">
      <c r="A1013" s="24"/>
      <c r="B1013" s="24"/>
      <c r="C1013" s="25"/>
      <c r="D1013" s="24"/>
      <c r="E1013" s="24"/>
      <c r="F1013" s="24"/>
      <c r="G1013" s="44"/>
      <c r="H1013" s="24"/>
      <c r="I1013" s="24"/>
      <c r="J1013" s="24"/>
      <c r="K1013" s="24"/>
      <c r="L1013" s="24"/>
      <c r="M1013" s="24"/>
      <c r="N1013" s="24"/>
      <c r="O1013" s="50"/>
      <c r="P1013" s="50"/>
      <c r="Q1013" s="50"/>
      <c r="R1013" s="50"/>
      <c r="S1013" s="28"/>
      <c r="T1013" s="28"/>
      <c r="U1013" s="28"/>
      <c r="V1013" s="24"/>
      <c r="W1013" s="24"/>
      <c r="X1013" s="24"/>
      <c r="Y1013" s="24"/>
      <c r="Z1013" s="24"/>
      <c r="AA1013" s="24"/>
      <c r="AB1013" s="24"/>
    </row>
    <row r="1014">
      <c r="A1014" s="24"/>
      <c r="B1014" s="24"/>
      <c r="C1014" s="25"/>
      <c r="D1014" s="24"/>
      <c r="E1014" s="24"/>
      <c r="F1014" s="24"/>
      <c r="G1014" s="44"/>
      <c r="H1014" s="24"/>
      <c r="I1014" s="24"/>
      <c r="J1014" s="24"/>
      <c r="K1014" s="24"/>
      <c r="L1014" s="24"/>
      <c r="M1014" s="24"/>
      <c r="N1014" s="24"/>
      <c r="O1014" s="50"/>
      <c r="P1014" s="50"/>
      <c r="Q1014" s="50"/>
      <c r="R1014" s="50"/>
      <c r="S1014" s="28"/>
      <c r="T1014" s="28"/>
      <c r="U1014" s="28"/>
      <c r="V1014" s="24"/>
      <c r="W1014" s="24"/>
      <c r="X1014" s="24"/>
      <c r="Y1014" s="24"/>
      <c r="Z1014" s="24"/>
      <c r="AA1014" s="24"/>
      <c r="AB1014" s="24"/>
    </row>
    <row r="1015">
      <c r="A1015" s="24"/>
      <c r="B1015" s="24"/>
      <c r="C1015" s="25"/>
      <c r="D1015" s="24"/>
      <c r="E1015" s="24"/>
      <c r="F1015" s="24"/>
      <c r="G1015" s="44"/>
      <c r="H1015" s="24"/>
      <c r="I1015" s="24"/>
      <c r="J1015" s="24"/>
      <c r="K1015" s="24"/>
      <c r="L1015" s="24"/>
      <c r="M1015" s="24"/>
      <c r="N1015" s="24"/>
      <c r="O1015" s="50"/>
      <c r="P1015" s="50"/>
      <c r="Q1015" s="50"/>
      <c r="R1015" s="50"/>
      <c r="S1015" s="28"/>
      <c r="T1015" s="28"/>
      <c r="U1015" s="28"/>
      <c r="V1015" s="24"/>
      <c r="W1015" s="24"/>
      <c r="X1015" s="24"/>
      <c r="Y1015" s="24"/>
      <c r="Z1015" s="24"/>
      <c r="AA1015" s="24"/>
      <c r="AB1015" s="24"/>
    </row>
    <row r="1016">
      <c r="A1016" s="24"/>
      <c r="B1016" s="24"/>
      <c r="C1016" s="25"/>
      <c r="D1016" s="24"/>
      <c r="E1016" s="24"/>
      <c r="F1016" s="24"/>
      <c r="G1016" s="44"/>
      <c r="H1016" s="24"/>
      <c r="I1016" s="24"/>
      <c r="J1016" s="24"/>
      <c r="K1016" s="24"/>
      <c r="L1016" s="24"/>
      <c r="M1016" s="24"/>
      <c r="N1016" s="24"/>
      <c r="O1016" s="50"/>
      <c r="P1016" s="50"/>
      <c r="Q1016" s="50"/>
      <c r="R1016" s="50"/>
      <c r="S1016" s="28"/>
      <c r="T1016" s="28"/>
      <c r="U1016" s="28"/>
      <c r="V1016" s="24"/>
      <c r="W1016" s="24"/>
      <c r="X1016" s="24"/>
      <c r="Y1016" s="24"/>
      <c r="Z1016" s="24"/>
      <c r="AA1016" s="24"/>
      <c r="AB1016" s="24"/>
    </row>
    <row r="1017">
      <c r="A1017" s="24"/>
      <c r="B1017" s="24"/>
      <c r="C1017" s="25"/>
      <c r="D1017" s="24"/>
      <c r="E1017" s="24"/>
      <c r="F1017" s="24"/>
      <c r="G1017" s="44"/>
      <c r="H1017" s="24"/>
      <c r="I1017" s="24"/>
      <c r="J1017" s="24"/>
      <c r="K1017" s="24"/>
      <c r="L1017" s="24"/>
      <c r="M1017" s="24"/>
      <c r="N1017" s="24"/>
      <c r="O1017" s="50"/>
      <c r="P1017" s="50"/>
      <c r="Q1017" s="50"/>
      <c r="R1017" s="50"/>
      <c r="S1017" s="28"/>
      <c r="T1017" s="28"/>
      <c r="U1017" s="28"/>
      <c r="V1017" s="24"/>
      <c r="W1017" s="24"/>
      <c r="X1017" s="24"/>
      <c r="Y1017" s="24"/>
      <c r="Z1017" s="24"/>
      <c r="AA1017" s="24"/>
      <c r="AB1017" s="24"/>
    </row>
    <row r="1018">
      <c r="A1018" s="24"/>
      <c r="B1018" s="24"/>
      <c r="C1018" s="25"/>
      <c r="D1018" s="24"/>
      <c r="E1018" s="24"/>
      <c r="F1018" s="24"/>
      <c r="G1018" s="44"/>
      <c r="H1018" s="24"/>
      <c r="I1018" s="24"/>
      <c r="J1018" s="24"/>
      <c r="K1018" s="24"/>
      <c r="L1018" s="24"/>
      <c r="M1018" s="24"/>
      <c r="N1018" s="24"/>
      <c r="O1018" s="50"/>
      <c r="P1018" s="50"/>
      <c r="Q1018" s="50"/>
      <c r="R1018" s="50"/>
      <c r="S1018" s="28"/>
      <c r="T1018" s="28"/>
      <c r="U1018" s="28"/>
      <c r="V1018" s="24"/>
      <c r="W1018" s="24"/>
      <c r="X1018" s="24"/>
      <c r="Y1018" s="24"/>
      <c r="Z1018" s="24"/>
      <c r="AA1018" s="24"/>
      <c r="AB1018" s="24"/>
    </row>
    <row r="1019">
      <c r="A1019" s="24"/>
      <c r="B1019" s="24"/>
      <c r="C1019" s="25"/>
      <c r="D1019" s="24"/>
      <c r="E1019" s="24"/>
      <c r="F1019" s="24"/>
      <c r="G1019" s="44"/>
      <c r="H1019" s="24"/>
      <c r="I1019" s="24"/>
      <c r="J1019" s="24"/>
      <c r="K1019" s="24"/>
      <c r="L1019" s="24"/>
      <c r="M1019" s="24"/>
      <c r="N1019" s="24"/>
      <c r="O1019" s="50"/>
      <c r="P1019" s="50"/>
      <c r="Q1019" s="50"/>
      <c r="R1019" s="50"/>
      <c r="S1019" s="28"/>
      <c r="T1019" s="28"/>
      <c r="U1019" s="28"/>
      <c r="V1019" s="24"/>
      <c r="W1019" s="24"/>
      <c r="X1019" s="24"/>
      <c r="Y1019" s="24"/>
      <c r="Z1019" s="24"/>
      <c r="AA1019" s="24"/>
      <c r="AB1019" s="24"/>
    </row>
    <row r="1020">
      <c r="A1020" s="24"/>
      <c r="B1020" s="24"/>
      <c r="C1020" s="25"/>
      <c r="D1020" s="24"/>
      <c r="E1020" s="24"/>
      <c r="F1020" s="24"/>
      <c r="G1020" s="44"/>
      <c r="H1020" s="24"/>
      <c r="I1020" s="24"/>
      <c r="J1020" s="24"/>
      <c r="K1020" s="24"/>
      <c r="L1020" s="24"/>
      <c r="M1020" s="24"/>
      <c r="N1020" s="24"/>
      <c r="O1020" s="50"/>
      <c r="P1020" s="50"/>
      <c r="Q1020" s="50"/>
      <c r="R1020" s="50"/>
      <c r="S1020" s="28"/>
      <c r="T1020" s="28"/>
      <c r="U1020" s="28"/>
      <c r="V1020" s="24"/>
      <c r="W1020" s="24"/>
      <c r="X1020" s="24"/>
      <c r="Y1020" s="24"/>
      <c r="Z1020" s="24"/>
      <c r="AA1020" s="24"/>
      <c r="AB1020" s="24"/>
    </row>
    <row r="1021">
      <c r="A1021" s="24"/>
      <c r="B1021" s="24"/>
      <c r="C1021" s="25"/>
      <c r="D1021" s="24"/>
      <c r="E1021" s="24"/>
      <c r="F1021" s="24"/>
      <c r="G1021" s="44"/>
      <c r="H1021" s="24"/>
      <c r="I1021" s="24"/>
      <c r="J1021" s="24"/>
      <c r="K1021" s="24"/>
      <c r="L1021" s="24"/>
      <c r="M1021" s="24"/>
      <c r="N1021" s="24"/>
      <c r="O1021" s="50"/>
      <c r="P1021" s="50"/>
      <c r="Q1021" s="50"/>
      <c r="R1021" s="50"/>
      <c r="S1021" s="28"/>
      <c r="T1021" s="28"/>
      <c r="U1021" s="28"/>
      <c r="V1021" s="24"/>
      <c r="W1021" s="24"/>
      <c r="X1021" s="24"/>
      <c r="Y1021" s="24"/>
      <c r="Z1021" s="24"/>
      <c r="AA1021" s="24"/>
      <c r="AB1021" s="24"/>
    </row>
    <row r="1022">
      <c r="A1022" s="24"/>
      <c r="B1022" s="24"/>
      <c r="C1022" s="25"/>
      <c r="D1022" s="24"/>
      <c r="E1022" s="24"/>
      <c r="F1022" s="24"/>
      <c r="G1022" s="44"/>
      <c r="H1022" s="24"/>
      <c r="I1022" s="24"/>
      <c r="J1022" s="24"/>
      <c r="K1022" s="24"/>
      <c r="L1022" s="24"/>
      <c r="M1022" s="24"/>
      <c r="N1022" s="24"/>
      <c r="O1022" s="50"/>
      <c r="P1022" s="50"/>
      <c r="Q1022" s="50"/>
      <c r="R1022" s="50"/>
      <c r="S1022" s="28"/>
      <c r="T1022" s="28"/>
      <c r="U1022" s="28"/>
      <c r="V1022" s="24"/>
      <c r="W1022" s="24"/>
      <c r="X1022" s="24"/>
      <c r="Y1022" s="24"/>
      <c r="Z1022" s="24"/>
      <c r="AA1022" s="24"/>
      <c r="AB1022" s="24"/>
    </row>
    <row r="1023">
      <c r="A1023" s="24"/>
      <c r="B1023" s="24"/>
      <c r="C1023" s="25"/>
      <c r="D1023" s="24"/>
      <c r="E1023" s="24"/>
      <c r="F1023" s="24"/>
      <c r="G1023" s="44"/>
      <c r="H1023" s="24"/>
      <c r="I1023" s="24"/>
      <c r="J1023" s="24"/>
      <c r="K1023" s="24"/>
      <c r="L1023" s="24"/>
      <c r="M1023" s="24"/>
      <c r="N1023" s="24"/>
      <c r="O1023" s="50"/>
      <c r="P1023" s="50"/>
      <c r="Q1023" s="50"/>
      <c r="R1023" s="50"/>
      <c r="S1023" s="28"/>
      <c r="T1023" s="28"/>
      <c r="U1023" s="28"/>
      <c r="V1023" s="24"/>
      <c r="W1023" s="24"/>
      <c r="X1023" s="24"/>
      <c r="Y1023" s="24"/>
      <c r="Z1023" s="24"/>
      <c r="AA1023" s="24"/>
      <c r="AB1023" s="24"/>
    </row>
    <row r="1024">
      <c r="A1024" s="24"/>
      <c r="B1024" s="24"/>
      <c r="C1024" s="25"/>
      <c r="D1024" s="24"/>
      <c r="E1024" s="24"/>
      <c r="F1024" s="24"/>
      <c r="G1024" s="44"/>
      <c r="H1024" s="24"/>
      <c r="I1024" s="24"/>
      <c r="J1024" s="24"/>
      <c r="K1024" s="24"/>
      <c r="L1024" s="24"/>
      <c r="M1024" s="24"/>
      <c r="N1024" s="24"/>
      <c r="O1024" s="50"/>
      <c r="P1024" s="50"/>
      <c r="Q1024" s="50"/>
      <c r="R1024" s="50"/>
      <c r="S1024" s="28"/>
      <c r="T1024" s="28"/>
      <c r="U1024" s="28"/>
      <c r="V1024" s="24"/>
      <c r="W1024" s="24"/>
      <c r="X1024" s="24"/>
      <c r="Y1024" s="24"/>
      <c r="Z1024" s="24"/>
      <c r="AA1024" s="24"/>
      <c r="AB1024" s="24"/>
    </row>
    <row r="1025">
      <c r="A1025" s="24"/>
      <c r="B1025" s="24"/>
      <c r="C1025" s="25"/>
      <c r="D1025" s="24"/>
      <c r="E1025" s="24"/>
      <c r="F1025" s="24"/>
      <c r="G1025" s="44"/>
      <c r="H1025" s="24"/>
      <c r="I1025" s="24"/>
      <c r="J1025" s="24"/>
      <c r="K1025" s="24"/>
      <c r="L1025" s="24"/>
      <c r="M1025" s="24"/>
      <c r="N1025" s="24"/>
      <c r="O1025" s="50"/>
      <c r="P1025" s="50"/>
      <c r="Q1025" s="50"/>
      <c r="R1025" s="50"/>
      <c r="S1025" s="28"/>
      <c r="T1025" s="28"/>
      <c r="U1025" s="28"/>
      <c r="V1025" s="24"/>
      <c r="W1025" s="24"/>
      <c r="X1025" s="24"/>
      <c r="Y1025" s="24"/>
      <c r="Z1025" s="24"/>
      <c r="AA1025" s="24"/>
      <c r="AB1025" s="24"/>
    </row>
    <row r="1026">
      <c r="A1026" s="24"/>
      <c r="B1026" s="24"/>
      <c r="C1026" s="25"/>
      <c r="D1026" s="24"/>
      <c r="E1026" s="24"/>
      <c r="F1026" s="24"/>
      <c r="G1026" s="44"/>
      <c r="H1026" s="24"/>
      <c r="I1026" s="24"/>
      <c r="J1026" s="24"/>
      <c r="K1026" s="24"/>
      <c r="L1026" s="24"/>
      <c r="M1026" s="24"/>
      <c r="N1026" s="24"/>
      <c r="O1026" s="50"/>
      <c r="P1026" s="50"/>
      <c r="Q1026" s="50"/>
      <c r="R1026" s="50"/>
      <c r="S1026" s="28"/>
      <c r="T1026" s="28"/>
      <c r="U1026" s="28"/>
      <c r="V1026" s="24"/>
      <c r="W1026" s="24"/>
      <c r="X1026" s="24"/>
      <c r="Y1026" s="24"/>
      <c r="Z1026" s="24"/>
      <c r="AA1026" s="24"/>
      <c r="AB1026" s="24"/>
    </row>
    <row r="1027">
      <c r="A1027" s="24"/>
      <c r="B1027" s="24"/>
      <c r="C1027" s="25"/>
      <c r="D1027" s="24"/>
      <c r="E1027" s="24"/>
      <c r="F1027" s="24"/>
      <c r="G1027" s="44"/>
      <c r="H1027" s="24"/>
      <c r="I1027" s="24"/>
      <c r="J1027" s="24"/>
      <c r="K1027" s="24"/>
      <c r="L1027" s="24"/>
      <c r="M1027" s="24"/>
      <c r="N1027" s="24"/>
      <c r="O1027" s="50"/>
      <c r="P1027" s="50"/>
      <c r="Q1027" s="50"/>
      <c r="R1027" s="50"/>
      <c r="S1027" s="28"/>
      <c r="T1027" s="28"/>
      <c r="U1027" s="28"/>
      <c r="V1027" s="24"/>
      <c r="W1027" s="24"/>
      <c r="X1027" s="24"/>
      <c r="Y1027" s="24"/>
      <c r="Z1027" s="24"/>
      <c r="AA1027" s="24"/>
      <c r="AB1027" s="24"/>
    </row>
    <row r="1028">
      <c r="A1028" s="24"/>
      <c r="B1028" s="24"/>
      <c r="C1028" s="25"/>
      <c r="D1028" s="24"/>
      <c r="E1028" s="24"/>
      <c r="F1028" s="24"/>
      <c r="G1028" s="44"/>
      <c r="H1028" s="24"/>
      <c r="I1028" s="24"/>
      <c r="J1028" s="24"/>
      <c r="K1028" s="24"/>
      <c r="L1028" s="24"/>
      <c r="M1028" s="24"/>
      <c r="N1028" s="24"/>
      <c r="O1028" s="50"/>
      <c r="P1028" s="50"/>
      <c r="Q1028" s="50"/>
      <c r="R1028" s="50"/>
      <c r="S1028" s="28"/>
      <c r="T1028" s="28"/>
      <c r="U1028" s="28"/>
      <c r="V1028" s="24"/>
      <c r="W1028" s="24"/>
      <c r="X1028" s="24"/>
      <c r="Y1028" s="24"/>
      <c r="Z1028" s="24"/>
      <c r="AA1028" s="24"/>
      <c r="AB1028" s="24"/>
    </row>
    <row r="1029">
      <c r="A1029" s="24"/>
      <c r="B1029" s="24"/>
      <c r="C1029" s="25"/>
      <c r="D1029" s="24"/>
      <c r="E1029" s="24"/>
      <c r="F1029" s="24"/>
      <c r="G1029" s="44"/>
      <c r="H1029" s="24"/>
      <c r="I1029" s="24"/>
      <c r="J1029" s="24"/>
      <c r="K1029" s="24"/>
      <c r="L1029" s="24"/>
      <c r="M1029" s="24"/>
      <c r="N1029" s="24"/>
      <c r="O1029" s="50"/>
      <c r="P1029" s="50"/>
      <c r="Q1029" s="50"/>
      <c r="R1029" s="50"/>
      <c r="S1029" s="28"/>
      <c r="T1029" s="28"/>
      <c r="U1029" s="28"/>
      <c r="V1029" s="24"/>
      <c r="W1029" s="24"/>
      <c r="X1029" s="24"/>
      <c r="Y1029" s="24"/>
      <c r="Z1029" s="24"/>
      <c r="AA1029" s="24"/>
      <c r="AB1029" s="24"/>
    </row>
    <row r="1030">
      <c r="A1030" s="24"/>
      <c r="B1030" s="24"/>
      <c r="C1030" s="25"/>
      <c r="D1030" s="24"/>
      <c r="E1030" s="24"/>
      <c r="F1030" s="24"/>
      <c r="G1030" s="44"/>
      <c r="H1030" s="24"/>
      <c r="I1030" s="24"/>
      <c r="J1030" s="24"/>
      <c r="K1030" s="24"/>
      <c r="L1030" s="24"/>
      <c r="M1030" s="24"/>
      <c r="N1030" s="24"/>
      <c r="O1030" s="50"/>
      <c r="P1030" s="50"/>
      <c r="Q1030" s="50"/>
      <c r="R1030" s="50"/>
      <c r="S1030" s="28"/>
      <c r="T1030" s="28"/>
      <c r="U1030" s="28"/>
      <c r="V1030" s="24"/>
      <c r="W1030" s="24"/>
      <c r="X1030" s="24"/>
      <c r="Y1030" s="24"/>
      <c r="Z1030" s="24"/>
      <c r="AA1030" s="24"/>
      <c r="AB1030" s="24"/>
    </row>
    <row r="1031">
      <c r="A1031" s="24"/>
      <c r="B1031" s="24"/>
      <c r="C1031" s="25"/>
      <c r="D1031" s="24"/>
      <c r="E1031" s="24"/>
      <c r="F1031" s="24"/>
      <c r="G1031" s="44"/>
      <c r="H1031" s="24"/>
      <c r="I1031" s="24"/>
      <c r="J1031" s="24"/>
      <c r="K1031" s="24"/>
      <c r="L1031" s="24"/>
      <c r="M1031" s="24"/>
      <c r="N1031" s="24"/>
      <c r="O1031" s="50"/>
      <c r="P1031" s="50"/>
      <c r="Q1031" s="50"/>
      <c r="R1031" s="50"/>
      <c r="S1031" s="28"/>
      <c r="T1031" s="28"/>
      <c r="U1031" s="28"/>
      <c r="V1031" s="24"/>
      <c r="W1031" s="24"/>
      <c r="X1031" s="24"/>
      <c r="Y1031" s="24"/>
      <c r="Z1031" s="24"/>
      <c r="AA1031" s="24"/>
      <c r="AB1031" s="24"/>
    </row>
    <row r="1032">
      <c r="A1032" s="24"/>
      <c r="B1032" s="24"/>
      <c r="C1032" s="25"/>
      <c r="D1032" s="24"/>
      <c r="E1032" s="24"/>
      <c r="F1032" s="24"/>
      <c r="G1032" s="44"/>
      <c r="H1032" s="24"/>
      <c r="I1032" s="24"/>
      <c r="J1032" s="24"/>
      <c r="K1032" s="24"/>
      <c r="L1032" s="24"/>
      <c r="M1032" s="24"/>
      <c r="N1032" s="24"/>
      <c r="O1032" s="50"/>
      <c r="P1032" s="50"/>
      <c r="Q1032" s="50"/>
      <c r="R1032" s="50"/>
      <c r="S1032" s="28"/>
      <c r="T1032" s="28"/>
      <c r="U1032" s="28"/>
      <c r="V1032" s="24"/>
      <c r="W1032" s="24"/>
      <c r="X1032" s="24"/>
      <c r="Y1032" s="24"/>
      <c r="Z1032" s="24"/>
      <c r="AA1032" s="24"/>
      <c r="AB1032" s="24"/>
    </row>
    <row r="1033">
      <c r="A1033" s="24"/>
      <c r="B1033" s="24"/>
      <c r="C1033" s="25"/>
      <c r="D1033" s="24"/>
      <c r="E1033" s="24"/>
      <c r="F1033" s="24"/>
      <c r="G1033" s="44"/>
      <c r="H1033" s="24"/>
      <c r="I1033" s="24"/>
      <c r="J1033" s="24"/>
      <c r="K1033" s="24"/>
      <c r="L1033" s="24"/>
      <c r="M1033" s="24"/>
      <c r="N1033" s="24"/>
      <c r="O1033" s="50"/>
      <c r="P1033" s="50"/>
      <c r="Q1033" s="50"/>
      <c r="R1033" s="50"/>
      <c r="S1033" s="28"/>
      <c r="T1033" s="28"/>
      <c r="U1033" s="28"/>
      <c r="V1033" s="24"/>
      <c r="W1033" s="24"/>
      <c r="X1033" s="24"/>
      <c r="Y1033" s="24"/>
      <c r="Z1033" s="24"/>
      <c r="AA1033" s="24"/>
      <c r="AB1033" s="24"/>
    </row>
    <row r="1034">
      <c r="A1034" s="24"/>
      <c r="B1034" s="24"/>
      <c r="C1034" s="25"/>
      <c r="D1034" s="24"/>
      <c r="E1034" s="24"/>
      <c r="F1034" s="24"/>
      <c r="G1034" s="44"/>
      <c r="H1034" s="24"/>
      <c r="I1034" s="24"/>
      <c r="J1034" s="24"/>
      <c r="K1034" s="24"/>
      <c r="L1034" s="24"/>
      <c r="M1034" s="24"/>
      <c r="N1034" s="24"/>
      <c r="O1034" s="50"/>
      <c r="P1034" s="50"/>
      <c r="Q1034" s="50"/>
      <c r="R1034" s="50"/>
      <c r="S1034" s="28"/>
      <c r="T1034" s="28"/>
      <c r="U1034" s="28"/>
      <c r="V1034" s="24"/>
      <c r="W1034" s="24"/>
      <c r="X1034" s="24"/>
      <c r="Y1034" s="24"/>
      <c r="Z1034" s="24"/>
      <c r="AA1034" s="24"/>
      <c r="AB1034" s="24"/>
    </row>
    <row r="1035">
      <c r="A1035" s="24"/>
      <c r="B1035" s="24"/>
      <c r="C1035" s="25"/>
      <c r="D1035" s="24"/>
      <c r="E1035" s="24"/>
      <c r="F1035" s="24"/>
      <c r="G1035" s="44"/>
      <c r="H1035" s="24"/>
      <c r="I1035" s="24"/>
      <c r="J1035" s="24"/>
      <c r="K1035" s="24"/>
      <c r="L1035" s="24"/>
      <c r="M1035" s="24"/>
      <c r="N1035" s="24"/>
      <c r="O1035" s="50"/>
      <c r="P1035" s="50"/>
      <c r="Q1035" s="50"/>
      <c r="R1035" s="50"/>
      <c r="S1035" s="28"/>
      <c r="T1035" s="28"/>
      <c r="U1035" s="28"/>
      <c r="V1035" s="24"/>
      <c r="W1035" s="24"/>
      <c r="X1035" s="24"/>
      <c r="Y1035" s="24"/>
      <c r="Z1035" s="24"/>
      <c r="AA1035" s="24"/>
      <c r="AB1035" s="24"/>
    </row>
    <row r="1036">
      <c r="A1036" s="24"/>
      <c r="B1036" s="24"/>
      <c r="C1036" s="25"/>
      <c r="D1036" s="24"/>
      <c r="E1036" s="24"/>
      <c r="F1036" s="24"/>
      <c r="G1036" s="44"/>
      <c r="H1036" s="24"/>
      <c r="I1036" s="24"/>
      <c r="J1036" s="24"/>
      <c r="K1036" s="24"/>
      <c r="L1036" s="24"/>
      <c r="M1036" s="24"/>
      <c r="N1036" s="24"/>
      <c r="O1036" s="50"/>
      <c r="P1036" s="50"/>
      <c r="Q1036" s="50"/>
      <c r="R1036" s="50"/>
      <c r="S1036" s="28"/>
      <c r="T1036" s="28"/>
      <c r="U1036" s="28"/>
      <c r="V1036" s="24"/>
      <c r="W1036" s="24"/>
      <c r="X1036" s="24"/>
      <c r="Y1036" s="24"/>
      <c r="Z1036" s="24"/>
      <c r="AA1036" s="24"/>
      <c r="AB1036" s="24"/>
    </row>
    <row r="1037">
      <c r="A1037" s="24"/>
      <c r="B1037" s="24"/>
      <c r="C1037" s="25"/>
      <c r="D1037" s="24"/>
      <c r="E1037" s="24"/>
      <c r="F1037" s="24"/>
      <c r="G1037" s="44"/>
      <c r="H1037" s="24"/>
      <c r="I1037" s="24"/>
      <c r="J1037" s="24"/>
      <c r="K1037" s="24"/>
      <c r="L1037" s="24"/>
      <c r="M1037" s="24"/>
      <c r="N1037" s="24"/>
      <c r="O1037" s="50"/>
      <c r="P1037" s="50"/>
      <c r="Q1037" s="50"/>
      <c r="R1037" s="50"/>
      <c r="S1037" s="28"/>
      <c r="T1037" s="28"/>
      <c r="U1037" s="28"/>
      <c r="V1037" s="24"/>
      <c r="W1037" s="24"/>
      <c r="X1037" s="24"/>
      <c r="Y1037" s="24"/>
      <c r="Z1037" s="24"/>
      <c r="AA1037" s="24"/>
      <c r="AB1037" s="24"/>
    </row>
    <row r="1038">
      <c r="A1038" s="24"/>
      <c r="B1038" s="24"/>
      <c r="C1038" s="25"/>
      <c r="D1038" s="24"/>
      <c r="E1038" s="24"/>
      <c r="F1038" s="24"/>
      <c r="G1038" s="44"/>
      <c r="H1038" s="24"/>
      <c r="I1038" s="24"/>
      <c r="J1038" s="24"/>
      <c r="K1038" s="24"/>
      <c r="L1038" s="24"/>
      <c r="M1038" s="24"/>
      <c r="N1038" s="24"/>
      <c r="O1038" s="50"/>
      <c r="P1038" s="50"/>
      <c r="Q1038" s="50"/>
      <c r="R1038" s="50"/>
      <c r="S1038" s="28"/>
      <c r="T1038" s="28"/>
      <c r="U1038" s="28"/>
      <c r="V1038" s="24"/>
      <c r="W1038" s="24"/>
      <c r="X1038" s="24"/>
      <c r="Y1038" s="24"/>
      <c r="Z1038" s="24"/>
      <c r="AA1038" s="24"/>
      <c r="AB1038" s="24"/>
    </row>
    <row r="1039">
      <c r="A1039" s="24"/>
      <c r="B1039" s="24"/>
      <c r="C1039" s="25"/>
      <c r="D1039" s="24"/>
      <c r="E1039" s="24"/>
      <c r="F1039" s="24"/>
      <c r="G1039" s="44"/>
      <c r="H1039" s="24"/>
      <c r="I1039" s="24"/>
      <c r="J1039" s="24"/>
      <c r="K1039" s="24"/>
      <c r="L1039" s="24"/>
      <c r="M1039" s="24"/>
      <c r="N1039" s="24"/>
      <c r="O1039" s="50"/>
      <c r="P1039" s="50"/>
      <c r="Q1039" s="50"/>
      <c r="R1039" s="50"/>
      <c r="S1039" s="28"/>
      <c r="T1039" s="28"/>
      <c r="U1039" s="28"/>
      <c r="V1039" s="24"/>
      <c r="W1039" s="24"/>
      <c r="X1039" s="24"/>
      <c r="Y1039" s="24"/>
      <c r="Z1039" s="24"/>
      <c r="AA1039" s="24"/>
      <c r="AB1039" s="24"/>
    </row>
    <row r="1040">
      <c r="A1040" s="24"/>
      <c r="B1040" s="24"/>
      <c r="C1040" s="25"/>
      <c r="D1040" s="24"/>
      <c r="E1040" s="24"/>
      <c r="F1040" s="24"/>
      <c r="G1040" s="44"/>
      <c r="H1040" s="24"/>
      <c r="I1040" s="24"/>
      <c r="J1040" s="24"/>
      <c r="K1040" s="24"/>
      <c r="L1040" s="24"/>
      <c r="M1040" s="24"/>
      <c r="N1040" s="24"/>
      <c r="O1040" s="50"/>
      <c r="P1040" s="50"/>
      <c r="Q1040" s="50"/>
      <c r="R1040" s="50"/>
      <c r="S1040" s="28"/>
      <c r="T1040" s="28"/>
      <c r="U1040" s="28"/>
      <c r="V1040" s="24"/>
      <c r="W1040" s="24"/>
      <c r="X1040" s="24"/>
      <c r="Y1040" s="24"/>
      <c r="Z1040" s="24"/>
      <c r="AA1040" s="24"/>
      <c r="AB1040" s="24"/>
    </row>
    <row r="1041">
      <c r="A1041" s="24"/>
      <c r="B1041" s="24"/>
      <c r="C1041" s="25"/>
      <c r="D1041" s="24"/>
      <c r="E1041" s="24"/>
      <c r="F1041" s="24"/>
      <c r="G1041" s="44"/>
      <c r="H1041" s="24"/>
      <c r="I1041" s="24"/>
      <c r="J1041" s="24"/>
      <c r="K1041" s="24"/>
      <c r="L1041" s="24"/>
      <c r="M1041" s="24"/>
      <c r="N1041" s="24"/>
      <c r="O1041" s="50"/>
      <c r="P1041" s="50"/>
      <c r="Q1041" s="50"/>
      <c r="R1041" s="50"/>
      <c r="S1041" s="28"/>
      <c r="T1041" s="28"/>
      <c r="U1041" s="28"/>
      <c r="V1041" s="24"/>
      <c r="W1041" s="24"/>
      <c r="X1041" s="24"/>
      <c r="Y1041" s="24"/>
      <c r="Z1041" s="24"/>
      <c r="AA1041" s="24"/>
      <c r="AB1041" s="24"/>
    </row>
    <row r="1042">
      <c r="A1042" s="24"/>
      <c r="B1042" s="24"/>
      <c r="C1042" s="25"/>
      <c r="D1042" s="24"/>
      <c r="E1042" s="24"/>
      <c r="F1042" s="24"/>
      <c r="G1042" s="44"/>
      <c r="H1042" s="24"/>
      <c r="I1042" s="24"/>
      <c r="J1042" s="24"/>
      <c r="K1042" s="24"/>
      <c r="L1042" s="24"/>
      <c r="M1042" s="24"/>
      <c r="N1042" s="24"/>
      <c r="O1042" s="50"/>
      <c r="P1042" s="50"/>
      <c r="Q1042" s="50"/>
      <c r="R1042" s="50"/>
      <c r="S1042" s="28"/>
      <c r="T1042" s="28"/>
      <c r="U1042" s="28"/>
      <c r="V1042" s="24"/>
      <c r="W1042" s="24"/>
      <c r="X1042" s="24"/>
      <c r="Y1042" s="24"/>
      <c r="Z1042" s="24"/>
      <c r="AA1042" s="24"/>
      <c r="AB1042" s="24"/>
    </row>
    <row r="1043">
      <c r="A1043" s="24"/>
      <c r="B1043" s="24"/>
      <c r="C1043" s="25"/>
      <c r="D1043" s="24"/>
      <c r="E1043" s="24"/>
      <c r="F1043" s="24"/>
      <c r="G1043" s="44"/>
      <c r="H1043" s="24"/>
      <c r="I1043" s="24"/>
      <c r="J1043" s="24"/>
      <c r="K1043" s="24"/>
      <c r="L1043" s="24"/>
      <c r="M1043" s="24"/>
      <c r="N1043" s="24"/>
      <c r="O1043" s="50"/>
      <c r="P1043" s="50"/>
      <c r="Q1043" s="50"/>
      <c r="R1043" s="50"/>
      <c r="S1043" s="28"/>
      <c r="T1043" s="28"/>
      <c r="U1043" s="28"/>
      <c r="V1043" s="24"/>
      <c r="W1043" s="24"/>
      <c r="X1043" s="24"/>
      <c r="Y1043" s="24"/>
      <c r="Z1043" s="24"/>
      <c r="AA1043" s="24"/>
      <c r="AB1043" s="24"/>
    </row>
    <row r="1044">
      <c r="A1044" s="24"/>
      <c r="B1044" s="24"/>
      <c r="C1044" s="25"/>
      <c r="D1044" s="24"/>
      <c r="E1044" s="24"/>
      <c r="F1044" s="24"/>
      <c r="G1044" s="44"/>
      <c r="H1044" s="24"/>
      <c r="I1044" s="24"/>
      <c r="J1044" s="24"/>
      <c r="K1044" s="24"/>
      <c r="L1044" s="24"/>
      <c r="M1044" s="24"/>
      <c r="N1044" s="24"/>
      <c r="O1044" s="50"/>
      <c r="P1044" s="50"/>
      <c r="Q1044" s="50"/>
      <c r="R1044" s="50"/>
      <c r="S1044" s="28"/>
      <c r="T1044" s="28"/>
      <c r="U1044" s="28"/>
      <c r="V1044" s="24"/>
      <c r="W1044" s="24"/>
      <c r="X1044" s="24"/>
      <c r="Y1044" s="24"/>
      <c r="Z1044" s="24"/>
      <c r="AA1044" s="24"/>
      <c r="AB1044" s="24"/>
    </row>
    <row r="1045">
      <c r="A1045" s="24"/>
      <c r="B1045" s="24"/>
      <c r="C1045" s="25"/>
      <c r="D1045" s="24"/>
      <c r="E1045" s="24"/>
      <c r="F1045" s="24"/>
      <c r="G1045" s="44"/>
      <c r="H1045" s="24"/>
      <c r="I1045" s="24"/>
      <c r="J1045" s="24"/>
      <c r="K1045" s="24"/>
      <c r="L1045" s="24"/>
      <c r="M1045" s="24"/>
      <c r="N1045" s="24"/>
      <c r="O1045" s="50"/>
      <c r="P1045" s="50"/>
      <c r="Q1045" s="50"/>
      <c r="R1045" s="50"/>
      <c r="S1045" s="28"/>
      <c r="T1045" s="28"/>
      <c r="U1045" s="28"/>
      <c r="V1045" s="24"/>
      <c r="W1045" s="24"/>
      <c r="X1045" s="24"/>
      <c r="Y1045" s="24"/>
      <c r="Z1045" s="24"/>
      <c r="AA1045" s="24"/>
      <c r="AB1045" s="24"/>
    </row>
    <row r="1046">
      <c r="A1046" s="24"/>
      <c r="B1046" s="24"/>
      <c r="C1046" s="25"/>
      <c r="D1046" s="24"/>
      <c r="E1046" s="24"/>
      <c r="F1046" s="24"/>
      <c r="G1046" s="44"/>
      <c r="H1046" s="24"/>
      <c r="I1046" s="24"/>
      <c r="J1046" s="24"/>
      <c r="K1046" s="24"/>
      <c r="L1046" s="24"/>
      <c r="M1046" s="24"/>
      <c r="N1046" s="24"/>
      <c r="O1046" s="50"/>
      <c r="P1046" s="50"/>
      <c r="Q1046" s="50"/>
      <c r="R1046" s="50"/>
      <c r="S1046" s="28"/>
      <c r="T1046" s="28"/>
      <c r="U1046" s="28"/>
      <c r="V1046" s="24"/>
      <c r="W1046" s="24"/>
      <c r="X1046" s="24"/>
      <c r="Y1046" s="24"/>
      <c r="Z1046" s="24"/>
      <c r="AA1046" s="24"/>
      <c r="AB1046" s="24"/>
    </row>
    <row r="1047">
      <c r="A1047" s="24"/>
      <c r="B1047" s="24"/>
      <c r="C1047" s="25"/>
      <c r="D1047" s="24"/>
      <c r="E1047" s="24"/>
      <c r="F1047" s="24"/>
      <c r="G1047" s="44"/>
      <c r="H1047" s="24"/>
      <c r="I1047" s="24"/>
      <c r="J1047" s="24"/>
      <c r="K1047" s="24"/>
      <c r="L1047" s="24"/>
      <c r="M1047" s="24"/>
      <c r="N1047" s="24"/>
      <c r="O1047" s="50"/>
      <c r="P1047" s="50"/>
      <c r="Q1047" s="50"/>
      <c r="R1047" s="50"/>
      <c r="S1047" s="28"/>
      <c r="T1047" s="28"/>
      <c r="U1047" s="28"/>
      <c r="V1047" s="24"/>
      <c r="W1047" s="24"/>
      <c r="X1047" s="24"/>
      <c r="Y1047" s="24"/>
      <c r="Z1047" s="24"/>
      <c r="AA1047" s="24"/>
      <c r="AB1047" s="24"/>
    </row>
    <row r="1048">
      <c r="A1048" s="24"/>
      <c r="B1048" s="24"/>
      <c r="C1048" s="25"/>
      <c r="D1048" s="24"/>
      <c r="E1048" s="24"/>
      <c r="F1048" s="24"/>
      <c r="G1048" s="44"/>
      <c r="H1048" s="24"/>
      <c r="I1048" s="24"/>
      <c r="J1048" s="24"/>
      <c r="K1048" s="24"/>
      <c r="L1048" s="24"/>
      <c r="M1048" s="24"/>
      <c r="N1048" s="24"/>
      <c r="O1048" s="50"/>
      <c r="P1048" s="50"/>
      <c r="Q1048" s="50"/>
      <c r="R1048" s="50"/>
      <c r="S1048" s="28"/>
      <c r="T1048" s="28"/>
      <c r="U1048" s="28"/>
      <c r="V1048" s="24"/>
      <c r="W1048" s="24"/>
      <c r="X1048" s="24"/>
      <c r="Y1048" s="24"/>
      <c r="Z1048" s="24"/>
      <c r="AA1048" s="24"/>
      <c r="AB1048" s="24"/>
    </row>
    <row r="1049">
      <c r="A1049" s="24"/>
      <c r="B1049" s="24"/>
      <c r="C1049" s="25"/>
      <c r="D1049" s="24"/>
      <c r="E1049" s="24"/>
      <c r="F1049" s="24"/>
      <c r="G1049" s="44"/>
      <c r="H1049" s="24"/>
      <c r="I1049" s="24"/>
      <c r="J1049" s="24"/>
      <c r="K1049" s="24"/>
      <c r="L1049" s="24"/>
      <c r="M1049" s="24"/>
      <c r="N1049" s="24"/>
      <c r="O1049" s="50"/>
      <c r="P1049" s="50"/>
      <c r="Q1049" s="50"/>
      <c r="R1049" s="50"/>
      <c r="S1049" s="28"/>
      <c r="T1049" s="28"/>
      <c r="U1049" s="28"/>
      <c r="V1049" s="24"/>
      <c r="W1049" s="24"/>
      <c r="X1049" s="24"/>
      <c r="Y1049" s="24"/>
      <c r="Z1049" s="24"/>
      <c r="AA1049" s="24"/>
      <c r="AB1049" s="24"/>
    </row>
    <row r="1050">
      <c r="A1050" s="24"/>
      <c r="B1050" s="24"/>
      <c r="C1050" s="25"/>
      <c r="D1050" s="24"/>
      <c r="E1050" s="24"/>
      <c r="F1050" s="24"/>
      <c r="G1050" s="44"/>
      <c r="H1050" s="24"/>
      <c r="I1050" s="24"/>
      <c r="J1050" s="24"/>
      <c r="K1050" s="24"/>
      <c r="L1050" s="24"/>
      <c r="M1050" s="24"/>
      <c r="N1050" s="24"/>
      <c r="O1050" s="50"/>
      <c r="P1050" s="50"/>
      <c r="Q1050" s="50"/>
      <c r="R1050" s="50"/>
      <c r="S1050" s="28"/>
      <c r="T1050" s="28"/>
      <c r="U1050" s="28"/>
      <c r="V1050" s="24"/>
      <c r="W1050" s="24"/>
      <c r="X1050" s="24"/>
      <c r="Y1050" s="24"/>
      <c r="Z1050" s="24"/>
      <c r="AA1050" s="24"/>
      <c r="AB1050" s="24"/>
    </row>
    <row r="1051">
      <c r="A1051" s="24"/>
      <c r="B1051" s="24"/>
      <c r="C1051" s="25"/>
      <c r="D1051" s="24"/>
      <c r="E1051" s="24"/>
      <c r="F1051" s="24"/>
      <c r="G1051" s="44"/>
      <c r="H1051" s="24"/>
      <c r="I1051" s="24"/>
      <c r="J1051" s="24"/>
      <c r="K1051" s="24"/>
      <c r="L1051" s="24"/>
      <c r="M1051" s="24"/>
      <c r="N1051" s="24"/>
      <c r="O1051" s="50"/>
      <c r="P1051" s="50"/>
      <c r="Q1051" s="50"/>
      <c r="R1051" s="50"/>
      <c r="S1051" s="28"/>
      <c r="T1051" s="28"/>
      <c r="U1051" s="28"/>
      <c r="V1051" s="24"/>
      <c r="W1051" s="24"/>
      <c r="X1051" s="24"/>
      <c r="Y1051" s="24"/>
      <c r="Z1051" s="24"/>
      <c r="AA1051" s="24"/>
      <c r="AB1051" s="24"/>
    </row>
    <row r="1052">
      <c r="A1052" s="24"/>
      <c r="B1052" s="24"/>
      <c r="C1052" s="25"/>
      <c r="D1052" s="24"/>
      <c r="E1052" s="24"/>
      <c r="F1052" s="24"/>
      <c r="G1052" s="44"/>
      <c r="H1052" s="24"/>
      <c r="I1052" s="24"/>
      <c r="J1052" s="24"/>
      <c r="K1052" s="24"/>
      <c r="L1052" s="24"/>
      <c r="M1052" s="24"/>
      <c r="N1052" s="24"/>
      <c r="O1052" s="50"/>
      <c r="P1052" s="50"/>
      <c r="Q1052" s="50"/>
      <c r="R1052" s="50"/>
      <c r="S1052" s="28"/>
      <c r="T1052" s="28"/>
      <c r="U1052" s="28"/>
      <c r="V1052" s="24"/>
      <c r="W1052" s="24"/>
      <c r="X1052" s="24"/>
      <c r="Y1052" s="24"/>
      <c r="Z1052" s="24"/>
      <c r="AA1052" s="24"/>
      <c r="AB1052" s="24"/>
    </row>
    <row r="1053">
      <c r="A1053" s="24"/>
      <c r="B1053" s="24"/>
      <c r="C1053" s="25"/>
      <c r="D1053" s="24"/>
      <c r="E1053" s="24"/>
      <c r="F1053" s="24"/>
      <c r="G1053" s="44"/>
      <c r="H1053" s="24"/>
      <c r="I1053" s="24"/>
      <c r="J1053" s="24"/>
      <c r="K1053" s="24"/>
      <c r="L1053" s="24"/>
      <c r="M1053" s="24"/>
      <c r="N1053" s="24"/>
      <c r="O1053" s="50"/>
      <c r="P1053" s="50"/>
      <c r="Q1053" s="50"/>
      <c r="R1053" s="50"/>
      <c r="S1053" s="28"/>
      <c r="T1053" s="28"/>
      <c r="U1053" s="28"/>
      <c r="V1053" s="24"/>
      <c r="W1053" s="24"/>
      <c r="X1053" s="24"/>
      <c r="Y1053" s="24"/>
      <c r="Z1053" s="24"/>
      <c r="AA1053" s="24"/>
      <c r="AB1053" s="24"/>
    </row>
    <row r="1054">
      <c r="A1054" s="24"/>
      <c r="B1054" s="24"/>
      <c r="C1054" s="25"/>
      <c r="D1054" s="24"/>
      <c r="E1054" s="24"/>
      <c r="F1054" s="24"/>
      <c r="G1054" s="44"/>
      <c r="H1054" s="24"/>
      <c r="I1054" s="24"/>
      <c r="J1054" s="24"/>
      <c r="K1054" s="24"/>
      <c r="L1054" s="24"/>
      <c r="M1054" s="24"/>
      <c r="N1054" s="24"/>
      <c r="O1054" s="50"/>
      <c r="P1054" s="50"/>
      <c r="Q1054" s="50"/>
      <c r="R1054" s="50"/>
      <c r="S1054" s="28"/>
      <c r="T1054" s="28"/>
      <c r="U1054" s="28"/>
      <c r="V1054" s="24"/>
      <c r="W1054" s="24"/>
      <c r="X1054" s="24"/>
      <c r="Y1054" s="24"/>
      <c r="Z1054" s="24"/>
      <c r="AA1054" s="24"/>
      <c r="AB1054" s="24"/>
    </row>
    <row r="1055">
      <c r="A1055" s="24"/>
      <c r="B1055" s="24"/>
      <c r="C1055" s="25"/>
      <c r="D1055" s="24"/>
      <c r="E1055" s="24"/>
      <c r="F1055" s="24"/>
      <c r="G1055" s="44"/>
      <c r="H1055" s="24"/>
      <c r="I1055" s="24"/>
      <c r="J1055" s="24"/>
      <c r="K1055" s="24"/>
      <c r="L1055" s="24"/>
      <c r="M1055" s="24"/>
      <c r="N1055" s="24"/>
      <c r="O1055" s="50"/>
      <c r="P1055" s="50"/>
      <c r="Q1055" s="50"/>
      <c r="R1055" s="50"/>
      <c r="S1055" s="28"/>
      <c r="T1055" s="28"/>
      <c r="U1055" s="28"/>
      <c r="V1055" s="24"/>
      <c r="W1055" s="24"/>
      <c r="X1055" s="24"/>
      <c r="Y1055" s="24"/>
      <c r="Z1055" s="24"/>
      <c r="AA1055" s="24"/>
      <c r="AB1055" s="24"/>
    </row>
    <row r="1056">
      <c r="A1056" s="24"/>
      <c r="B1056" s="24"/>
      <c r="C1056" s="25"/>
      <c r="D1056" s="24"/>
      <c r="E1056" s="24"/>
      <c r="F1056" s="24"/>
      <c r="G1056" s="44"/>
      <c r="H1056" s="24"/>
      <c r="I1056" s="24"/>
      <c r="J1056" s="24"/>
      <c r="K1056" s="24"/>
      <c r="L1056" s="24"/>
      <c r="M1056" s="24"/>
      <c r="N1056" s="24"/>
      <c r="O1056" s="50"/>
      <c r="P1056" s="50"/>
      <c r="Q1056" s="50"/>
      <c r="R1056" s="50"/>
      <c r="S1056" s="28"/>
      <c r="T1056" s="28"/>
      <c r="U1056" s="28"/>
      <c r="V1056" s="24"/>
      <c r="W1056" s="24"/>
      <c r="X1056" s="24"/>
      <c r="Y1056" s="24"/>
      <c r="Z1056" s="24"/>
      <c r="AA1056" s="24"/>
      <c r="AB1056" s="24"/>
    </row>
    <row r="1057">
      <c r="A1057" s="24"/>
      <c r="B1057" s="24"/>
      <c r="C1057" s="25"/>
      <c r="D1057" s="24"/>
      <c r="E1057" s="24"/>
      <c r="F1057" s="24"/>
      <c r="G1057" s="44"/>
      <c r="H1057" s="24"/>
      <c r="I1057" s="24"/>
      <c r="J1057" s="24"/>
      <c r="K1057" s="24"/>
      <c r="L1057" s="24"/>
      <c r="M1057" s="24"/>
      <c r="N1057" s="24"/>
      <c r="O1057" s="50"/>
      <c r="P1057" s="50"/>
      <c r="Q1057" s="50"/>
      <c r="R1057" s="50"/>
      <c r="S1057" s="28"/>
      <c r="T1057" s="28"/>
      <c r="U1057" s="28"/>
      <c r="V1057" s="24"/>
      <c r="W1057" s="24"/>
      <c r="X1057" s="24"/>
      <c r="Y1057" s="24"/>
      <c r="Z1057" s="24"/>
      <c r="AA1057" s="24"/>
      <c r="AB1057" s="24"/>
    </row>
    <row r="1058">
      <c r="A1058" s="24"/>
      <c r="B1058" s="24"/>
      <c r="C1058" s="25"/>
      <c r="D1058" s="24"/>
      <c r="E1058" s="24"/>
      <c r="F1058" s="24"/>
      <c r="G1058" s="44"/>
      <c r="H1058" s="24"/>
      <c r="I1058" s="24"/>
      <c r="J1058" s="24"/>
      <c r="K1058" s="24"/>
      <c r="L1058" s="24"/>
      <c r="M1058" s="24"/>
      <c r="N1058" s="24"/>
      <c r="O1058" s="50"/>
      <c r="P1058" s="50"/>
      <c r="Q1058" s="50"/>
      <c r="R1058" s="50"/>
      <c r="S1058" s="28"/>
      <c r="T1058" s="28"/>
      <c r="U1058" s="28"/>
      <c r="V1058" s="24"/>
      <c r="W1058" s="24"/>
      <c r="X1058" s="24"/>
      <c r="Y1058" s="24"/>
      <c r="Z1058" s="24"/>
      <c r="AA1058" s="24"/>
      <c r="AB1058" s="24"/>
    </row>
    <row r="1059">
      <c r="A1059" s="24"/>
      <c r="B1059" s="24"/>
      <c r="C1059" s="25"/>
      <c r="D1059" s="24"/>
      <c r="E1059" s="24"/>
      <c r="F1059" s="24"/>
      <c r="G1059" s="44"/>
      <c r="H1059" s="24"/>
      <c r="I1059" s="24"/>
      <c r="J1059" s="24"/>
      <c r="K1059" s="24"/>
      <c r="L1059" s="24"/>
      <c r="M1059" s="24"/>
      <c r="N1059" s="24"/>
      <c r="O1059" s="50"/>
      <c r="P1059" s="50"/>
      <c r="Q1059" s="50"/>
      <c r="R1059" s="50"/>
      <c r="S1059" s="28"/>
      <c r="T1059" s="28"/>
      <c r="U1059" s="28"/>
      <c r="V1059" s="24"/>
      <c r="W1059" s="24"/>
      <c r="X1059" s="24"/>
      <c r="Y1059" s="24"/>
      <c r="Z1059" s="24"/>
      <c r="AA1059" s="24"/>
      <c r="AB1059" s="24"/>
    </row>
    <row r="1060">
      <c r="A1060" s="24"/>
      <c r="B1060" s="24"/>
      <c r="C1060" s="25"/>
      <c r="D1060" s="24"/>
      <c r="E1060" s="24"/>
      <c r="F1060" s="24"/>
      <c r="G1060" s="44"/>
      <c r="H1060" s="24"/>
      <c r="I1060" s="24"/>
      <c r="J1060" s="24"/>
      <c r="K1060" s="24"/>
      <c r="L1060" s="24"/>
      <c r="M1060" s="24"/>
      <c r="N1060" s="24"/>
      <c r="O1060" s="50"/>
      <c r="P1060" s="50"/>
      <c r="Q1060" s="50"/>
      <c r="R1060" s="50"/>
      <c r="S1060" s="28"/>
      <c r="T1060" s="28"/>
      <c r="U1060" s="28"/>
      <c r="V1060" s="24"/>
      <c r="W1060" s="24"/>
      <c r="X1060" s="24"/>
      <c r="Y1060" s="24"/>
      <c r="Z1060" s="24"/>
      <c r="AA1060" s="24"/>
      <c r="AB1060" s="24"/>
    </row>
    <row r="1061">
      <c r="A1061" s="24"/>
      <c r="B1061" s="24"/>
      <c r="C1061" s="25"/>
      <c r="D1061" s="24"/>
      <c r="E1061" s="24"/>
      <c r="F1061" s="24"/>
      <c r="G1061" s="44"/>
      <c r="H1061" s="24"/>
      <c r="I1061" s="24"/>
      <c r="J1061" s="24"/>
      <c r="K1061" s="24"/>
      <c r="L1061" s="24"/>
      <c r="M1061" s="24"/>
      <c r="N1061" s="24"/>
      <c r="O1061" s="50"/>
      <c r="P1061" s="50"/>
      <c r="Q1061" s="50"/>
      <c r="R1061" s="50"/>
      <c r="S1061" s="28"/>
      <c r="T1061" s="28"/>
      <c r="U1061" s="28"/>
      <c r="V1061" s="24"/>
      <c r="W1061" s="24"/>
      <c r="X1061" s="24"/>
      <c r="Y1061" s="24"/>
      <c r="Z1061" s="24"/>
      <c r="AA1061" s="24"/>
      <c r="AB1061" s="24"/>
    </row>
    <row r="1062">
      <c r="A1062" s="24"/>
      <c r="B1062" s="24"/>
      <c r="C1062" s="25"/>
      <c r="D1062" s="24"/>
      <c r="E1062" s="24"/>
      <c r="F1062" s="24"/>
      <c r="G1062" s="44"/>
      <c r="H1062" s="24"/>
      <c r="I1062" s="24"/>
      <c r="J1062" s="24"/>
      <c r="K1062" s="24"/>
      <c r="L1062" s="24"/>
      <c r="M1062" s="24"/>
      <c r="N1062" s="24"/>
      <c r="O1062" s="50"/>
      <c r="P1062" s="50"/>
      <c r="Q1062" s="50"/>
      <c r="R1062" s="50"/>
      <c r="S1062" s="28"/>
      <c r="T1062" s="28"/>
      <c r="U1062" s="28"/>
      <c r="V1062" s="24"/>
      <c r="W1062" s="24"/>
      <c r="X1062" s="24"/>
      <c r="Y1062" s="24"/>
      <c r="Z1062" s="24"/>
      <c r="AA1062" s="24"/>
      <c r="AB1062" s="24"/>
    </row>
    <row r="1063">
      <c r="A1063" s="24"/>
      <c r="B1063" s="24"/>
      <c r="C1063" s="25"/>
      <c r="D1063" s="24"/>
      <c r="E1063" s="24"/>
      <c r="F1063" s="24"/>
      <c r="G1063" s="44"/>
      <c r="H1063" s="24"/>
      <c r="I1063" s="24"/>
      <c r="J1063" s="24"/>
      <c r="K1063" s="24"/>
      <c r="L1063" s="24"/>
      <c r="M1063" s="24"/>
      <c r="N1063" s="24"/>
      <c r="O1063" s="50"/>
      <c r="P1063" s="50"/>
      <c r="Q1063" s="50"/>
      <c r="R1063" s="50"/>
      <c r="S1063" s="28"/>
      <c r="T1063" s="28"/>
      <c r="U1063" s="28"/>
      <c r="V1063" s="24"/>
      <c r="W1063" s="24"/>
      <c r="X1063" s="24"/>
      <c r="Y1063" s="24"/>
      <c r="Z1063" s="24"/>
      <c r="AA1063" s="24"/>
      <c r="AB1063" s="24"/>
    </row>
    <row r="1064">
      <c r="A1064" s="24"/>
      <c r="B1064" s="24"/>
      <c r="C1064" s="25"/>
      <c r="D1064" s="24"/>
      <c r="E1064" s="24"/>
      <c r="F1064" s="24"/>
      <c r="G1064" s="44"/>
      <c r="H1064" s="24"/>
      <c r="I1064" s="24"/>
      <c r="J1064" s="24"/>
      <c r="K1064" s="24"/>
      <c r="L1064" s="24"/>
      <c r="M1064" s="24"/>
      <c r="N1064" s="24"/>
      <c r="O1064" s="50"/>
      <c r="P1064" s="50"/>
      <c r="Q1064" s="50"/>
      <c r="R1064" s="50"/>
      <c r="S1064" s="28"/>
      <c r="T1064" s="28"/>
      <c r="U1064" s="28"/>
      <c r="V1064" s="24"/>
      <c r="W1064" s="24"/>
      <c r="X1064" s="24"/>
      <c r="Y1064" s="24"/>
      <c r="Z1064" s="24"/>
      <c r="AA1064" s="24"/>
      <c r="AB1064" s="24"/>
    </row>
    <row r="1065">
      <c r="A1065" s="24"/>
      <c r="B1065" s="24"/>
      <c r="C1065" s="25"/>
      <c r="D1065" s="24"/>
      <c r="E1065" s="24"/>
      <c r="F1065" s="24"/>
      <c r="G1065" s="44"/>
      <c r="H1065" s="24"/>
      <c r="I1065" s="24"/>
      <c r="J1065" s="24"/>
      <c r="K1065" s="24"/>
      <c r="L1065" s="24"/>
      <c r="M1065" s="24"/>
      <c r="N1065" s="24"/>
      <c r="O1065" s="50"/>
      <c r="P1065" s="50"/>
      <c r="Q1065" s="50"/>
      <c r="R1065" s="50"/>
      <c r="S1065" s="28"/>
      <c r="T1065" s="28"/>
      <c r="U1065" s="28"/>
      <c r="V1065" s="24"/>
      <c r="W1065" s="24"/>
      <c r="X1065" s="24"/>
      <c r="Y1065" s="24"/>
      <c r="Z1065" s="24"/>
      <c r="AA1065" s="24"/>
      <c r="AB1065" s="24"/>
    </row>
    <row r="1066">
      <c r="A1066" s="24"/>
      <c r="B1066" s="24"/>
      <c r="C1066" s="25"/>
      <c r="D1066" s="24"/>
      <c r="E1066" s="24"/>
      <c r="F1066" s="24"/>
      <c r="G1066" s="44"/>
      <c r="H1066" s="24"/>
      <c r="I1066" s="24"/>
      <c r="J1066" s="24"/>
      <c r="K1066" s="24"/>
      <c r="L1066" s="24"/>
      <c r="M1066" s="24"/>
      <c r="N1066" s="24"/>
      <c r="O1066" s="50"/>
      <c r="P1066" s="50"/>
      <c r="Q1066" s="50"/>
      <c r="R1066" s="50"/>
      <c r="S1066" s="28"/>
      <c r="T1066" s="28"/>
      <c r="U1066" s="28"/>
      <c r="V1066" s="24"/>
      <c r="W1066" s="24"/>
      <c r="X1066" s="24"/>
      <c r="Y1066" s="24"/>
      <c r="Z1066" s="24"/>
      <c r="AA1066" s="24"/>
      <c r="AB1066" s="24"/>
    </row>
    <row r="1067">
      <c r="A1067" s="24"/>
      <c r="B1067" s="24"/>
      <c r="C1067" s="25"/>
      <c r="D1067" s="24"/>
      <c r="E1067" s="24"/>
      <c r="F1067" s="24"/>
      <c r="G1067" s="44"/>
      <c r="H1067" s="24"/>
      <c r="I1067" s="24"/>
      <c r="J1067" s="24"/>
      <c r="K1067" s="24"/>
      <c r="L1067" s="24"/>
      <c r="M1067" s="24"/>
      <c r="N1067" s="24"/>
      <c r="O1067" s="50"/>
      <c r="P1067" s="50"/>
      <c r="Q1067" s="50"/>
      <c r="R1067" s="50"/>
      <c r="S1067" s="28"/>
      <c r="T1067" s="28"/>
      <c r="U1067" s="28"/>
      <c r="V1067" s="24"/>
      <c r="W1067" s="24"/>
      <c r="X1067" s="24"/>
      <c r="Y1067" s="24"/>
      <c r="Z1067" s="24"/>
      <c r="AA1067" s="24"/>
      <c r="AB1067" s="24"/>
    </row>
    <row r="1068">
      <c r="A1068" s="24"/>
      <c r="B1068" s="24"/>
      <c r="C1068" s="25"/>
      <c r="D1068" s="24"/>
      <c r="E1068" s="24"/>
      <c r="F1068" s="24"/>
      <c r="G1068" s="44"/>
      <c r="H1068" s="24"/>
      <c r="I1068" s="24"/>
      <c r="J1068" s="24"/>
      <c r="K1068" s="24"/>
      <c r="L1068" s="24"/>
      <c r="M1068" s="24"/>
      <c r="N1068" s="24"/>
      <c r="O1068" s="50"/>
      <c r="P1068" s="50"/>
      <c r="Q1068" s="50"/>
      <c r="R1068" s="50"/>
      <c r="S1068" s="28"/>
      <c r="T1068" s="28"/>
      <c r="U1068" s="28"/>
      <c r="V1068" s="24"/>
      <c r="W1068" s="24"/>
      <c r="X1068" s="24"/>
      <c r="Y1068" s="24"/>
      <c r="Z1068" s="24"/>
      <c r="AA1068" s="24"/>
      <c r="AB1068" s="24"/>
    </row>
    <row r="1069">
      <c r="A1069" s="24"/>
      <c r="B1069" s="24"/>
      <c r="C1069" s="25"/>
      <c r="D1069" s="24"/>
      <c r="E1069" s="24"/>
      <c r="F1069" s="24"/>
      <c r="G1069" s="44"/>
      <c r="H1069" s="24"/>
      <c r="I1069" s="24"/>
      <c r="J1069" s="24"/>
      <c r="K1069" s="24"/>
      <c r="L1069" s="24"/>
      <c r="M1069" s="24"/>
      <c r="N1069" s="24"/>
      <c r="O1069" s="50"/>
      <c r="P1069" s="50"/>
      <c r="Q1069" s="50"/>
      <c r="R1069" s="50"/>
      <c r="S1069" s="28"/>
      <c r="T1069" s="28"/>
      <c r="U1069" s="28"/>
      <c r="V1069" s="24"/>
      <c r="W1069" s="24"/>
      <c r="X1069" s="24"/>
      <c r="Y1069" s="24"/>
      <c r="Z1069" s="24"/>
      <c r="AA1069" s="24"/>
      <c r="AB1069" s="24"/>
    </row>
    <row r="1070">
      <c r="A1070" s="24"/>
      <c r="B1070" s="24"/>
      <c r="C1070" s="25"/>
      <c r="D1070" s="24"/>
      <c r="E1070" s="24"/>
      <c r="F1070" s="24"/>
      <c r="G1070" s="44"/>
      <c r="H1070" s="24"/>
      <c r="I1070" s="24"/>
      <c r="J1070" s="24"/>
      <c r="K1070" s="24"/>
      <c r="L1070" s="24"/>
      <c r="M1070" s="24"/>
      <c r="N1070" s="24"/>
      <c r="O1070" s="50"/>
      <c r="P1070" s="50"/>
      <c r="Q1070" s="50"/>
      <c r="R1070" s="50"/>
      <c r="S1070" s="28"/>
      <c r="T1070" s="28"/>
      <c r="U1070" s="28"/>
      <c r="V1070" s="24"/>
      <c r="W1070" s="24"/>
      <c r="X1070" s="24"/>
      <c r="Y1070" s="24"/>
      <c r="Z1070" s="24"/>
      <c r="AA1070" s="24"/>
      <c r="AB1070" s="24"/>
    </row>
    <row r="1071">
      <c r="A1071" s="24"/>
      <c r="B1071" s="24"/>
      <c r="C1071" s="25"/>
      <c r="D1071" s="24"/>
      <c r="E1071" s="24"/>
      <c r="F1071" s="24"/>
      <c r="G1071" s="44"/>
      <c r="H1071" s="24"/>
      <c r="I1071" s="24"/>
      <c r="J1071" s="24"/>
      <c r="K1071" s="24"/>
      <c r="L1071" s="24"/>
      <c r="M1071" s="24"/>
      <c r="N1071" s="24"/>
      <c r="O1071" s="50"/>
      <c r="P1071" s="50"/>
      <c r="Q1071" s="50"/>
      <c r="R1071" s="50"/>
      <c r="S1071" s="28"/>
      <c r="T1071" s="28"/>
      <c r="U1071" s="28"/>
      <c r="V1071" s="24"/>
      <c r="W1071" s="24"/>
      <c r="X1071" s="24"/>
      <c r="Y1071" s="24"/>
      <c r="Z1071" s="24"/>
      <c r="AA1071" s="24"/>
      <c r="AB1071" s="24"/>
    </row>
    <row r="1072">
      <c r="A1072" s="24"/>
      <c r="B1072" s="24"/>
      <c r="C1072" s="25"/>
      <c r="D1072" s="24"/>
      <c r="E1072" s="24"/>
      <c r="F1072" s="24"/>
      <c r="G1072" s="44"/>
      <c r="H1072" s="24"/>
      <c r="I1072" s="24"/>
      <c r="J1072" s="24"/>
      <c r="K1072" s="24"/>
      <c r="L1072" s="24"/>
      <c r="M1072" s="24"/>
      <c r="N1072" s="24"/>
      <c r="O1072" s="50"/>
      <c r="P1072" s="50"/>
      <c r="Q1072" s="50"/>
      <c r="R1072" s="50"/>
      <c r="S1072" s="28"/>
      <c r="T1072" s="28"/>
      <c r="U1072" s="28"/>
      <c r="V1072" s="24"/>
      <c r="W1072" s="24"/>
      <c r="X1072" s="24"/>
      <c r="Y1072" s="24"/>
      <c r="Z1072" s="24"/>
      <c r="AA1072" s="24"/>
      <c r="AB1072" s="24"/>
    </row>
    <row r="1073">
      <c r="A1073" s="24"/>
      <c r="B1073" s="24"/>
      <c r="C1073" s="25"/>
      <c r="D1073" s="24"/>
      <c r="E1073" s="24"/>
      <c r="F1073" s="24"/>
      <c r="G1073" s="44"/>
      <c r="H1073" s="24"/>
      <c r="I1073" s="24"/>
      <c r="J1073" s="24"/>
      <c r="K1073" s="24"/>
      <c r="L1073" s="24"/>
      <c r="M1073" s="24"/>
      <c r="N1073" s="24"/>
      <c r="O1073" s="50"/>
      <c r="P1073" s="50"/>
      <c r="Q1073" s="50"/>
      <c r="R1073" s="50"/>
      <c r="S1073" s="28"/>
      <c r="T1073" s="28"/>
      <c r="U1073" s="28"/>
      <c r="V1073" s="24"/>
      <c r="W1073" s="24"/>
      <c r="X1073" s="24"/>
      <c r="Y1073" s="24"/>
      <c r="Z1073" s="24"/>
      <c r="AA1073" s="24"/>
      <c r="AB1073" s="24"/>
    </row>
    <row r="1074">
      <c r="A1074" s="24"/>
      <c r="B1074" s="24"/>
      <c r="C1074" s="25"/>
      <c r="D1074" s="24"/>
      <c r="E1074" s="24"/>
      <c r="F1074" s="24"/>
      <c r="G1074" s="44"/>
      <c r="H1074" s="24"/>
      <c r="I1074" s="24"/>
      <c r="J1074" s="24"/>
      <c r="K1074" s="24"/>
      <c r="L1074" s="24"/>
      <c r="M1074" s="24"/>
      <c r="N1074" s="24"/>
      <c r="O1074" s="50"/>
      <c r="P1074" s="50"/>
      <c r="Q1074" s="50"/>
      <c r="R1074" s="50"/>
      <c r="S1074" s="28"/>
      <c r="T1074" s="28"/>
      <c r="U1074" s="28"/>
      <c r="V1074" s="24"/>
      <c r="W1074" s="24"/>
      <c r="X1074" s="24"/>
      <c r="Y1074" s="24"/>
      <c r="Z1074" s="24"/>
      <c r="AA1074" s="24"/>
      <c r="AB1074" s="24"/>
    </row>
    <row r="1075">
      <c r="A1075" s="24"/>
      <c r="B1075" s="24"/>
      <c r="C1075" s="25"/>
      <c r="D1075" s="24"/>
      <c r="E1075" s="24"/>
      <c r="F1075" s="24"/>
      <c r="G1075" s="44"/>
      <c r="H1075" s="24"/>
      <c r="I1075" s="24"/>
      <c r="J1075" s="24"/>
      <c r="K1075" s="24"/>
      <c r="L1075" s="24"/>
      <c r="M1075" s="24"/>
      <c r="N1075" s="24"/>
      <c r="O1075" s="50"/>
      <c r="P1075" s="50"/>
      <c r="Q1075" s="50"/>
      <c r="R1075" s="50"/>
      <c r="S1075" s="28"/>
      <c r="T1075" s="28"/>
      <c r="U1075" s="28"/>
      <c r="V1075" s="24"/>
      <c r="W1075" s="24"/>
      <c r="X1075" s="24"/>
      <c r="Y1075" s="24"/>
      <c r="Z1075" s="24"/>
      <c r="AA1075" s="24"/>
      <c r="AB1075" s="24"/>
    </row>
    <row r="1076">
      <c r="A1076" s="24"/>
      <c r="B1076" s="24"/>
      <c r="C1076" s="25"/>
      <c r="D1076" s="24"/>
      <c r="E1076" s="24"/>
      <c r="F1076" s="24"/>
      <c r="G1076" s="44"/>
      <c r="H1076" s="24"/>
      <c r="I1076" s="24"/>
      <c r="J1076" s="24"/>
      <c r="K1076" s="24"/>
      <c r="L1076" s="24"/>
      <c r="M1076" s="24"/>
      <c r="N1076" s="24"/>
      <c r="O1076" s="50"/>
      <c r="P1076" s="50"/>
      <c r="Q1076" s="50"/>
      <c r="R1076" s="50"/>
      <c r="S1076" s="28"/>
      <c r="T1076" s="28"/>
      <c r="U1076" s="28"/>
      <c r="V1076" s="24"/>
      <c r="W1076" s="24"/>
      <c r="X1076" s="24"/>
      <c r="Y1076" s="24"/>
      <c r="Z1076" s="24"/>
      <c r="AA1076" s="24"/>
      <c r="AB1076" s="24"/>
    </row>
    <row r="1077">
      <c r="A1077" s="24"/>
      <c r="B1077" s="24"/>
      <c r="C1077" s="25"/>
      <c r="D1077" s="24"/>
      <c r="E1077" s="24"/>
      <c r="F1077" s="24"/>
      <c r="G1077" s="44"/>
      <c r="H1077" s="24"/>
      <c r="I1077" s="24"/>
      <c r="J1077" s="24"/>
      <c r="K1077" s="24"/>
      <c r="L1077" s="24"/>
      <c r="M1077" s="24"/>
      <c r="N1077" s="24"/>
      <c r="O1077" s="50"/>
      <c r="P1077" s="50"/>
      <c r="Q1077" s="50"/>
      <c r="R1077" s="50"/>
      <c r="S1077" s="28"/>
      <c r="T1077" s="28"/>
      <c r="U1077" s="28"/>
      <c r="V1077" s="24"/>
      <c r="W1077" s="24"/>
      <c r="X1077" s="24"/>
      <c r="Y1077" s="24"/>
      <c r="Z1077" s="24"/>
      <c r="AA1077" s="24"/>
      <c r="AB1077" s="24"/>
    </row>
    <row r="1078">
      <c r="A1078" s="24"/>
      <c r="B1078" s="24"/>
      <c r="C1078" s="25"/>
      <c r="D1078" s="24"/>
      <c r="E1078" s="24"/>
      <c r="F1078" s="24"/>
      <c r="G1078" s="44"/>
      <c r="H1078" s="24"/>
      <c r="I1078" s="24"/>
      <c r="J1078" s="24"/>
      <c r="K1078" s="24"/>
      <c r="L1078" s="24"/>
      <c r="M1078" s="24"/>
      <c r="N1078" s="24"/>
      <c r="O1078" s="50"/>
      <c r="P1078" s="50"/>
      <c r="Q1078" s="50"/>
      <c r="R1078" s="50"/>
      <c r="S1078" s="28"/>
      <c r="T1078" s="28"/>
      <c r="U1078" s="28"/>
      <c r="V1078" s="24"/>
      <c r="W1078" s="24"/>
      <c r="X1078" s="24"/>
      <c r="Y1078" s="24"/>
      <c r="Z1078" s="24"/>
      <c r="AA1078" s="24"/>
      <c r="AB1078" s="24"/>
    </row>
    <row r="1079">
      <c r="A1079" s="24"/>
      <c r="B1079" s="24"/>
      <c r="C1079" s="25"/>
      <c r="D1079" s="24"/>
      <c r="E1079" s="24"/>
      <c r="F1079" s="24"/>
      <c r="G1079" s="44"/>
      <c r="H1079" s="24"/>
      <c r="I1079" s="24"/>
      <c r="J1079" s="24"/>
      <c r="K1079" s="24"/>
      <c r="L1079" s="24"/>
      <c r="M1079" s="24"/>
      <c r="N1079" s="24"/>
      <c r="O1079" s="50"/>
      <c r="P1079" s="50"/>
      <c r="Q1079" s="50"/>
      <c r="R1079" s="50"/>
      <c r="S1079" s="28"/>
      <c r="T1079" s="28"/>
      <c r="U1079" s="28"/>
      <c r="V1079" s="24"/>
      <c r="W1079" s="24"/>
      <c r="X1079" s="24"/>
      <c r="Y1079" s="24"/>
      <c r="Z1079" s="24"/>
      <c r="AA1079" s="24"/>
      <c r="AB1079" s="24"/>
    </row>
    <row r="1080">
      <c r="A1080" s="24"/>
      <c r="B1080" s="24"/>
      <c r="C1080" s="25"/>
      <c r="D1080" s="24"/>
      <c r="E1080" s="24"/>
      <c r="F1080" s="24"/>
      <c r="G1080" s="44"/>
      <c r="H1080" s="24"/>
      <c r="I1080" s="24"/>
      <c r="J1080" s="24"/>
      <c r="K1080" s="24"/>
      <c r="L1080" s="24"/>
      <c r="M1080" s="24"/>
      <c r="N1080" s="24"/>
      <c r="O1080" s="50"/>
      <c r="P1080" s="50"/>
      <c r="Q1080" s="50"/>
      <c r="R1080" s="50"/>
      <c r="S1080" s="28"/>
      <c r="T1080" s="28"/>
      <c r="U1080" s="28"/>
      <c r="V1080" s="24"/>
      <c r="W1080" s="24"/>
      <c r="X1080" s="24"/>
      <c r="Y1080" s="24"/>
      <c r="Z1080" s="24"/>
      <c r="AA1080" s="24"/>
      <c r="AB1080" s="24"/>
    </row>
    <row r="1081">
      <c r="A1081" s="24"/>
      <c r="B1081" s="24"/>
      <c r="C1081" s="25"/>
      <c r="D1081" s="24"/>
      <c r="E1081" s="24"/>
      <c r="F1081" s="24"/>
      <c r="G1081" s="44"/>
      <c r="H1081" s="24"/>
      <c r="I1081" s="24"/>
      <c r="J1081" s="24"/>
      <c r="K1081" s="24"/>
      <c r="L1081" s="24"/>
      <c r="M1081" s="24"/>
      <c r="N1081" s="24"/>
      <c r="O1081" s="50"/>
      <c r="P1081" s="50"/>
      <c r="Q1081" s="50"/>
      <c r="R1081" s="50"/>
      <c r="S1081" s="28"/>
      <c r="T1081" s="28"/>
      <c r="U1081" s="28"/>
      <c r="V1081" s="24"/>
      <c r="W1081" s="24"/>
      <c r="X1081" s="24"/>
      <c r="Y1081" s="24"/>
      <c r="Z1081" s="24"/>
      <c r="AA1081" s="24"/>
      <c r="AB1081" s="24"/>
    </row>
    <row r="1082">
      <c r="A1082" s="24"/>
      <c r="B1082" s="24"/>
      <c r="C1082" s="25"/>
      <c r="D1082" s="24"/>
      <c r="E1082" s="24"/>
      <c r="F1082" s="24"/>
      <c r="G1082" s="44"/>
      <c r="H1082" s="24"/>
      <c r="I1082" s="24"/>
      <c r="J1082" s="24"/>
      <c r="K1082" s="24"/>
      <c r="L1082" s="24"/>
      <c r="M1082" s="24"/>
      <c r="N1082" s="24"/>
      <c r="O1082" s="50"/>
      <c r="P1082" s="50"/>
      <c r="Q1082" s="50"/>
      <c r="R1082" s="50"/>
      <c r="S1082" s="28"/>
      <c r="T1082" s="28"/>
      <c r="U1082" s="28"/>
      <c r="V1082" s="24"/>
      <c r="W1082" s="24"/>
      <c r="X1082" s="24"/>
      <c r="Y1082" s="24"/>
      <c r="Z1082" s="24"/>
      <c r="AA1082" s="24"/>
      <c r="AB1082" s="24"/>
    </row>
    <row r="1083">
      <c r="A1083" s="24"/>
      <c r="B1083" s="24"/>
      <c r="C1083" s="25"/>
      <c r="D1083" s="24"/>
      <c r="E1083" s="24"/>
      <c r="F1083" s="24"/>
      <c r="G1083" s="44"/>
      <c r="H1083" s="24"/>
      <c r="I1083" s="24"/>
      <c r="J1083" s="24"/>
      <c r="K1083" s="24"/>
      <c r="L1083" s="24"/>
      <c r="M1083" s="24"/>
      <c r="N1083" s="24"/>
      <c r="O1083" s="50"/>
      <c r="P1083" s="50"/>
      <c r="Q1083" s="50"/>
      <c r="R1083" s="50"/>
      <c r="S1083" s="28"/>
      <c r="T1083" s="28"/>
      <c r="U1083" s="28"/>
      <c r="V1083" s="24"/>
      <c r="W1083" s="24"/>
      <c r="X1083" s="24"/>
      <c r="Y1083" s="24"/>
      <c r="Z1083" s="24"/>
      <c r="AA1083" s="24"/>
      <c r="AB1083" s="24"/>
    </row>
    <row r="1084">
      <c r="A1084" s="24"/>
      <c r="B1084" s="24"/>
      <c r="C1084" s="25"/>
      <c r="D1084" s="24"/>
      <c r="E1084" s="24"/>
      <c r="F1084" s="24"/>
      <c r="G1084" s="44"/>
      <c r="H1084" s="24"/>
      <c r="I1084" s="24"/>
      <c r="J1084" s="24"/>
      <c r="K1084" s="24"/>
      <c r="L1084" s="24"/>
      <c r="M1084" s="24"/>
      <c r="N1084" s="24"/>
      <c r="O1084" s="50"/>
      <c r="P1084" s="50"/>
      <c r="Q1084" s="50"/>
      <c r="R1084" s="50"/>
      <c r="S1084" s="28"/>
      <c r="T1084" s="28"/>
      <c r="U1084" s="28"/>
      <c r="V1084" s="24"/>
      <c r="W1084" s="24"/>
      <c r="X1084" s="24"/>
      <c r="Y1084" s="24"/>
      <c r="Z1084" s="24"/>
      <c r="AA1084" s="24"/>
      <c r="AB1084" s="24"/>
    </row>
    <row r="1085">
      <c r="A1085" s="24"/>
      <c r="B1085" s="24"/>
      <c r="C1085" s="25"/>
      <c r="D1085" s="24"/>
      <c r="E1085" s="24"/>
      <c r="F1085" s="24"/>
      <c r="G1085" s="44"/>
      <c r="H1085" s="24"/>
      <c r="I1085" s="24"/>
      <c r="J1085" s="24"/>
      <c r="K1085" s="24"/>
      <c r="L1085" s="24"/>
      <c r="M1085" s="24"/>
      <c r="N1085" s="24"/>
      <c r="O1085" s="50"/>
      <c r="P1085" s="50"/>
      <c r="Q1085" s="50"/>
      <c r="R1085" s="50"/>
      <c r="S1085" s="28"/>
      <c r="T1085" s="28"/>
      <c r="U1085" s="28"/>
      <c r="V1085" s="24"/>
      <c r="W1085" s="24"/>
      <c r="X1085" s="24"/>
      <c r="Y1085" s="24"/>
      <c r="Z1085" s="24"/>
      <c r="AA1085" s="24"/>
      <c r="AB1085" s="24"/>
    </row>
    <row r="1086">
      <c r="A1086" s="24"/>
      <c r="B1086" s="24"/>
      <c r="C1086" s="25"/>
      <c r="D1086" s="24"/>
      <c r="E1086" s="24"/>
      <c r="F1086" s="24"/>
      <c r="G1086" s="44"/>
      <c r="H1086" s="24"/>
      <c r="I1086" s="24"/>
      <c r="J1086" s="24"/>
      <c r="K1086" s="24"/>
      <c r="L1086" s="24"/>
      <c r="M1086" s="24"/>
      <c r="N1086" s="24"/>
      <c r="O1086" s="50"/>
      <c r="P1086" s="50"/>
      <c r="Q1086" s="50"/>
      <c r="R1086" s="50"/>
      <c r="S1086" s="28"/>
      <c r="T1086" s="28"/>
      <c r="U1086" s="28"/>
      <c r="V1086" s="24"/>
      <c r="W1086" s="24"/>
      <c r="X1086" s="24"/>
      <c r="Y1086" s="24"/>
      <c r="Z1086" s="24"/>
      <c r="AA1086" s="24"/>
      <c r="AB1086" s="24"/>
    </row>
    <row r="1087">
      <c r="A1087" s="24"/>
      <c r="B1087" s="24"/>
      <c r="C1087" s="25"/>
      <c r="D1087" s="24"/>
      <c r="E1087" s="24"/>
      <c r="F1087" s="24"/>
      <c r="G1087" s="44"/>
      <c r="H1087" s="24"/>
      <c r="I1087" s="24"/>
      <c r="J1087" s="24"/>
      <c r="K1087" s="24"/>
      <c r="L1087" s="24"/>
      <c r="M1087" s="24"/>
      <c r="N1087" s="24"/>
      <c r="O1087" s="50"/>
      <c r="P1087" s="50"/>
      <c r="Q1087" s="50"/>
      <c r="R1087" s="50"/>
      <c r="S1087" s="28"/>
      <c r="T1087" s="28"/>
      <c r="U1087" s="28"/>
      <c r="V1087" s="24"/>
      <c r="W1087" s="24"/>
      <c r="X1087" s="24"/>
      <c r="Y1087" s="24"/>
      <c r="Z1087" s="24"/>
      <c r="AA1087" s="24"/>
      <c r="AB1087" s="24"/>
    </row>
    <row r="1088">
      <c r="A1088" s="24"/>
      <c r="B1088" s="24"/>
      <c r="C1088" s="25"/>
      <c r="D1088" s="24"/>
      <c r="E1088" s="24"/>
      <c r="F1088" s="24"/>
      <c r="G1088" s="44"/>
      <c r="H1088" s="24"/>
      <c r="I1088" s="24"/>
      <c r="J1088" s="24"/>
      <c r="K1088" s="24"/>
      <c r="L1088" s="24"/>
      <c r="M1088" s="24"/>
      <c r="N1088" s="24"/>
      <c r="O1088" s="50"/>
      <c r="P1088" s="50"/>
      <c r="Q1088" s="50"/>
      <c r="R1088" s="50"/>
      <c r="S1088" s="28"/>
      <c r="T1088" s="28"/>
      <c r="U1088" s="28"/>
      <c r="V1088" s="24"/>
      <c r="W1088" s="24"/>
      <c r="X1088" s="24"/>
      <c r="Y1088" s="24"/>
      <c r="Z1088" s="24"/>
      <c r="AA1088" s="24"/>
      <c r="AB1088" s="24"/>
    </row>
    <row r="1089">
      <c r="A1089" s="24"/>
      <c r="B1089" s="24"/>
      <c r="C1089" s="25"/>
      <c r="D1089" s="24"/>
      <c r="E1089" s="24"/>
      <c r="F1089" s="24"/>
      <c r="G1089" s="44"/>
      <c r="H1089" s="24"/>
      <c r="I1089" s="24"/>
      <c r="J1089" s="24"/>
      <c r="K1089" s="24"/>
      <c r="L1089" s="24"/>
      <c r="M1089" s="24"/>
      <c r="N1089" s="24"/>
      <c r="O1089" s="50"/>
      <c r="P1089" s="50"/>
      <c r="Q1089" s="50"/>
      <c r="R1089" s="50"/>
      <c r="S1089" s="28"/>
      <c r="T1089" s="28"/>
      <c r="U1089" s="28"/>
      <c r="V1089" s="24"/>
      <c r="W1089" s="24"/>
      <c r="X1089" s="24"/>
      <c r="Y1089" s="24"/>
      <c r="Z1089" s="24"/>
      <c r="AA1089" s="24"/>
      <c r="AB1089" s="24"/>
    </row>
    <row r="1090">
      <c r="A1090" s="24"/>
      <c r="B1090" s="24"/>
      <c r="C1090" s="25"/>
      <c r="D1090" s="24"/>
      <c r="E1090" s="24"/>
      <c r="F1090" s="24"/>
      <c r="G1090" s="44"/>
      <c r="H1090" s="24"/>
      <c r="I1090" s="24"/>
      <c r="J1090" s="24"/>
      <c r="K1090" s="24"/>
      <c r="L1090" s="24"/>
      <c r="M1090" s="24"/>
      <c r="N1090" s="24"/>
      <c r="O1090" s="50"/>
      <c r="P1090" s="50"/>
      <c r="Q1090" s="50"/>
      <c r="R1090" s="50"/>
      <c r="S1090" s="28"/>
      <c r="T1090" s="28"/>
      <c r="U1090" s="28"/>
      <c r="V1090" s="24"/>
      <c r="W1090" s="24"/>
      <c r="X1090" s="24"/>
      <c r="Y1090" s="24"/>
      <c r="Z1090" s="24"/>
      <c r="AA1090" s="24"/>
      <c r="AB1090" s="24"/>
    </row>
    <row r="1091">
      <c r="A1091" s="24"/>
      <c r="B1091" s="24"/>
      <c r="C1091" s="25"/>
      <c r="D1091" s="24"/>
      <c r="E1091" s="24"/>
      <c r="F1091" s="24"/>
      <c r="G1091" s="44"/>
      <c r="H1091" s="24"/>
      <c r="I1091" s="24"/>
      <c r="J1091" s="24"/>
      <c r="K1091" s="24"/>
      <c r="L1091" s="24"/>
      <c r="M1091" s="24"/>
      <c r="N1091" s="24"/>
      <c r="O1091" s="50"/>
      <c r="P1091" s="50"/>
      <c r="Q1091" s="50"/>
      <c r="R1091" s="50"/>
      <c r="S1091" s="28"/>
      <c r="T1091" s="28"/>
      <c r="U1091" s="28"/>
      <c r="V1091" s="24"/>
      <c r="W1091" s="24"/>
      <c r="X1091" s="24"/>
      <c r="Y1091" s="24"/>
      <c r="Z1091" s="24"/>
      <c r="AA1091" s="24"/>
      <c r="AB1091" s="24"/>
    </row>
    <row r="1092">
      <c r="A1092" s="24"/>
      <c r="B1092" s="24"/>
      <c r="C1092" s="25"/>
      <c r="D1092" s="24"/>
      <c r="E1092" s="24"/>
      <c r="F1092" s="24"/>
      <c r="G1092" s="44"/>
      <c r="H1092" s="24"/>
      <c r="I1092" s="24"/>
      <c r="J1092" s="24"/>
      <c r="K1092" s="24"/>
      <c r="L1092" s="24"/>
      <c r="M1092" s="24"/>
      <c r="N1092" s="24"/>
      <c r="O1092" s="50"/>
      <c r="P1092" s="50"/>
      <c r="Q1092" s="50"/>
      <c r="R1092" s="50"/>
      <c r="S1092" s="28"/>
      <c r="T1092" s="28"/>
      <c r="U1092" s="28"/>
      <c r="V1092" s="24"/>
      <c r="W1092" s="24"/>
      <c r="X1092" s="24"/>
      <c r="Y1092" s="24"/>
      <c r="Z1092" s="24"/>
      <c r="AA1092" s="24"/>
      <c r="AB1092" s="24"/>
    </row>
    <row r="1093">
      <c r="A1093" s="24"/>
      <c r="B1093" s="24"/>
      <c r="C1093" s="25"/>
      <c r="D1093" s="24"/>
      <c r="E1093" s="24"/>
      <c r="F1093" s="24"/>
      <c r="G1093" s="44"/>
      <c r="H1093" s="24"/>
      <c r="I1093" s="24"/>
      <c r="J1093" s="24"/>
      <c r="K1093" s="24"/>
      <c r="L1093" s="24"/>
      <c r="M1093" s="24"/>
      <c r="N1093" s="24"/>
      <c r="O1093" s="50"/>
      <c r="P1093" s="50"/>
      <c r="Q1093" s="50"/>
      <c r="R1093" s="50"/>
      <c r="S1093" s="28"/>
      <c r="T1093" s="28"/>
      <c r="U1093" s="28"/>
      <c r="V1093" s="24"/>
      <c r="W1093" s="24"/>
      <c r="X1093" s="24"/>
      <c r="Y1093" s="24"/>
      <c r="Z1093" s="24"/>
      <c r="AA1093" s="24"/>
      <c r="AB1093" s="24"/>
    </row>
    <row r="1094">
      <c r="A1094" s="24"/>
      <c r="B1094" s="24"/>
      <c r="C1094" s="25"/>
      <c r="D1094" s="24"/>
      <c r="E1094" s="24"/>
      <c r="F1094" s="24"/>
      <c r="G1094" s="44"/>
      <c r="H1094" s="24"/>
      <c r="I1094" s="24"/>
      <c r="J1094" s="24"/>
      <c r="K1094" s="24"/>
      <c r="L1094" s="24"/>
      <c r="M1094" s="24"/>
      <c r="N1094" s="24"/>
      <c r="O1094" s="50"/>
      <c r="P1094" s="50"/>
      <c r="Q1094" s="50"/>
      <c r="R1094" s="50"/>
      <c r="S1094" s="28"/>
      <c r="T1094" s="28"/>
      <c r="U1094" s="28"/>
      <c r="V1094" s="24"/>
      <c r="W1094" s="24"/>
      <c r="X1094" s="24"/>
      <c r="Y1094" s="24"/>
      <c r="Z1094" s="24"/>
      <c r="AA1094" s="24"/>
      <c r="AB1094" s="24"/>
    </row>
    <row r="1095">
      <c r="A1095" s="24"/>
      <c r="B1095" s="24"/>
      <c r="C1095" s="25"/>
      <c r="D1095" s="24"/>
      <c r="E1095" s="24"/>
      <c r="F1095" s="24"/>
      <c r="G1095" s="44"/>
      <c r="H1095" s="24"/>
      <c r="I1095" s="24"/>
      <c r="J1095" s="24"/>
      <c r="K1095" s="24"/>
      <c r="L1095" s="24"/>
      <c r="M1095" s="24"/>
      <c r="N1095" s="24"/>
      <c r="O1095" s="50"/>
      <c r="P1095" s="50"/>
      <c r="Q1095" s="50"/>
      <c r="R1095" s="50"/>
      <c r="S1095" s="28"/>
      <c r="T1095" s="28"/>
      <c r="U1095" s="28"/>
      <c r="V1095" s="24"/>
      <c r="W1095" s="24"/>
      <c r="X1095" s="24"/>
      <c r="Y1095" s="24"/>
      <c r="Z1095" s="24"/>
      <c r="AA1095" s="24"/>
      <c r="AB1095" s="24"/>
    </row>
    <row r="1096">
      <c r="A1096" s="24"/>
      <c r="B1096" s="24"/>
      <c r="C1096" s="25"/>
      <c r="D1096" s="24"/>
      <c r="E1096" s="24"/>
      <c r="F1096" s="24"/>
      <c r="G1096" s="44"/>
      <c r="H1096" s="24"/>
      <c r="I1096" s="24"/>
      <c r="J1096" s="24"/>
      <c r="K1096" s="24"/>
      <c r="L1096" s="24"/>
      <c r="M1096" s="24"/>
      <c r="N1096" s="24"/>
      <c r="O1096" s="50"/>
      <c r="P1096" s="50"/>
      <c r="Q1096" s="50"/>
      <c r="R1096" s="50"/>
      <c r="S1096" s="28"/>
      <c r="T1096" s="28"/>
      <c r="U1096" s="28"/>
      <c r="V1096" s="24"/>
      <c r="W1096" s="24"/>
      <c r="X1096" s="24"/>
      <c r="Y1096" s="24"/>
      <c r="Z1096" s="24"/>
      <c r="AA1096" s="24"/>
      <c r="AB1096" s="24"/>
    </row>
    <row r="1097">
      <c r="A1097" s="24"/>
      <c r="B1097" s="24"/>
      <c r="C1097" s="25"/>
      <c r="D1097" s="24"/>
      <c r="E1097" s="24"/>
      <c r="F1097" s="24"/>
      <c r="G1097" s="44"/>
      <c r="H1097" s="24"/>
      <c r="I1097" s="24"/>
      <c r="J1097" s="24"/>
      <c r="K1097" s="24"/>
      <c r="L1097" s="24"/>
      <c r="M1097" s="24"/>
      <c r="N1097" s="24"/>
      <c r="O1097" s="50"/>
      <c r="P1097" s="50"/>
      <c r="Q1097" s="50"/>
      <c r="R1097" s="50"/>
      <c r="S1097" s="28"/>
      <c r="T1097" s="28"/>
      <c r="U1097" s="28"/>
      <c r="V1097" s="24"/>
      <c r="W1097" s="24"/>
      <c r="X1097" s="24"/>
      <c r="Y1097" s="24"/>
      <c r="Z1097" s="24"/>
      <c r="AA1097" s="24"/>
      <c r="AB1097" s="24"/>
    </row>
    <row r="1098">
      <c r="A1098" s="24"/>
      <c r="B1098" s="24"/>
      <c r="C1098" s="25"/>
      <c r="D1098" s="24"/>
      <c r="E1098" s="24"/>
      <c r="F1098" s="24"/>
      <c r="G1098" s="44"/>
      <c r="H1098" s="24"/>
      <c r="I1098" s="24"/>
      <c r="J1098" s="24"/>
      <c r="K1098" s="24"/>
      <c r="L1098" s="24"/>
      <c r="M1098" s="24"/>
      <c r="N1098" s="24"/>
      <c r="O1098" s="50"/>
      <c r="P1098" s="50"/>
      <c r="Q1098" s="50"/>
      <c r="R1098" s="50"/>
      <c r="S1098" s="28"/>
      <c r="T1098" s="28"/>
      <c r="U1098" s="28"/>
      <c r="V1098" s="24"/>
      <c r="W1098" s="24"/>
      <c r="X1098" s="24"/>
      <c r="Y1098" s="24"/>
      <c r="Z1098" s="24"/>
      <c r="AA1098" s="24"/>
      <c r="AB1098" s="24"/>
    </row>
    <row r="1099">
      <c r="A1099" s="24"/>
      <c r="B1099" s="24"/>
      <c r="C1099" s="25"/>
      <c r="D1099" s="24"/>
      <c r="E1099" s="24"/>
      <c r="F1099" s="24"/>
      <c r="G1099" s="44"/>
      <c r="H1099" s="24"/>
      <c r="I1099" s="24"/>
      <c r="J1099" s="24"/>
      <c r="K1099" s="24"/>
      <c r="L1099" s="24"/>
      <c r="M1099" s="24"/>
      <c r="N1099" s="24"/>
      <c r="O1099" s="50"/>
      <c r="P1099" s="50"/>
      <c r="Q1099" s="50"/>
      <c r="R1099" s="50"/>
      <c r="S1099" s="28"/>
      <c r="T1099" s="28"/>
      <c r="U1099" s="28"/>
      <c r="V1099" s="24"/>
      <c r="W1099" s="24"/>
      <c r="X1099" s="24"/>
      <c r="Y1099" s="24"/>
      <c r="Z1099" s="24"/>
      <c r="AA1099" s="24"/>
      <c r="AB1099" s="24"/>
    </row>
    <row r="1100">
      <c r="A1100" s="24"/>
      <c r="B1100" s="24"/>
      <c r="C1100" s="25"/>
      <c r="D1100" s="24"/>
      <c r="E1100" s="24"/>
      <c r="F1100" s="24"/>
      <c r="G1100" s="44"/>
      <c r="H1100" s="24"/>
      <c r="I1100" s="24"/>
      <c r="J1100" s="24"/>
      <c r="K1100" s="24"/>
      <c r="L1100" s="24"/>
      <c r="M1100" s="24"/>
      <c r="N1100" s="24"/>
      <c r="O1100" s="50"/>
      <c r="P1100" s="50"/>
      <c r="Q1100" s="50"/>
      <c r="R1100" s="50"/>
      <c r="S1100" s="28"/>
      <c r="T1100" s="28"/>
      <c r="U1100" s="28"/>
      <c r="V1100" s="24"/>
      <c r="W1100" s="24"/>
      <c r="X1100" s="24"/>
      <c r="Y1100" s="24"/>
      <c r="Z1100" s="24"/>
      <c r="AA1100" s="24"/>
      <c r="AB1100" s="24"/>
    </row>
  </sheetData>
  <drawing r:id="rId1"/>
</worksheet>
</file>