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8_{593CDBD2-658E-4463-A8B0-595401EA036E}" xr6:coauthVersionLast="47" xr6:coauthVersionMax="47" xr10:uidLastSave="{00000000-0000-0000-0000-000000000000}"/>
  <bookViews>
    <workbookView xWindow="-120" yWindow="-120" windowWidth="29040" windowHeight="15840" xr2:uid="{4D8A1DE9-3790-44BE-9D74-0F4CEB750949}"/>
  </bookViews>
  <sheets>
    <sheet name="PERT - Plan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5" i="1" l="1"/>
  <c r="I35" i="1"/>
  <c r="H35" i="1"/>
  <c r="J34" i="1"/>
  <c r="I34" i="1"/>
  <c r="H34" i="1"/>
  <c r="J33" i="1"/>
  <c r="I33" i="1"/>
  <c r="H33" i="1"/>
  <c r="J32" i="1"/>
  <c r="I32" i="1" s="1"/>
  <c r="H32" i="1"/>
  <c r="J31" i="1"/>
  <c r="I31" i="1"/>
  <c r="H31" i="1"/>
  <c r="J30" i="1"/>
  <c r="I30" i="1"/>
  <c r="H30" i="1"/>
  <c r="J29" i="1"/>
  <c r="I29" i="1"/>
  <c r="H29" i="1"/>
  <c r="J28" i="1"/>
  <c r="I28" i="1" s="1"/>
  <c r="H28" i="1"/>
  <c r="J27" i="1"/>
  <c r="I27" i="1"/>
  <c r="H27" i="1"/>
  <c r="J26" i="1"/>
  <c r="I26" i="1"/>
  <c r="H26" i="1"/>
  <c r="J25" i="1"/>
  <c r="I25" i="1"/>
  <c r="H25" i="1"/>
  <c r="J24" i="1"/>
  <c r="I24" i="1" s="1"/>
  <c r="H24" i="1"/>
  <c r="J23" i="1"/>
  <c r="I23" i="1"/>
  <c r="H23" i="1"/>
  <c r="J22" i="1"/>
  <c r="I22" i="1"/>
  <c r="H22" i="1"/>
  <c r="J21" i="1"/>
  <c r="I21" i="1"/>
  <c r="H21" i="1"/>
  <c r="J20" i="1"/>
  <c r="I20" i="1" s="1"/>
  <c r="H20" i="1"/>
  <c r="J19" i="1"/>
  <c r="I19" i="1"/>
  <c r="H19" i="1"/>
  <c r="J18" i="1"/>
  <c r="I18" i="1"/>
  <c r="H18" i="1"/>
  <c r="J17" i="1"/>
  <c r="I17" i="1"/>
  <c r="H17" i="1"/>
  <c r="J16" i="1"/>
  <c r="I16" i="1" s="1"/>
  <c r="H16" i="1"/>
  <c r="J15" i="1"/>
  <c r="I15" i="1"/>
  <c r="H15" i="1"/>
  <c r="J14" i="1"/>
  <c r="I14" i="1"/>
  <c r="H14" i="1"/>
  <c r="J13" i="1"/>
  <c r="I13" i="1"/>
  <c r="H13" i="1"/>
  <c r="J12" i="1"/>
  <c r="I12" i="1" s="1"/>
  <c r="H12" i="1"/>
  <c r="J11" i="1"/>
  <c r="I11" i="1"/>
  <c r="H11" i="1"/>
  <c r="J10" i="1"/>
  <c r="I10" i="1"/>
  <c r="H10" i="1"/>
  <c r="J9" i="1"/>
  <c r="I9" i="1"/>
  <c r="H9" i="1"/>
  <c r="J8" i="1"/>
  <c r="I8" i="1" s="1"/>
  <c r="H8" i="1"/>
  <c r="J7" i="1"/>
  <c r="I7" i="1"/>
  <c r="H7" i="1"/>
  <c r="J6" i="1"/>
  <c r="I6" i="1"/>
  <c r="H6" i="1"/>
  <c r="J5" i="1"/>
  <c r="I5" i="1"/>
  <c r="H5" i="1"/>
  <c r="I37" i="1" s="1"/>
</calcChain>
</file>

<file path=xl/sharedStrings.xml><?xml version="1.0" encoding="utf-8"?>
<sst xmlns="http://schemas.openxmlformats.org/spreadsheetml/2006/main" count="91" uniqueCount="58">
  <si>
    <t>No.</t>
  </si>
  <si>
    <t>Actividad</t>
  </si>
  <si>
    <t>Predecesor</t>
  </si>
  <si>
    <t>Tiempo (Semanas)</t>
  </si>
  <si>
    <t>desviacion</t>
  </si>
  <si>
    <t>varianza</t>
  </si>
  <si>
    <t>Ruta Critica</t>
  </si>
  <si>
    <t>ta</t>
  </si>
  <si>
    <t>tm</t>
  </si>
  <si>
    <t>tb</t>
  </si>
  <si>
    <t>te</t>
  </si>
  <si>
    <t>Conocimiento del problema</t>
  </si>
  <si>
    <t>Si</t>
  </si>
  <si>
    <t>Conocimiento de la planta y la producción</t>
  </si>
  <si>
    <t>Evaluacion de la Planta Actual - Sin Automatizar</t>
  </si>
  <si>
    <t>Evaluacion economica</t>
  </si>
  <si>
    <t>Generacion de Alternativas de solucion</t>
  </si>
  <si>
    <t>2,3</t>
  </si>
  <si>
    <t>Selección de soluciónes automatizadas</t>
  </si>
  <si>
    <t>Cotizaciones de Maquinaria y Software requerido</t>
  </si>
  <si>
    <t>No</t>
  </si>
  <si>
    <t xml:space="preserve">Generacion de Presupuesto </t>
  </si>
  <si>
    <t>3,5,6</t>
  </si>
  <si>
    <t>si</t>
  </si>
  <si>
    <t>Arrendamiento del local</t>
  </si>
  <si>
    <t>Planeacion de distribucion de planta</t>
  </si>
  <si>
    <t>Planeacion del proceso de manufactura</t>
  </si>
  <si>
    <t>3,5,7</t>
  </si>
  <si>
    <t>Desarrollo del proceso de manufactura</t>
  </si>
  <si>
    <t>Adecuacion del local - puesta de servicios requeridos</t>
  </si>
  <si>
    <t>7,8,11</t>
  </si>
  <si>
    <t>Adquisicion de maquinaria - Corte para el Cojin</t>
  </si>
  <si>
    <t>7,10,12</t>
  </si>
  <si>
    <t>Adquisicion de maquinaria - Ensamble del Cojin</t>
  </si>
  <si>
    <t>Adquisicion de maquinaria - Pintura</t>
  </si>
  <si>
    <t>Adquisicion de maquinaria - Ensamble General</t>
  </si>
  <si>
    <t>Adquisicion de maquinaria - Embalaje</t>
  </si>
  <si>
    <t>Adquisicion de maquinaria - Transporte Interno</t>
  </si>
  <si>
    <t>Instalacion y Programacion</t>
  </si>
  <si>
    <t>12,13,14,15,16,17,18</t>
  </si>
  <si>
    <t>Desarrollo del Panel de Control y HMI</t>
  </si>
  <si>
    <t>11,19</t>
  </si>
  <si>
    <t>Adecuaciones Post-Instalacion</t>
  </si>
  <si>
    <t>Adquisicion de materia prima - Silla</t>
  </si>
  <si>
    <t>Adquisicion de materia prima - Cojin</t>
  </si>
  <si>
    <t>Adquisicion de materia prima - Estructura</t>
  </si>
  <si>
    <t>Adquisicion de materia prima - Embalaje</t>
  </si>
  <si>
    <t>Contratacion de operarios y auxiliares</t>
  </si>
  <si>
    <t>7, 20</t>
  </si>
  <si>
    <t>Puesta en marcha de la Planta</t>
  </si>
  <si>
    <t>7,11,19,21</t>
  </si>
  <si>
    <t xml:space="preserve">Pago de nominas </t>
  </si>
  <si>
    <t>Pago del costo de la empresa</t>
  </si>
  <si>
    <t>Mantenimiento</t>
  </si>
  <si>
    <t>19,20,26</t>
  </si>
  <si>
    <t xml:space="preserve">Tiempo estimado de desarrollo: </t>
  </si>
  <si>
    <t>semanas</t>
  </si>
  <si>
    <t>(Hay que evaluar mejor los tiempos)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</si>
</sst>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/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/>
    <xf numFmtId="164" fontId="0" fillId="2" borderId="9" xfId="0" applyNumberFormat="1" applyFill="1" applyBorder="1"/>
    <xf numFmtId="164" fontId="0" fillId="2" borderId="10" xfId="0" applyNumberForma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164" fontId="0" fillId="2" borderId="5" xfId="0" applyNumberFormat="1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39</xdr:row>
      <xdr:rowOff>114300</xdr:rowOff>
    </xdr:from>
    <xdr:to>
      <xdr:col>14</xdr:col>
      <xdr:colOff>506345</xdr:colOff>
      <xdr:row>71</xdr:row>
      <xdr:rowOff>124677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7057D75-DD0A-4072-8F32-51119E3BC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7543800"/>
          <a:ext cx="10888595" cy="6106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5BE9-F807-4E5D-A1C5-EF4517057857}">
  <dimension ref="A3:K37"/>
  <sheetViews>
    <sheetView tabSelected="1" zoomScaleNormal="100" workbookViewId="0">
      <selection activeCell="P36" sqref="P36"/>
    </sheetView>
  </sheetViews>
  <sheetFormatPr baseColWidth="10" defaultRowHeight="15" x14ac:dyDescent="0.25"/>
  <cols>
    <col min="1" max="1" width="4.7109375" style="6" customWidth="1"/>
    <col min="2" max="2" width="4.140625" style="6" bestFit="1" customWidth="1"/>
    <col min="3" max="3" width="48.7109375" style="6" bestFit="1" customWidth="1"/>
    <col min="4" max="4" width="4.28515625" style="6" customWidth="1"/>
    <col min="5" max="8" width="7.140625" style="6" customWidth="1"/>
    <col min="9" max="16384" width="11.42578125" style="6"/>
  </cols>
  <sheetData>
    <row r="3" spans="2:11" x14ac:dyDescent="0.25">
      <c r="B3" s="1" t="s">
        <v>0</v>
      </c>
      <c r="C3" s="2" t="s">
        <v>1</v>
      </c>
      <c r="D3" s="2" t="s">
        <v>2</v>
      </c>
      <c r="E3" s="3" t="s">
        <v>3</v>
      </c>
      <c r="F3" s="3"/>
      <c r="G3" s="3"/>
      <c r="H3" s="3"/>
      <c r="I3" s="4" t="s">
        <v>4</v>
      </c>
      <c r="J3" s="5" t="s">
        <v>5</v>
      </c>
      <c r="K3" s="2" t="s">
        <v>6</v>
      </c>
    </row>
    <row r="4" spans="2:11" x14ac:dyDescent="0.25">
      <c r="B4" s="7"/>
      <c r="C4" s="8"/>
      <c r="D4" s="8"/>
      <c r="E4" s="9" t="s">
        <v>7</v>
      </c>
      <c r="F4" s="9" t="s">
        <v>8</v>
      </c>
      <c r="G4" s="9" t="s">
        <v>9</v>
      </c>
      <c r="H4" s="9" t="s">
        <v>10</v>
      </c>
      <c r="I4" s="10"/>
      <c r="J4" s="11"/>
      <c r="K4" s="8"/>
    </row>
    <row r="5" spans="2:11" x14ac:dyDescent="0.25">
      <c r="B5" s="12">
        <v>0</v>
      </c>
      <c r="C5" s="6" t="s">
        <v>11</v>
      </c>
      <c r="D5" s="12"/>
      <c r="E5" s="6">
        <v>2</v>
      </c>
      <c r="F5" s="6">
        <v>3</v>
      </c>
      <c r="G5" s="6">
        <v>4</v>
      </c>
      <c r="H5" s="6">
        <f>+(E5+4*F5+G5)/6</f>
        <v>3</v>
      </c>
      <c r="I5" s="13">
        <f>+SQRT(J5)</f>
        <v>0.33333333333333331</v>
      </c>
      <c r="J5" s="14">
        <f>+(G5-E5)^2/36</f>
        <v>0.1111111111111111</v>
      </c>
      <c r="K5" s="15" t="s">
        <v>12</v>
      </c>
    </row>
    <row r="6" spans="2:11" x14ac:dyDescent="0.25">
      <c r="B6" s="12">
        <v>1</v>
      </c>
      <c r="C6" s="6" t="s">
        <v>13</v>
      </c>
      <c r="D6" s="12">
        <v>0</v>
      </c>
      <c r="E6" s="6">
        <v>2</v>
      </c>
      <c r="F6" s="6">
        <v>4</v>
      </c>
      <c r="G6" s="6">
        <v>6</v>
      </c>
      <c r="H6" s="6">
        <f t="shared" ref="H6:H35" si="0">+(E6+4*F6+G6)/6</f>
        <v>4</v>
      </c>
      <c r="I6" s="13">
        <f t="shared" ref="I6:I35" si="1">+SQRT(J6)</f>
        <v>0.66666666666666663</v>
      </c>
      <c r="J6" s="14">
        <f t="shared" ref="J6:J35" si="2">+(G6-E6)^2/36</f>
        <v>0.44444444444444442</v>
      </c>
      <c r="K6" s="15" t="s">
        <v>12</v>
      </c>
    </row>
    <row r="7" spans="2:11" x14ac:dyDescent="0.25">
      <c r="B7" s="12">
        <v>2</v>
      </c>
      <c r="C7" s="6" t="s">
        <v>14</v>
      </c>
      <c r="D7" s="12">
        <v>1</v>
      </c>
      <c r="E7" s="6">
        <v>3</v>
      </c>
      <c r="F7" s="6">
        <v>5</v>
      </c>
      <c r="G7" s="6">
        <v>8</v>
      </c>
      <c r="H7" s="6">
        <f t="shared" si="0"/>
        <v>5.166666666666667</v>
      </c>
      <c r="I7" s="13">
        <f t="shared" si="1"/>
        <v>0.83333333333333337</v>
      </c>
      <c r="J7" s="14">
        <f t="shared" si="2"/>
        <v>0.69444444444444442</v>
      </c>
      <c r="K7" s="15" t="s">
        <v>12</v>
      </c>
    </row>
    <row r="8" spans="2:11" x14ac:dyDescent="0.25">
      <c r="B8" s="12">
        <v>3</v>
      </c>
      <c r="C8" s="6" t="s">
        <v>15</v>
      </c>
      <c r="D8" s="12">
        <v>2</v>
      </c>
      <c r="E8" s="6">
        <v>3</v>
      </c>
      <c r="F8" s="6">
        <v>5</v>
      </c>
      <c r="G8" s="6">
        <v>7</v>
      </c>
      <c r="H8" s="6">
        <f t="shared" si="0"/>
        <v>5</v>
      </c>
      <c r="I8" s="13">
        <f t="shared" si="1"/>
        <v>0.66666666666666663</v>
      </c>
      <c r="J8" s="14">
        <f t="shared" si="2"/>
        <v>0.44444444444444442</v>
      </c>
      <c r="K8" s="15" t="s">
        <v>12</v>
      </c>
    </row>
    <row r="9" spans="2:11" x14ac:dyDescent="0.25">
      <c r="B9" s="12">
        <v>4</v>
      </c>
      <c r="C9" s="6" t="s">
        <v>16</v>
      </c>
      <c r="D9" s="12" t="s">
        <v>17</v>
      </c>
      <c r="E9" s="6">
        <v>2</v>
      </c>
      <c r="F9" s="6">
        <v>3</v>
      </c>
      <c r="G9" s="6">
        <v>5</v>
      </c>
      <c r="H9" s="6">
        <f t="shared" si="0"/>
        <v>3.1666666666666665</v>
      </c>
      <c r="I9" s="13">
        <f t="shared" si="1"/>
        <v>0.5</v>
      </c>
      <c r="J9" s="14">
        <f t="shared" si="2"/>
        <v>0.25</v>
      </c>
      <c r="K9" s="15" t="s">
        <v>12</v>
      </c>
    </row>
    <row r="10" spans="2:11" x14ac:dyDescent="0.25">
      <c r="B10" s="12">
        <v>5</v>
      </c>
      <c r="C10" s="6" t="s">
        <v>18</v>
      </c>
      <c r="D10" s="12">
        <v>4</v>
      </c>
      <c r="E10" s="6">
        <v>2</v>
      </c>
      <c r="F10" s="6">
        <v>4</v>
      </c>
      <c r="G10" s="6">
        <v>6</v>
      </c>
      <c r="H10" s="6">
        <f t="shared" si="0"/>
        <v>4</v>
      </c>
      <c r="I10" s="13">
        <f t="shared" si="1"/>
        <v>0.66666666666666663</v>
      </c>
      <c r="J10" s="14">
        <f t="shared" si="2"/>
        <v>0.44444444444444442</v>
      </c>
      <c r="K10" s="15" t="s">
        <v>12</v>
      </c>
    </row>
    <row r="11" spans="2:11" x14ac:dyDescent="0.25">
      <c r="B11" s="12">
        <v>6</v>
      </c>
      <c r="C11" s="6" t="s">
        <v>19</v>
      </c>
      <c r="D11" s="12">
        <v>4</v>
      </c>
      <c r="E11" s="6">
        <v>2</v>
      </c>
      <c r="F11" s="6">
        <v>3</v>
      </c>
      <c r="G11" s="6">
        <v>4</v>
      </c>
      <c r="H11" s="6">
        <f t="shared" si="0"/>
        <v>3</v>
      </c>
      <c r="I11" s="13">
        <f t="shared" si="1"/>
        <v>0.33333333333333331</v>
      </c>
      <c r="J11" s="14">
        <f t="shared" si="2"/>
        <v>0.1111111111111111</v>
      </c>
      <c r="K11" s="15" t="s">
        <v>20</v>
      </c>
    </row>
    <row r="12" spans="2:11" x14ac:dyDescent="0.25">
      <c r="B12" s="12">
        <v>7</v>
      </c>
      <c r="C12" s="6" t="s">
        <v>21</v>
      </c>
      <c r="D12" s="12" t="s">
        <v>22</v>
      </c>
      <c r="E12" s="6">
        <v>2</v>
      </c>
      <c r="F12" s="6">
        <v>4</v>
      </c>
      <c r="G12" s="6">
        <v>6</v>
      </c>
      <c r="H12" s="6">
        <f t="shared" si="0"/>
        <v>4</v>
      </c>
      <c r="I12" s="13">
        <f t="shared" si="1"/>
        <v>0.66666666666666663</v>
      </c>
      <c r="J12" s="14">
        <f t="shared" si="2"/>
        <v>0.44444444444444442</v>
      </c>
      <c r="K12" s="15" t="s">
        <v>23</v>
      </c>
    </row>
    <row r="13" spans="2:11" x14ac:dyDescent="0.25">
      <c r="B13" s="12">
        <v>8</v>
      </c>
      <c r="C13" s="6" t="s">
        <v>24</v>
      </c>
      <c r="D13" s="12">
        <v>7</v>
      </c>
      <c r="E13" s="6">
        <v>1</v>
      </c>
      <c r="F13" s="6">
        <v>2</v>
      </c>
      <c r="G13" s="6">
        <v>4</v>
      </c>
      <c r="H13" s="6">
        <f t="shared" si="0"/>
        <v>2.1666666666666665</v>
      </c>
      <c r="I13" s="13">
        <f t="shared" si="1"/>
        <v>0.5</v>
      </c>
      <c r="J13" s="14">
        <f t="shared" si="2"/>
        <v>0.25</v>
      </c>
      <c r="K13" s="15" t="s">
        <v>20</v>
      </c>
    </row>
    <row r="14" spans="2:11" x14ac:dyDescent="0.25">
      <c r="B14" s="12">
        <v>9</v>
      </c>
      <c r="C14" s="6" t="s">
        <v>25</v>
      </c>
      <c r="D14" s="12">
        <v>7</v>
      </c>
      <c r="E14" s="6">
        <v>2</v>
      </c>
      <c r="F14" s="6">
        <v>4</v>
      </c>
      <c r="G14" s="6">
        <v>7</v>
      </c>
      <c r="H14" s="6">
        <f t="shared" si="0"/>
        <v>4.166666666666667</v>
      </c>
      <c r="I14" s="13">
        <f t="shared" si="1"/>
        <v>0.83333333333333337</v>
      </c>
      <c r="J14" s="14">
        <f t="shared" si="2"/>
        <v>0.69444444444444442</v>
      </c>
      <c r="K14" s="15" t="s">
        <v>20</v>
      </c>
    </row>
    <row r="15" spans="2:11" x14ac:dyDescent="0.25">
      <c r="B15" s="12">
        <v>10</v>
      </c>
      <c r="C15" s="6" t="s">
        <v>26</v>
      </c>
      <c r="D15" s="12" t="s">
        <v>27</v>
      </c>
      <c r="E15" s="6">
        <v>3</v>
      </c>
      <c r="F15" s="6">
        <v>5</v>
      </c>
      <c r="G15" s="6">
        <v>8</v>
      </c>
      <c r="H15" s="6">
        <f t="shared" si="0"/>
        <v>5.166666666666667</v>
      </c>
      <c r="I15" s="13">
        <f t="shared" si="1"/>
        <v>0.83333333333333337</v>
      </c>
      <c r="J15" s="14">
        <f t="shared" si="2"/>
        <v>0.69444444444444442</v>
      </c>
      <c r="K15" s="15" t="s">
        <v>12</v>
      </c>
    </row>
    <row r="16" spans="2:11" x14ac:dyDescent="0.25">
      <c r="B16" s="12">
        <v>11</v>
      </c>
      <c r="C16" s="6" t="s">
        <v>28</v>
      </c>
      <c r="D16" s="12">
        <v>10</v>
      </c>
      <c r="E16" s="6">
        <v>4</v>
      </c>
      <c r="F16" s="6">
        <v>6</v>
      </c>
      <c r="G16" s="6">
        <v>8</v>
      </c>
      <c r="H16" s="6">
        <f t="shared" si="0"/>
        <v>6</v>
      </c>
      <c r="I16" s="13">
        <f t="shared" si="1"/>
        <v>0.66666666666666663</v>
      </c>
      <c r="J16" s="14">
        <f t="shared" si="2"/>
        <v>0.44444444444444442</v>
      </c>
      <c r="K16" s="15" t="s">
        <v>12</v>
      </c>
    </row>
    <row r="17" spans="2:11" x14ac:dyDescent="0.25">
      <c r="B17" s="12">
        <v>12</v>
      </c>
      <c r="C17" s="6" t="s">
        <v>29</v>
      </c>
      <c r="D17" s="12" t="s">
        <v>30</v>
      </c>
      <c r="E17" s="6">
        <v>2</v>
      </c>
      <c r="F17" s="6">
        <v>4</v>
      </c>
      <c r="G17" s="6">
        <v>8</v>
      </c>
      <c r="H17" s="6">
        <f t="shared" si="0"/>
        <v>4.333333333333333</v>
      </c>
      <c r="I17" s="13">
        <f t="shared" si="1"/>
        <v>1</v>
      </c>
      <c r="J17" s="14">
        <f t="shared" si="2"/>
        <v>1</v>
      </c>
      <c r="K17" s="15" t="s">
        <v>12</v>
      </c>
    </row>
    <row r="18" spans="2:11" x14ac:dyDescent="0.25">
      <c r="B18" s="12">
        <v>13</v>
      </c>
      <c r="C18" s="6" t="s">
        <v>31</v>
      </c>
      <c r="D18" s="12" t="s">
        <v>32</v>
      </c>
      <c r="E18" s="6">
        <v>2</v>
      </c>
      <c r="F18" s="6">
        <v>3</v>
      </c>
      <c r="G18" s="6">
        <v>4</v>
      </c>
      <c r="H18" s="6">
        <f t="shared" si="0"/>
        <v>3</v>
      </c>
      <c r="I18" s="13">
        <f t="shared" si="1"/>
        <v>0.33333333333333331</v>
      </c>
      <c r="J18" s="14">
        <f t="shared" si="2"/>
        <v>0.1111111111111111</v>
      </c>
      <c r="K18" s="15" t="s">
        <v>20</v>
      </c>
    </row>
    <row r="19" spans="2:11" x14ac:dyDescent="0.25">
      <c r="B19" s="12">
        <v>14</v>
      </c>
      <c r="C19" s="6" t="s">
        <v>33</v>
      </c>
      <c r="D19" s="12" t="s">
        <v>32</v>
      </c>
      <c r="E19" s="6">
        <v>4</v>
      </c>
      <c r="F19" s="6">
        <v>6</v>
      </c>
      <c r="G19" s="6">
        <v>8</v>
      </c>
      <c r="H19" s="6">
        <f t="shared" si="0"/>
        <v>6</v>
      </c>
      <c r="I19" s="13">
        <f t="shared" si="1"/>
        <v>0.66666666666666663</v>
      </c>
      <c r="J19" s="14">
        <f t="shared" si="2"/>
        <v>0.44444444444444442</v>
      </c>
      <c r="K19" s="15" t="s">
        <v>12</v>
      </c>
    </row>
    <row r="20" spans="2:11" x14ac:dyDescent="0.25">
      <c r="B20" s="12">
        <v>15</v>
      </c>
      <c r="C20" s="6" t="s">
        <v>34</v>
      </c>
      <c r="D20" s="12" t="s">
        <v>32</v>
      </c>
      <c r="E20" s="6">
        <v>4</v>
      </c>
      <c r="F20" s="6">
        <v>6</v>
      </c>
      <c r="G20" s="6">
        <v>8</v>
      </c>
      <c r="H20" s="6">
        <f t="shared" si="0"/>
        <v>6</v>
      </c>
      <c r="I20" s="13">
        <f t="shared" si="1"/>
        <v>0.66666666666666663</v>
      </c>
      <c r="J20" s="14">
        <f t="shared" si="2"/>
        <v>0.44444444444444442</v>
      </c>
      <c r="K20" s="15" t="s">
        <v>12</v>
      </c>
    </row>
    <row r="21" spans="2:11" x14ac:dyDescent="0.25">
      <c r="B21" s="12">
        <v>16</v>
      </c>
      <c r="C21" s="6" t="s">
        <v>35</v>
      </c>
      <c r="D21" s="12" t="s">
        <v>32</v>
      </c>
      <c r="E21" s="6">
        <v>4</v>
      </c>
      <c r="F21" s="6">
        <v>6</v>
      </c>
      <c r="G21" s="6">
        <v>8</v>
      </c>
      <c r="H21" s="6">
        <f t="shared" si="0"/>
        <v>6</v>
      </c>
      <c r="I21" s="13">
        <f t="shared" si="1"/>
        <v>0.66666666666666663</v>
      </c>
      <c r="J21" s="14">
        <f t="shared" si="2"/>
        <v>0.44444444444444442</v>
      </c>
      <c r="K21" s="15" t="s">
        <v>12</v>
      </c>
    </row>
    <row r="22" spans="2:11" x14ac:dyDescent="0.25">
      <c r="B22" s="12">
        <v>17</v>
      </c>
      <c r="C22" s="6" t="s">
        <v>36</v>
      </c>
      <c r="D22" s="12" t="s">
        <v>32</v>
      </c>
      <c r="E22" s="6">
        <v>4</v>
      </c>
      <c r="F22" s="6">
        <v>6</v>
      </c>
      <c r="G22" s="6">
        <v>8</v>
      </c>
      <c r="H22" s="6">
        <f t="shared" si="0"/>
        <v>6</v>
      </c>
      <c r="I22" s="13">
        <f t="shared" si="1"/>
        <v>0.66666666666666663</v>
      </c>
      <c r="J22" s="14">
        <f t="shared" si="2"/>
        <v>0.44444444444444442</v>
      </c>
      <c r="K22" s="15" t="s">
        <v>12</v>
      </c>
    </row>
    <row r="23" spans="2:11" x14ac:dyDescent="0.25">
      <c r="B23" s="12">
        <v>18</v>
      </c>
      <c r="C23" s="6" t="s">
        <v>37</v>
      </c>
      <c r="D23" s="12" t="s">
        <v>32</v>
      </c>
      <c r="E23" s="6">
        <v>2</v>
      </c>
      <c r="F23" s="6">
        <v>3</v>
      </c>
      <c r="G23" s="6">
        <v>4</v>
      </c>
      <c r="H23" s="6">
        <f t="shared" si="0"/>
        <v>3</v>
      </c>
      <c r="I23" s="13">
        <f t="shared" si="1"/>
        <v>0.33333333333333331</v>
      </c>
      <c r="J23" s="14">
        <f t="shared" si="2"/>
        <v>0.1111111111111111</v>
      </c>
      <c r="K23" s="15" t="s">
        <v>20</v>
      </c>
    </row>
    <row r="24" spans="2:11" x14ac:dyDescent="0.25">
      <c r="B24" s="12">
        <v>19</v>
      </c>
      <c r="C24" s="6" t="s">
        <v>38</v>
      </c>
      <c r="D24" s="12" t="s">
        <v>39</v>
      </c>
      <c r="E24" s="6">
        <v>3</v>
      </c>
      <c r="F24" s="6">
        <v>4</v>
      </c>
      <c r="G24" s="6">
        <v>6</v>
      </c>
      <c r="H24" s="6">
        <f t="shared" si="0"/>
        <v>4.166666666666667</v>
      </c>
      <c r="I24" s="13">
        <f t="shared" si="1"/>
        <v>0.5</v>
      </c>
      <c r="J24" s="14">
        <f t="shared" si="2"/>
        <v>0.25</v>
      </c>
      <c r="K24" s="15" t="s">
        <v>12</v>
      </c>
    </row>
    <row r="25" spans="2:11" x14ac:dyDescent="0.25">
      <c r="B25" s="12">
        <v>20</v>
      </c>
      <c r="C25" s="6" t="s">
        <v>40</v>
      </c>
      <c r="D25" s="12" t="s">
        <v>41</v>
      </c>
      <c r="E25" s="6">
        <v>2</v>
      </c>
      <c r="F25" s="6">
        <v>3</v>
      </c>
      <c r="G25" s="6">
        <v>4</v>
      </c>
      <c r="H25" s="6">
        <f t="shared" si="0"/>
        <v>3</v>
      </c>
      <c r="I25" s="13">
        <f t="shared" si="1"/>
        <v>0.33333333333333331</v>
      </c>
      <c r="J25" s="14">
        <f t="shared" si="2"/>
        <v>0.1111111111111111</v>
      </c>
      <c r="K25" s="15" t="s">
        <v>20</v>
      </c>
    </row>
    <row r="26" spans="2:11" x14ac:dyDescent="0.25">
      <c r="B26" s="12">
        <v>21</v>
      </c>
      <c r="C26" s="6" t="s">
        <v>42</v>
      </c>
      <c r="D26" s="12">
        <v>19</v>
      </c>
      <c r="E26" s="6">
        <v>2</v>
      </c>
      <c r="F26" s="6">
        <v>3</v>
      </c>
      <c r="G26" s="6">
        <v>4</v>
      </c>
      <c r="H26" s="6">
        <f t="shared" si="0"/>
        <v>3</v>
      </c>
      <c r="I26" s="13">
        <f t="shared" si="1"/>
        <v>0.33333333333333331</v>
      </c>
      <c r="J26" s="14">
        <f t="shared" si="2"/>
        <v>0.1111111111111111</v>
      </c>
      <c r="K26" s="15" t="s">
        <v>12</v>
      </c>
    </row>
    <row r="27" spans="2:11" x14ac:dyDescent="0.25">
      <c r="B27" s="12">
        <v>22</v>
      </c>
      <c r="C27" s="6" t="s">
        <v>43</v>
      </c>
      <c r="D27" s="12">
        <v>7</v>
      </c>
      <c r="E27" s="6">
        <v>2</v>
      </c>
      <c r="F27" s="6">
        <v>3</v>
      </c>
      <c r="G27" s="6">
        <v>4</v>
      </c>
      <c r="H27" s="6">
        <f t="shared" si="0"/>
        <v>3</v>
      </c>
      <c r="I27" s="13">
        <f t="shared" si="1"/>
        <v>0.33333333333333331</v>
      </c>
      <c r="J27" s="14">
        <f t="shared" si="2"/>
        <v>0.1111111111111111</v>
      </c>
      <c r="K27" s="15" t="s">
        <v>20</v>
      </c>
    </row>
    <row r="28" spans="2:11" x14ac:dyDescent="0.25">
      <c r="B28" s="12">
        <v>23</v>
      </c>
      <c r="C28" s="6" t="s">
        <v>44</v>
      </c>
      <c r="D28" s="12">
        <v>7</v>
      </c>
      <c r="E28" s="6">
        <v>2</v>
      </c>
      <c r="F28" s="6">
        <v>3</v>
      </c>
      <c r="G28" s="6">
        <v>4</v>
      </c>
      <c r="H28" s="6">
        <f t="shared" si="0"/>
        <v>3</v>
      </c>
      <c r="I28" s="13">
        <f t="shared" si="1"/>
        <v>0.33333333333333331</v>
      </c>
      <c r="J28" s="14">
        <f t="shared" si="2"/>
        <v>0.1111111111111111</v>
      </c>
      <c r="K28" s="15" t="s">
        <v>20</v>
      </c>
    </row>
    <row r="29" spans="2:11" x14ac:dyDescent="0.25">
      <c r="B29" s="12">
        <v>24</v>
      </c>
      <c r="C29" s="6" t="s">
        <v>45</v>
      </c>
      <c r="D29" s="12">
        <v>7</v>
      </c>
      <c r="E29" s="6">
        <v>2</v>
      </c>
      <c r="F29" s="6">
        <v>3</v>
      </c>
      <c r="G29" s="6">
        <v>4</v>
      </c>
      <c r="H29" s="6">
        <f t="shared" si="0"/>
        <v>3</v>
      </c>
      <c r="I29" s="13">
        <f t="shared" si="1"/>
        <v>0.33333333333333331</v>
      </c>
      <c r="J29" s="14">
        <f t="shared" si="2"/>
        <v>0.1111111111111111</v>
      </c>
      <c r="K29" s="15" t="s">
        <v>20</v>
      </c>
    </row>
    <row r="30" spans="2:11" x14ac:dyDescent="0.25">
      <c r="B30" s="12">
        <v>25</v>
      </c>
      <c r="C30" s="6" t="s">
        <v>46</v>
      </c>
      <c r="D30" s="12">
        <v>7</v>
      </c>
      <c r="E30" s="6">
        <v>2</v>
      </c>
      <c r="F30" s="6">
        <v>3</v>
      </c>
      <c r="G30" s="6">
        <v>4</v>
      </c>
      <c r="H30" s="6">
        <f t="shared" si="0"/>
        <v>3</v>
      </c>
      <c r="I30" s="13">
        <f t="shared" si="1"/>
        <v>0.33333333333333331</v>
      </c>
      <c r="J30" s="14">
        <f t="shared" si="2"/>
        <v>0.1111111111111111</v>
      </c>
      <c r="K30" s="15" t="s">
        <v>20</v>
      </c>
    </row>
    <row r="31" spans="2:11" x14ac:dyDescent="0.25">
      <c r="B31" s="12">
        <v>26</v>
      </c>
      <c r="C31" s="6" t="s">
        <v>47</v>
      </c>
      <c r="D31" s="12" t="s">
        <v>48</v>
      </c>
      <c r="E31" s="6">
        <v>2</v>
      </c>
      <c r="F31" s="6">
        <v>3</v>
      </c>
      <c r="G31" s="6">
        <v>4</v>
      </c>
      <c r="H31" s="6">
        <f t="shared" si="0"/>
        <v>3</v>
      </c>
      <c r="I31" s="13">
        <f t="shared" si="1"/>
        <v>0.33333333333333331</v>
      </c>
      <c r="J31" s="14">
        <f t="shared" si="2"/>
        <v>0.1111111111111111</v>
      </c>
      <c r="K31" s="15" t="s">
        <v>20</v>
      </c>
    </row>
    <row r="32" spans="2:11" x14ac:dyDescent="0.25">
      <c r="B32" s="12">
        <v>27</v>
      </c>
      <c r="C32" s="6" t="s">
        <v>49</v>
      </c>
      <c r="D32" s="12" t="s">
        <v>50</v>
      </c>
      <c r="E32" s="6">
        <v>1</v>
      </c>
      <c r="F32" s="6">
        <v>3</v>
      </c>
      <c r="G32" s="6">
        <v>4</v>
      </c>
      <c r="H32" s="6">
        <f t="shared" si="0"/>
        <v>2.8333333333333335</v>
      </c>
      <c r="I32" s="13">
        <f t="shared" si="1"/>
        <v>0.5</v>
      </c>
      <c r="J32" s="14">
        <f t="shared" si="2"/>
        <v>0.25</v>
      </c>
      <c r="K32" s="15" t="s">
        <v>12</v>
      </c>
    </row>
    <row r="33" spans="1:11" x14ac:dyDescent="0.25">
      <c r="B33" s="12">
        <v>28</v>
      </c>
      <c r="C33" s="6" t="s">
        <v>51</v>
      </c>
      <c r="D33" s="12">
        <v>26</v>
      </c>
      <c r="E33" s="6">
        <v>1</v>
      </c>
      <c r="F33" s="6">
        <v>2</v>
      </c>
      <c r="G33" s="6">
        <v>3</v>
      </c>
      <c r="H33" s="6">
        <f t="shared" si="0"/>
        <v>2</v>
      </c>
      <c r="I33" s="13">
        <f t="shared" si="1"/>
        <v>0.33333333333333331</v>
      </c>
      <c r="J33" s="14">
        <f t="shared" si="2"/>
        <v>0.1111111111111111</v>
      </c>
      <c r="K33" s="15" t="s">
        <v>20</v>
      </c>
    </row>
    <row r="34" spans="1:11" x14ac:dyDescent="0.25">
      <c r="B34" s="12">
        <v>29</v>
      </c>
      <c r="C34" s="6" t="s">
        <v>52</v>
      </c>
      <c r="D34" s="12">
        <v>26</v>
      </c>
      <c r="E34" s="6">
        <v>1</v>
      </c>
      <c r="F34" s="6">
        <v>2</v>
      </c>
      <c r="G34" s="6">
        <v>3</v>
      </c>
      <c r="H34" s="6">
        <f t="shared" si="0"/>
        <v>2</v>
      </c>
      <c r="I34" s="13">
        <f t="shared" si="1"/>
        <v>0.33333333333333331</v>
      </c>
      <c r="J34" s="14">
        <f t="shared" si="2"/>
        <v>0.1111111111111111</v>
      </c>
      <c r="K34" s="15" t="s">
        <v>20</v>
      </c>
    </row>
    <row r="35" spans="1:11" x14ac:dyDescent="0.25">
      <c r="B35" s="12">
        <v>30</v>
      </c>
      <c r="C35" s="16" t="s">
        <v>53</v>
      </c>
      <c r="D35" s="17" t="s">
        <v>54</v>
      </c>
      <c r="E35" s="16">
        <v>1</v>
      </c>
      <c r="F35" s="16">
        <v>2</v>
      </c>
      <c r="G35" s="16">
        <v>3</v>
      </c>
      <c r="H35" s="16">
        <f t="shared" si="0"/>
        <v>2</v>
      </c>
      <c r="I35" s="18">
        <f t="shared" si="1"/>
        <v>0.33333333333333331</v>
      </c>
      <c r="J35" s="19">
        <f t="shared" si="2"/>
        <v>0.1111111111111111</v>
      </c>
      <c r="K35" s="20" t="s">
        <v>20</v>
      </c>
    </row>
    <row r="36" spans="1:11" x14ac:dyDescent="0.25">
      <c r="A36" s="21"/>
      <c r="B36" s="22"/>
    </row>
    <row r="37" spans="1:11" x14ac:dyDescent="0.25">
      <c r="E37" s="6" t="s">
        <v>55</v>
      </c>
      <c r="I37" s="6">
        <f>+H5+H6+H7+H8+H9+H10+H12+H15+H16+H17+H19+H20+H21+H22+H24+H26+H32</f>
        <v>77.833333333333343</v>
      </c>
      <c r="J37" s="6" t="s">
        <v>56</v>
      </c>
      <c r="K37" s="6" t="s">
        <v>57</v>
      </c>
    </row>
  </sheetData>
  <mergeCells count="7">
    <mergeCell ref="K3:K4"/>
    <mergeCell ref="B3:B4"/>
    <mergeCell ref="C3:C4"/>
    <mergeCell ref="D3:D4"/>
    <mergeCell ref="E3:H3"/>
    <mergeCell ref="I3:I4"/>
    <mergeCell ref="J3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PERT - Planta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Díaz</dc:creator>
  <cp:lastModifiedBy>Daniel Díaz</cp:lastModifiedBy>
  <dcterms:created xsi:type="dcterms:W3CDTF">2022-05-11T02:13:46Z</dcterms:created>
  <dcterms:modified xsi:type="dcterms:W3CDTF">2022-05-11T02:14:15Z</dcterms:modified>
</cp:coreProperties>
</file>