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ciomar.hollanda\Documents\"/>
    </mc:Choice>
  </mc:AlternateContent>
  <bookViews>
    <workbookView xWindow="0" yWindow="0" windowWidth="20490" windowHeight="8460" activeTab="1"/>
  </bookViews>
  <sheets>
    <sheet name="ESTOQUE" sheetId="1" r:id="rId1"/>
    <sheet name="ENTRADA" sheetId="2" r:id="rId2"/>
    <sheet name="SAIDA" sheetId="3" r:id="rId3"/>
    <sheet name="PESSOA" sheetId="5" r:id="rId4"/>
  </sheets>
  <definedNames>
    <definedName name="COD_ENTRADA">ENTRADA!$A:$A</definedName>
    <definedName name="COD_ESTOQUE">ESTOQUE!$A:$A</definedName>
    <definedName name="COD_QUANTIDADE">ENTRADA!$E:$E</definedName>
    <definedName name="COD_QUANTIDADE_ENTRADA">ENTRADA!$G:$G</definedName>
    <definedName name="COD_QUANTIDADE_SAIDA">SAIDA!$E:$E</definedName>
    <definedName name="COD_SAIDA">SAIDA!$A:$A</definedName>
    <definedName name="ESTOQUE">ESTOQUE!$A$2:$F$74</definedName>
    <definedName name="PESSO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F5" i="5"/>
  <c r="G5" i="5"/>
  <c r="B5" i="2"/>
  <c r="C5" i="2"/>
  <c r="B6" i="3"/>
  <c r="C6" i="3" s="1"/>
  <c r="B5" i="3"/>
  <c r="C5" i="3" s="1"/>
  <c r="B4" i="3"/>
  <c r="C4" i="3" s="1"/>
  <c r="B3" i="3"/>
  <c r="C3" i="3" s="1"/>
  <c r="B4" i="2"/>
  <c r="C4" i="2"/>
  <c r="D3" i="1"/>
  <c r="E3" i="1"/>
  <c r="B3" i="2"/>
  <c r="C3" i="2"/>
  <c r="F2" i="5"/>
  <c r="F3" i="5"/>
  <c r="F4" i="5"/>
  <c r="E2" i="5"/>
  <c r="E3" i="5"/>
  <c r="E4" i="5"/>
  <c r="G3" i="5" l="1"/>
  <c r="G2" i="5"/>
  <c r="G4" i="5"/>
  <c r="F3" i="1"/>
  <c r="C16" i="3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2" i="3"/>
  <c r="C2" i="3" s="1"/>
  <c r="C2" i="2"/>
  <c r="B2" i="2"/>
  <c r="E2" i="1"/>
  <c r="D2" i="1"/>
  <c r="F2" i="1" l="1"/>
</calcChain>
</file>

<file path=xl/sharedStrings.xml><?xml version="1.0" encoding="utf-8"?>
<sst xmlns="http://schemas.openxmlformats.org/spreadsheetml/2006/main" count="36" uniqueCount="21">
  <si>
    <t>CODIGO</t>
  </si>
  <si>
    <t>DESCRICAO</t>
  </si>
  <si>
    <t>VALOR</t>
  </si>
  <si>
    <t>ENTRADA</t>
  </si>
  <si>
    <t>SAIDA</t>
  </si>
  <si>
    <t>SALDO</t>
  </si>
  <si>
    <t>DATA</t>
  </si>
  <si>
    <t>Xadrez</t>
  </si>
  <si>
    <t>NOME</t>
  </si>
  <si>
    <t>TELEFONE</t>
  </si>
  <si>
    <t>IDADE</t>
  </si>
  <si>
    <t>PESSOA</t>
  </si>
  <si>
    <t>Alciomar</t>
  </si>
  <si>
    <t>COD</t>
  </si>
  <si>
    <t>ID</t>
  </si>
  <si>
    <t>DESCRIÇÃO</t>
  </si>
  <si>
    <t>QUANTIDADE</t>
  </si>
  <si>
    <t>Mateus Ramos</t>
  </si>
  <si>
    <t>Amoeba</t>
  </si>
  <si>
    <t>TOTAL</t>
  </si>
  <si>
    <t>Ricardo Eletro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</si>
</sst>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1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4" fontId="2" fillId="0" borderId="2" xfId="1" applyFont="1" applyBorder="1" applyAlignment="1" applyProtection="1">
      <alignment horizontal="center" vertical="center"/>
      <protection locked="0"/>
    </xf>
    <xf numFmtId="44" fontId="0" fillId="0" borderId="0" xfId="1" applyFont="1" applyAlignment="1" applyProtection="1">
      <alignment horizontal="center" vertical="center"/>
      <protection locked="0"/>
    </xf>
    <xf numFmtId="16" fontId="0" fillId="0" borderId="0" xfId="0" applyNumberFormat="1" applyAlignment="1" applyProtection="1">
      <alignment horizontal="center" vertical="center"/>
      <protection locked="0"/>
    </xf>
    <xf numFmtId="1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21" formatCode="dd/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ela4" displayName="Tabela4" ref="A1:F3" totalsRowShown="0" headerRowDxfId="26" dataDxfId="27">
  <autoFilter ref="A1:F3"/>
  <tableColumns count="6">
    <tableColumn id="1" name="CODIGO" dataDxfId="33"/>
    <tableColumn id="2" name="DESCRICAO" dataDxfId="32"/>
    <tableColumn id="3" name="VALOR" dataDxfId="31" dataCellStyle="Moeda"/>
    <tableColumn id="4" name="ENTRADA" dataDxfId="30">
      <calculatedColumnFormula>IF(A2="","",SUMIF(COD_ENTRADA,COD_ESTOQUE,COD_QUANTIDADE))</calculatedColumnFormula>
    </tableColumn>
    <tableColumn id="5" name="SAIDA" dataDxfId="29">
      <calculatedColumnFormula>IF(A2="","",SUMIF(COD_SAIDA,COD_ESTOQUE,COD_QUANTIDADE_SAIDA))</calculatedColumnFormula>
    </tableColumn>
    <tableColumn id="6" name="SALDO" dataDxfId="28">
      <calculatedColumnFormula>IF(D2="","",D2-E2)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5" totalsRowShown="0" headerRowDxfId="4" headerRowBorderDxfId="35" tableBorderDxfId="36" totalsRowBorderDxfId="34">
  <autoFilter ref="A1:F5"/>
  <tableColumns count="6">
    <tableColumn id="1" name="ID" dataDxfId="9"/>
    <tableColumn id="2" name="DESCRIÇÃO" dataDxfId="3">
      <calculatedColumnFormula>IF(A2="","",VLOOKUP(A2,ESTOQUE,2,0))</calculatedColumnFormula>
    </tableColumn>
    <tableColumn id="3" name="VALOR" dataDxfId="8" dataCellStyle="Moeda">
      <calculatedColumnFormula>IF(A2="","",VLOOKUP(A2,ESTOQUE,3,0))</calculatedColumnFormula>
    </tableColumn>
    <tableColumn id="4" name="DATA" dataDxfId="7"/>
    <tableColumn id="5" name="QUANTIDADE" dataDxfId="6"/>
    <tableColumn id="6" name="PESSOA" dataDxfId="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:F6" totalsRowShown="0" headerRowDxfId="19" dataDxfId="18">
  <autoFilter ref="A1:F6"/>
  <tableColumns count="6">
    <tableColumn id="1" name="ID" dataDxfId="25"/>
    <tableColumn id="2" name="DESCRICAO" dataDxfId="24">
      <calculatedColumnFormula>IF(A2="","",VLOOKUP(A2,ESTOQUE,2,0))</calculatedColumnFormula>
    </tableColumn>
    <tableColumn id="3" name="VALOR" dataDxfId="23" dataCellStyle="Moeda">
      <calculatedColumnFormula>IF(B2="","",VLOOKUP(A2,ESTOQUE,3,0))</calculatedColumnFormula>
    </tableColumn>
    <tableColumn id="4" name="DATA" dataDxfId="22"/>
    <tableColumn id="5" name="SAIDA" dataDxfId="21"/>
    <tableColumn id="6" name="PESSOA" dataDxfId="2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3" name="T_PESSOA" displayName="T_PESSOA" ref="A1:G5" totalsRowShown="0" headerRowDxfId="11" dataDxfId="10">
  <autoFilter ref="A1:G5"/>
  <tableColumns count="7">
    <tableColumn id="1" name="COD" dataDxfId="17"/>
    <tableColumn id="2" name="NOME" dataDxfId="16"/>
    <tableColumn id="3" name="IDADE" dataDxfId="15"/>
    <tableColumn id="4" name="TELEFONE" dataDxfId="14"/>
    <tableColumn id="5" name="ENTRADA" dataDxfId="13">
      <calculatedColumnFormula>SUMIF(ENTRADA!F:F,T_PESSOA[[#This Row],[NOME]],COD_QUANTIDADE)</calculatedColumnFormula>
    </tableColumn>
    <tableColumn id="6" name="SAIDA" dataDxfId="12">
      <calculatedColumnFormula>SUMIF(SAIDA!F:F,T_PESSOA[[#This Row],[NOME]],COD_QUANTIDADE_SAIDA)</calculatedColumnFormula>
    </tableColumn>
    <tableColumn id="7" name="TOTAL" dataDxfId="2">
      <calculatedColumnFormula>T_PESSOA[[#This Row],[ENTRADA]]-T_PESSOA[[#This Row],[SAIDA]]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zoomScaleNormal="100" workbookViewId="0">
      <selection activeCell="A4" sqref="A4"/>
    </sheetView>
  </sheetViews>
  <sheetFormatPr defaultRowHeight="15" x14ac:dyDescent="0.25"/>
  <cols>
    <col min="1" max="1" width="11.85546875" style="1" customWidth="1"/>
    <col min="2" max="2" width="40.28515625" style="1" customWidth="1"/>
    <col min="3" max="3" width="9.5703125" style="2" bestFit="1" customWidth="1"/>
    <col min="4" max="4" width="11.5703125" style="1" customWidth="1"/>
    <col min="5" max="5" width="10.85546875" style="1" customWidth="1"/>
    <col min="6" max="6" width="12.140625" style="1" customWidth="1"/>
    <col min="7" max="16384" width="9.140625" style="1"/>
  </cols>
  <sheetData>
    <row r="1" spans="1:6" ht="36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7</v>
      </c>
      <c r="C2" s="2">
        <v>50</v>
      </c>
      <c r="D2" s="1">
        <f t="shared" ref="D2:D33" si="0">IF(A2="","",SUMIF(COD_ENTRADA,COD_ESTOQUE,COD_QUANTIDADE))</f>
        <v>11</v>
      </c>
      <c r="E2" s="1">
        <f t="shared" ref="E2:E33" si="1">IF(A2="","",SUMIF(COD_SAIDA,COD_ESTOQUE,COD_QUANTIDADE_SAIDA))</f>
        <v>9</v>
      </c>
      <c r="F2" s="1">
        <f>IF(D2="","",D2-E2)</f>
        <v>2</v>
      </c>
    </row>
    <row r="3" spans="1:6" x14ac:dyDescent="0.25">
      <c r="A3" s="1">
        <v>2</v>
      </c>
      <c r="B3" s="1" t="s">
        <v>18</v>
      </c>
      <c r="C3" s="2">
        <v>70</v>
      </c>
      <c r="D3" s="1">
        <f>IF(A3="","",SUMIF(COD_ENTRADA,COD_ESTOQUE,COD_QUANTIDADE))</f>
        <v>3</v>
      </c>
      <c r="E3" s="1">
        <f>IF(A3="","",SUMIF(COD_SAIDA,COD_ESTOQUE,COD_QUANTIDADE_SAIDA))</f>
        <v>0</v>
      </c>
      <c r="F3" s="1">
        <f>IF(D3="","",D3-E3)</f>
        <v>3</v>
      </c>
    </row>
    <row r="11" spans="1:6" x14ac:dyDescent="0.25">
      <c r="D11" s="1" t="str">
        <f t="shared" si="0"/>
        <v/>
      </c>
      <c r="E11" s="1" t="str">
        <f t="shared" si="1"/>
        <v/>
      </c>
      <c r="F11" s="1" t="str">
        <f t="shared" ref="F3:F66" si="2">IF(D11="","",D11-E11)</f>
        <v/>
      </c>
    </row>
    <row r="12" spans="1:6" x14ac:dyDescent="0.25">
      <c r="D12" s="1" t="str">
        <f t="shared" si="0"/>
        <v/>
      </c>
      <c r="E12" s="1" t="str">
        <f t="shared" si="1"/>
        <v/>
      </c>
      <c r="F12" s="1" t="str">
        <f t="shared" si="2"/>
        <v/>
      </c>
    </row>
    <row r="13" spans="1:6" x14ac:dyDescent="0.25">
      <c r="D13" s="1" t="str">
        <f t="shared" si="0"/>
        <v/>
      </c>
      <c r="E13" s="1" t="str">
        <f t="shared" si="1"/>
        <v/>
      </c>
      <c r="F13" s="1" t="str">
        <f t="shared" si="2"/>
        <v/>
      </c>
    </row>
    <row r="14" spans="1:6" x14ac:dyDescent="0.25">
      <c r="D14" s="1" t="str">
        <f t="shared" si="0"/>
        <v/>
      </c>
      <c r="E14" s="1" t="str">
        <f t="shared" si="1"/>
        <v/>
      </c>
      <c r="F14" s="1" t="str">
        <f t="shared" si="2"/>
        <v/>
      </c>
    </row>
    <row r="15" spans="1:6" x14ac:dyDescent="0.25">
      <c r="D15" s="1" t="str">
        <f t="shared" si="0"/>
        <v/>
      </c>
      <c r="E15" s="1" t="str">
        <f t="shared" si="1"/>
        <v/>
      </c>
      <c r="F15" s="1" t="str">
        <f t="shared" si="2"/>
        <v/>
      </c>
    </row>
    <row r="16" spans="1:6" x14ac:dyDescent="0.25">
      <c r="D16" s="1" t="str">
        <f t="shared" si="0"/>
        <v/>
      </c>
      <c r="E16" s="1" t="str">
        <f t="shared" si="1"/>
        <v/>
      </c>
      <c r="F16" s="1" t="str">
        <f t="shared" si="2"/>
        <v/>
      </c>
    </row>
    <row r="17" spans="4:6" x14ac:dyDescent="0.25">
      <c r="D17" s="1" t="str">
        <f t="shared" si="0"/>
        <v/>
      </c>
      <c r="E17" s="1" t="str">
        <f t="shared" si="1"/>
        <v/>
      </c>
      <c r="F17" s="1" t="str">
        <f t="shared" si="2"/>
        <v/>
      </c>
    </row>
    <row r="18" spans="4:6" x14ac:dyDescent="0.25">
      <c r="D18" s="1" t="str">
        <f t="shared" si="0"/>
        <v/>
      </c>
      <c r="E18" s="1" t="str">
        <f t="shared" si="1"/>
        <v/>
      </c>
      <c r="F18" s="1" t="str">
        <f t="shared" si="2"/>
        <v/>
      </c>
    </row>
    <row r="19" spans="4:6" x14ac:dyDescent="0.25">
      <c r="D19" s="1" t="str">
        <f t="shared" si="0"/>
        <v/>
      </c>
      <c r="E19" s="1" t="str">
        <f t="shared" si="1"/>
        <v/>
      </c>
      <c r="F19" s="1" t="str">
        <f t="shared" si="2"/>
        <v/>
      </c>
    </row>
    <row r="20" spans="4:6" x14ac:dyDescent="0.25">
      <c r="D20" s="1" t="str">
        <f t="shared" si="0"/>
        <v/>
      </c>
      <c r="E20" s="1" t="str">
        <f t="shared" si="1"/>
        <v/>
      </c>
      <c r="F20" s="1" t="str">
        <f t="shared" si="2"/>
        <v/>
      </c>
    </row>
    <row r="21" spans="4:6" x14ac:dyDescent="0.25">
      <c r="D21" s="1" t="str">
        <f t="shared" si="0"/>
        <v/>
      </c>
      <c r="E21" s="1" t="str">
        <f t="shared" si="1"/>
        <v/>
      </c>
      <c r="F21" s="1" t="str">
        <f t="shared" si="2"/>
        <v/>
      </c>
    </row>
    <row r="22" spans="4:6" x14ac:dyDescent="0.25">
      <c r="D22" s="1" t="str">
        <f t="shared" si="0"/>
        <v/>
      </c>
      <c r="E22" s="1" t="str">
        <f t="shared" si="1"/>
        <v/>
      </c>
      <c r="F22" s="1" t="str">
        <f t="shared" si="2"/>
        <v/>
      </c>
    </row>
    <row r="23" spans="4:6" x14ac:dyDescent="0.25">
      <c r="D23" s="1" t="str">
        <f t="shared" si="0"/>
        <v/>
      </c>
      <c r="E23" s="1" t="str">
        <f t="shared" si="1"/>
        <v/>
      </c>
      <c r="F23" s="1" t="str">
        <f t="shared" si="2"/>
        <v/>
      </c>
    </row>
    <row r="24" spans="4:6" x14ac:dyDescent="0.25">
      <c r="D24" s="1" t="str">
        <f t="shared" si="0"/>
        <v/>
      </c>
      <c r="E24" s="1" t="str">
        <f t="shared" si="1"/>
        <v/>
      </c>
      <c r="F24" s="1" t="str">
        <f t="shared" si="2"/>
        <v/>
      </c>
    </row>
    <row r="25" spans="4:6" x14ac:dyDescent="0.25">
      <c r="D25" s="1" t="str">
        <f t="shared" si="0"/>
        <v/>
      </c>
      <c r="E25" s="1" t="str">
        <f t="shared" si="1"/>
        <v/>
      </c>
      <c r="F25" s="1" t="str">
        <f t="shared" si="2"/>
        <v/>
      </c>
    </row>
    <row r="26" spans="4:6" x14ac:dyDescent="0.25">
      <c r="D26" s="1" t="str">
        <f t="shared" si="0"/>
        <v/>
      </c>
      <c r="E26" s="1" t="str">
        <f t="shared" si="1"/>
        <v/>
      </c>
      <c r="F26" s="1" t="str">
        <f t="shared" si="2"/>
        <v/>
      </c>
    </row>
    <row r="27" spans="4:6" x14ac:dyDescent="0.25">
      <c r="D27" s="1" t="str">
        <f t="shared" si="0"/>
        <v/>
      </c>
      <c r="E27" s="1" t="str">
        <f t="shared" si="1"/>
        <v/>
      </c>
      <c r="F27" s="1" t="str">
        <f t="shared" si="2"/>
        <v/>
      </c>
    </row>
    <row r="28" spans="4:6" x14ac:dyDescent="0.25">
      <c r="D28" s="1" t="str">
        <f t="shared" si="0"/>
        <v/>
      </c>
      <c r="E28" s="1" t="str">
        <f t="shared" si="1"/>
        <v/>
      </c>
      <c r="F28" s="1" t="str">
        <f t="shared" si="2"/>
        <v/>
      </c>
    </row>
    <row r="29" spans="4:6" x14ac:dyDescent="0.25">
      <c r="D29" s="1" t="str">
        <f t="shared" si="0"/>
        <v/>
      </c>
      <c r="E29" s="1" t="str">
        <f t="shared" si="1"/>
        <v/>
      </c>
      <c r="F29" s="1" t="str">
        <f t="shared" si="2"/>
        <v/>
      </c>
    </row>
    <row r="30" spans="4:6" x14ac:dyDescent="0.25">
      <c r="D30" s="1" t="str">
        <f t="shared" si="0"/>
        <v/>
      </c>
      <c r="E30" s="1" t="str">
        <f t="shared" si="1"/>
        <v/>
      </c>
      <c r="F30" s="1" t="str">
        <f t="shared" si="2"/>
        <v/>
      </c>
    </row>
    <row r="31" spans="4:6" x14ac:dyDescent="0.25">
      <c r="D31" s="1" t="str">
        <f t="shared" si="0"/>
        <v/>
      </c>
      <c r="E31" s="1" t="str">
        <f t="shared" si="1"/>
        <v/>
      </c>
      <c r="F31" s="1" t="str">
        <f t="shared" si="2"/>
        <v/>
      </c>
    </row>
    <row r="32" spans="4:6" x14ac:dyDescent="0.25">
      <c r="D32" s="1" t="str">
        <f t="shared" si="0"/>
        <v/>
      </c>
      <c r="E32" s="1" t="str">
        <f t="shared" si="1"/>
        <v/>
      </c>
      <c r="F32" s="1" t="str">
        <f t="shared" si="2"/>
        <v/>
      </c>
    </row>
    <row r="33" spans="4:6" x14ac:dyDescent="0.25">
      <c r="D33" s="1" t="str">
        <f t="shared" si="0"/>
        <v/>
      </c>
      <c r="E33" s="1" t="str">
        <f t="shared" si="1"/>
        <v/>
      </c>
      <c r="F33" s="1" t="str">
        <f t="shared" si="2"/>
        <v/>
      </c>
    </row>
    <row r="34" spans="4:6" x14ac:dyDescent="0.25">
      <c r="D34" s="1" t="str">
        <f t="shared" ref="D34:D65" si="3">IF(A34="","",SUMIF(COD_ENTRADA,COD_ESTOQUE,COD_QUANTIDADE))</f>
        <v/>
      </c>
      <c r="E34" s="1" t="str">
        <f t="shared" ref="E34:E65" si="4">IF(A34="","",SUMIF(COD_SAIDA,COD_ESTOQUE,COD_QUANTIDADE_SAIDA))</f>
        <v/>
      </c>
      <c r="F34" s="1" t="str">
        <f t="shared" si="2"/>
        <v/>
      </c>
    </row>
    <row r="35" spans="4:6" x14ac:dyDescent="0.25">
      <c r="D35" s="1" t="str">
        <f t="shared" si="3"/>
        <v/>
      </c>
      <c r="E35" s="1" t="str">
        <f t="shared" si="4"/>
        <v/>
      </c>
      <c r="F35" s="1" t="str">
        <f t="shared" si="2"/>
        <v/>
      </c>
    </row>
    <row r="36" spans="4:6" x14ac:dyDescent="0.25">
      <c r="D36" s="1" t="str">
        <f t="shared" si="3"/>
        <v/>
      </c>
      <c r="E36" s="1" t="str">
        <f t="shared" si="4"/>
        <v/>
      </c>
      <c r="F36" s="1" t="str">
        <f t="shared" si="2"/>
        <v/>
      </c>
    </row>
    <row r="37" spans="4:6" x14ac:dyDescent="0.25">
      <c r="D37" s="1" t="str">
        <f t="shared" si="3"/>
        <v/>
      </c>
      <c r="E37" s="1" t="str">
        <f t="shared" si="4"/>
        <v/>
      </c>
      <c r="F37" s="1" t="str">
        <f t="shared" si="2"/>
        <v/>
      </c>
    </row>
    <row r="38" spans="4:6" x14ac:dyDescent="0.25">
      <c r="D38" s="1" t="str">
        <f t="shared" si="3"/>
        <v/>
      </c>
      <c r="E38" s="1" t="str">
        <f t="shared" si="4"/>
        <v/>
      </c>
      <c r="F38" s="1" t="str">
        <f t="shared" si="2"/>
        <v/>
      </c>
    </row>
    <row r="39" spans="4:6" x14ac:dyDescent="0.25">
      <c r="D39" s="1" t="str">
        <f t="shared" si="3"/>
        <v/>
      </c>
      <c r="E39" s="1" t="str">
        <f t="shared" si="4"/>
        <v/>
      </c>
      <c r="F39" s="1" t="str">
        <f t="shared" si="2"/>
        <v/>
      </c>
    </row>
    <row r="40" spans="4:6" x14ac:dyDescent="0.25">
      <c r="D40" s="1" t="str">
        <f t="shared" si="3"/>
        <v/>
      </c>
      <c r="E40" s="1" t="str">
        <f t="shared" si="4"/>
        <v/>
      </c>
      <c r="F40" s="1" t="str">
        <f t="shared" si="2"/>
        <v/>
      </c>
    </row>
    <row r="41" spans="4:6" x14ac:dyDescent="0.25">
      <c r="D41" s="1" t="str">
        <f t="shared" si="3"/>
        <v/>
      </c>
      <c r="E41" s="1" t="str">
        <f t="shared" si="4"/>
        <v/>
      </c>
      <c r="F41" s="1" t="str">
        <f t="shared" si="2"/>
        <v/>
      </c>
    </row>
    <row r="42" spans="4:6" x14ac:dyDescent="0.25">
      <c r="D42" s="1" t="str">
        <f t="shared" si="3"/>
        <v/>
      </c>
      <c r="E42" s="1" t="str">
        <f t="shared" si="4"/>
        <v/>
      </c>
      <c r="F42" s="1" t="str">
        <f t="shared" si="2"/>
        <v/>
      </c>
    </row>
    <row r="43" spans="4:6" x14ac:dyDescent="0.25">
      <c r="D43" s="1" t="str">
        <f t="shared" si="3"/>
        <v/>
      </c>
      <c r="E43" s="1" t="str">
        <f t="shared" si="4"/>
        <v/>
      </c>
      <c r="F43" s="1" t="str">
        <f t="shared" si="2"/>
        <v/>
      </c>
    </row>
    <row r="44" spans="4:6" x14ac:dyDescent="0.25">
      <c r="D44" s="1" t="str">
        <f t="shared" si="3"/>
        <v/>
      </c>
      <c r="E44" s="1" t="str">
        <f t="shared" si="4"/>
        <v/>
      </c>
      <c r="F44" s="1" t="str">
        <f t="shared" si="2"/>
        <v/>
      </c>
    </row>
    <row r="45" spans="4:6" x14ac:dyDescent="0.25">
      <c r="D45" s="1" t="str">
        <f t="shared" si="3"/>
        <v/>
      </c>
      <c r="E45" s="1" t="str">
        <f t="shared" si="4"/>
        <v/>
      </c>
      <c r="F45" s="1" t="str">
        <f t="shared" si="2"/>
        <v/>
      </c>
    </row>
    <row r="46" spans="4:6" x14ac:dyDescent="0.25">
      <c r="D46" s="1" t="str">
        <f t="shared" si="3"/>
        <v/>
      </c>
      <c r="E46" s="1" t="str">
        <f t="shared" si="4"/>
        <v/>
      </c>
      <c r="F46" s="1" t="str">
        <f t="shared" si="2"/>
        <v/>
      </c>
    </row>
    <row r="47" spans="4:6" x14ac:dyDescent="0.25">
      <c r="D47" s="1" t="str">
        <f t="shared" si="3"/>
        <v/>
      </c>
      <c r="E47" s="1" t="str">
        <f t="shared" si="4"/>
        <v/>
      </c>
      <c r="F47" s="1" t="str">
        <f t="shared" si="2"/>
        <v/>
      </c>
    </row>
    <row r="48" spans="4:6" x14ac:dyDescent="0.25">
      <c r="D48" s="1" t="str">
        <f t="shared" si="3"/>
        <v/>
      </c>
      <c r="E48" s="1" t="str">
        <f t="shared" si="4"/>
        <v/>
      </c>
      <c r="F48" s="1" t="str">
        <f t="shared" si="2"/>
        <v/>
      </c>
    </row>
    <row r="49" spans="4:6" x14ac:dyDescent="0.25">
      <c r="D49" s="1" t="str">
        <f t="shared" si="3"/>
        <v/>
      </c>
      <c r="E49" s="1" t="str">
        <f t="shared" si="4"/>
        <v/>
      </c>
      <c r="F49" s="1" t="str">
        <f t="shared" si="2"/>
        <v/>
      </c>
    </row>
    <row r="50" spans="4:6" x14ac:dyDescent="0.25">
      <c r="D50" s="1" t="str">
        <f t="shared" si="3"/>
        <v/>
      </c>
      <c r="E50" s="1" t="str">
        <f t="shared" si="4"/>
        <v/>
      </c>
      <c r="F50" s="1" t="str">
        <f t="shared" si="2"/>
        <v/>
      </c>
    </row>
    <row r="51" spans="4:6" x14ac:dyDescent="0.25">
      <c r="D51" s="1" t="str">
        <f t="shared" si="3"/>
        <v/>
      </c>
      <c r="E51" s="1" t="str">
        <f t="shared" si="4"/>
        <v/>
      </c>
      <c r="F51" s="1" t="str">
        <f t="shared" si="2"/>
        <v/>
      </c>
    </row>
    <row r="52" spans="4:6" x14ac:dyDescent="0.25">
      <c r="D52" s="1" t="str">
        <f t="shared" si="3"/>
        <v/>
      </c>
      <c r="E52" s="1" t="str">
        <f t="shared" si="4"/>
        <v/>
      </c>
      <c r="F52" s="1" t="str">
        <f t="shared" si="2"/>
        <v/>
      </c>
    </row>
    <row r="53" spans="4:6" x14ac:dyDescent="0.25">
      <c r="D53" s="1" t="str">
        <f t="shared" si="3"/>
        <v/>
      </c>
      <c r="E53" s="1" t="str">
        <f t="shared" si="4"/>
        <v/>
      </c>
      <c r="F53" s="1" t="str">
        <f t="shared" si="2"/>
        <v/>
      </c>
    </row>
    <row r="54" spans="4:6" x14ac:dyDescent="0.25">
      <c r="D54" s="1" t="str">
        <f t="shared" si="3"/>
        <v/>
      </c>
      <c r="E54" s="1" t="str">
        <f t="shared" si="4"/>
        <v/>
      </c>
      <c r="F54" s="1" t="str">
        <f t="shared" si="2"/>
        <v/>
      </c>
    </row>
    <row r="55" spans="4:6" x14ac:dyDescent="0.25">
      <c r="D55" s="1" t="str">
        <f t="shared" si="3"/>
        <v/>
      </c>
      <c r="E55" s="1" t="str">
        <f t="shared" si="4"/>
        <v/>
      </c>
      <c r="F55" s="1" t="str">
        <f t="shared" si="2"/>
        <v/>
      </c>
    </row>
    <row r="56" spans="4:6" x14ac:dyDescent="0.25">
      <c r="D56" s="1" t="str">
        <f t="shared" si="3"/>
        <v/>
      </c>
      <c r="E56" s="1" t="str">
        <f t="shared" si="4"/>
        <v/>
      </c>
      <c r="F56" s="1" t="str">
        <f t="shared" si="2"/>
        <v/>
      </c>
    </row>
    <row r="57" spans="4:6" x14ac:dyDescent="0.25">
      <c r="D57" s="1" t="str">
        <f t="shared" si="3"/>
        <v/>
      </c>
      <c r="E57" s="1" t="str">
        <f t="shared" si="4"/>
        <v/>
      </c>
      <c r="F57" s="1" t="str">
        <f t="shared" si="2"/>
        <v/>
      </c>
    </row>
    <row r="58" spans="4:6" x14ac:dyDescent="0.25">
      <c r="D58" s="1" t="str">
        <f t="shared" si="3"/>
        <v/>
      </c>
      <c r="E58" s="1" t="str">
        <f t="shared" si="4"/>
        <v/>
      </c>
      <c r="F58" s="1" t="str">
        <f t="shared" si="2"/>
        <v/>
      </c>
    </row>
    <row r="59" spans="4:6" x14ac:dyDescent="0.25">
      <c r="D59" s="1" t="str">
        <f t="shared" si="3"/>
        <v/>
      </c>
      <c r="E59" s="1" t="str">
        <f t="shared" si="4"/>
        <v/>
      </c>
      <c r="F59" s="1" t="str">
        <f t="shared" si="2"/>
        <v/>
      </c>
    </row>
    <row r="60" spans="4:6" x14ac:dyDescent="0.25">
      <c r="D60" s="1" t="str">
        <f t="shared" si="3"/>
        <v/>
      </c>
      <c r="E60" s="1" t="str">
        <f t="shared" si="4"/>
        <v/>
      </c>
      <c r="F60" s="1" t="str">
        <f t="shared" si="2"/>
        <v/>
      </c>
    </row>
    <row r="61" spans="4:6" x14ac:dyDescent="0.25">
      <c r="D61" s="1" t="str">
        <f t="shared" si="3"/>
        <v/>
      </c>
      <c r="E61" s="1" t="str">
        <f t="shared" si="4"/>
        <v/>
      </c>
      <c r="F61" s="1" t="str">
        <f t="shared" si="2"/>
        <v/>
      </c>
    </row>
    <row r="62" spans="4:6" x14ac:dyDescent="0.25">
      <c r="D62" s="1" t="str">
        <f t="shared" si="3"/>
        <v/>
      </c>
      <c r="E62" s="1" t="str">
        <f t="shared" si="4"/>
        <v/>
      </c>
      <c r="F62" s="1" t="str">
        <f t="shared" si="2"/>
        <v/>
      </c>
    </row>
    <row r="63" spans="4:6" x14ac:dyDescent="0.25">
      <c r="D63" s="1" t="str">
        <f t="shared" si="3"/>
        <v/>
      </c>
      <c r="E63" s="1" t="str">
        <f t="shared" si="4"/>
        <v/>
      </c>
      <c r="F63" s="1" t="str">
        <f t="shared" si="2"/>
        <v/>
      </c>
    </row>
    <row r="64" spans="4:6" x14ac:dyDescent="0.25">
      <c r="D64" s="1" t="str">
        <f t="shared" si="3"/>
        <v/>
      </c>
      <c r="E64" s="1" t="str">
        <f t="shared" si="4"/>
        <v/>
      </c>
      <c r="F64" s="1" t="str">
        <f t="shared" si="2"/>
        <v/>
      </c>
    </row>
    <row r="65" spans="4:6" x14ac:dyDescent="0.25">
      <c r="D65" s="1" t="str">
        <f t="shared" si="3"/>
        <v/>
      </c>
      <c r="E65" s="1" t="str">
        <f t="shared" si="4"/>
        <v/>
      </c>
      <c r="F65" s="1" t="str">
        <f t="shared" si="2"/>
        <v/>
      </c>
    </row>
    <row r="66" spans="4:6" x14ac:dyDescent="0.25">
      <c r="D66" s="1" t="str">
        <f t="shared" ref="D66:D74" si="5">IF(A66="","",SUMIF(COD_ENTRADA,COD_ESTOQUE,COD_QUANTIDADE))</f>
        <v/>
      </c>
      <c r="E66" s="1" t="str">
        <f t="shared" ref="E66:E74" si="6">IF(A66="","",SUMIF(COD_SAIDA,COD_ESTOQUE,COD_QUANTIDADE_SAIDA))</f>
        <v/>
      </c>
      <c r="F66" s="1" t="str">
        <f t="shared" si="2"/>
        <v/>
      </c>
    </row>
    <row r="67" spans="4:6" x14ac:dyDescent="0.25">
      <c r="D67" s="1" t="str">
        <f t="shared" si="5"/>
        <v/>
      </c>
      <c r="E67" s="1" t="str">
        <f t="shared" si="6"/>
        <v/>
      </c>
      <c r="F67" s="1" t="str">
        <f t="shared" ref="F67:F74" si="7">IF(D67="","",D67-E67)</f>
        <v/>
      </c>
    </row>
    <row r="68" spans="4:6" x14ac:dyDescent="0.25">
      <c r="D68" s="1" t="str">
        <f t="shared" si="5"/>
        <v/>
      </c>
      <c r="E68" s="1" t="str">
        <f t="shared" si="6"/>
        <v/>
      </c>
      <c r="F68" s="1" t="str">
        <f t="shared" si="7"/>
        <v/>
      </c>
    </row>
    <row r="69" spans="4:6" x14ac:dyDescent="0.25">
      <c r="D69" s="1" t="str">
        <f t="shared" si="5"/>
        <v/>
      </c>
      <c r="E69" s="1" t="str">
        <f t="shared" si="6"/>
        <v/>
      </c>
      <c r="F69" s="1" t="str">
        <f t="shared" si="7"/>
        <v/>
      </c>
    </row>
    <row r="70" spans="4:6" x14ac:dyDescent="0.25">
      <c r="D70" s="1" t="str">
        <f t="shared" si="5"/>
        <v/>
      </c>
      <c r="E70" s="1" t="str">
        <f t="shared" si="6"/>
        <v/>
      </c>
      <c r="F70" s="1" t="str">
        <f t="shared" si="7"/>
        <v/>
      </c>
    </row>
    <row r="71" spans="4:6" x14ac:dyDescent="0.25">
      <c r="D71" s="1" t="str">
        <f t="shared" si="5"/>
        <v/>
      </c>
      <c r="E71" s="1" t="str">
        <f t="shared" si="6"/>
        <v/>
      </c>
      <c r="F71" s="1" t="str">
        <f t="shared" si="7"/>
        <v/>
      </c>
    </row>
    <row r="72" spans="4:6" x14ac:dyDescent="0.25">
      <c r="D72" s="1" t="str">
        <f t="shared" si="5"/>
        <v/>
      </c>
      <c r="E72" s="1" t="str">
        <f t="shared" si="6"/>
        <v/>
      </c>
      <c r="F72" s="1" t="str">
        <f t="shared" si="7"/>
        <v/>
      </c>
    </row>
    <row r="73" spans="4:6" x14ac:dyDescent="0.25">
      <c r="D73" s="1" t="str">
        <f t="shared" si="5"/>
        <v/>
      </c>
      <c r="E73" s="1" t="str">
        <f t="shared" si="6"/>
        <v/>
      </c>
      <c r="F73" s="1" t="str">
        <f t="shared" si="7"/>
        <v/>
      </c>
    </row>
    <row r="74" spans="4:6" x14ac:dyDescent="0.25">
      <c r="D74" s="1" t="str">
        <f t="shared" si="5"/>
        <v/>
      </c>
      <c r="E74" s="1" t="str">
        <f t="shared" si="6"/>
        <v/>
      </c>
      <c r="F74" s="1" t="str">
        <f t="shared" si="7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10.28515625" style="3" customWidth="1"/>
    <col min="2" max="2" width="41.85546875" style="3" customWidth="1"/>
    <col min="3" max="3" width="11.140625" style="10" customWidth="1"/>
    <col min="4" max="4" width="10.28515625" style="3" customWidth="1"/>
    <col min="5" max="5" width="15.42578125" style="3" customWidth="1"/>
    <col min="6" max="6" width="33.5703125" style="3" customWidth="1"/>
    <col min="7" max="16384" width="9.140625" style="3"/>
  </cols>
  <sheetData>
    <row r="1" spans="1:6" ht="36.75" customHeight="1" x14ac:dyDescent="0.25">
      <c r="A1" s="3" t="s">
        <v>14</v>
      </c>
      <c r="B1" s="3" t="s">
        <v>15</v>
      </c>
      <c r="C1" s="10" t="s">
        <v>2</v>
      </c>
      <c r="D1" s="3" t="s">
        <v>6</v>
      </c>
      <c r="E1" s="3" t="s">
        <v>16</v>
      </c>
      <c r="F1" s="3" t="s">
        <v>11</v>
      </c>
    </row>
    <row r="2" spans="1:6" x14ac:dyDescent="0.25">
      <c r="A2" s="3">
        <v>1</v>
      </c>
      <c r="B2" s="3" t="str">
        <f t="shared" ref="B2:B19" si="0">IF(A2="","",VLOOKUP(A2,ESTOQUE,2,0))</f>
        <v>Xadrez</v>
      </c>
      <c r="C2" s="10">
        <f t="shared" ref="C2:C13" si="1">IF(A2="","",VLOOKUP(A2,ESTOQUE,3,0))</f>
        <v>50</v>
      </c>
      <c r="D2" s="11">
        <v>42895</v>
      </c>
      <c r="E2" s="3">
        <v>7</v>
      </c>
      <c r="F2" s="3" t="s">
        <v>12</v>
      </c>
    </row>
    <row r="3" spans="1:6" x14ac:dyDescent="0.25">
      <c r="A3" s="5">
        <v>2</v>
      </c>
      <c r="B3" s="6" t="str">
        <f>IF(A3="","",VLOOKUP(A3,ESTOQUE,2,0))</f>
        <v>Amoeba</v>
      </c>
      <c r="C3" s="9">
        <f>IF(A3="","",VLOOKUP(A3,ESTOQUE,3,0))</f>
        <v>70</v>
      </c>
      <c r="D3" s="7">
        <v>9</v>
      </c>
      <c r="E3" s="8">
        <v>3</v>
      </c>
      <c r="F3" s="4" t="s">
        <v>17</v>
      </c>
    </row>
    <row r="4" spans="1:6" x14ac:dyDescent="0.25">
      <c r="A4" s="5">
        <v>1</v>
      </c>
      <c r="B4" s="6" t="str">
        <f>IF(A4="","",VLOOKUP(A4,ESTOQUE,2,0))</f>
        <v>Xadrez</v>
      </c>
      <c r="C4" s="9">
        <f>IF(A4="","",VLOOKUP(A4,ESTOQUE,3,0))</f>
        <v>50</v>
      </c>
      <c r="D4" s="7">
        <v>42775</v>
      </c>
      <c r="E4" s="8">
        <v>2</v>
      </c>
      <c r="F4" s="4" t="s">
        <v>12</v>
      </c>
    </row>
    <row r="5" spans="1:6" x14ac:dyDescent="0.25">
      <c r="A5" s="5">
        <v>1</v>
      </c>
      <c r="B5" s="6" t="str">
        <f>IF(A5="","",VLOOKUP(A5,ESTOQUE,2,0))</f>
        <v>Xadrez</v>
      </c>
      <c r="C5" s="9">
        <f>IF(A5="","",VLOOKUP(A5,ESTOQUE,3,0))</f>
        <v>50</v>
      </c>
      <c r="D5" s="7">
        <v>42861</v>
      </c>
      <c r="E5" s="8">
        <v>2</v>
      </c>
      <c r="F5" s="4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PESSOA!$B:$B</xm:f>
          </x14:formula1>
          <xm:sqref>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4" sqref="E4"/>
    </sheetView>
  </sheetViews>
  <sheetFormatPr defaultRowHeight="15" x14ac:dyDescent="0.25"/>
  <cols>
    <col min="1" max="1" width="10.28515625" style="1" customWidth="1"/>
    <col min="2" max="2" width="41.5703125" style="1" customWidth="1"/>
    <col min="3" max="3" width="9.5703125" style="2" bestFit="1" customWidth="1"/>
    <col min="4" max="4" width="9.140625" style="1"/>
    <col min="5" max="5" width="12.85546875" style="1" customWidth="1"/>
    <col min="6" max="6" width="39.5703125" style="1" customWidth="1"/>
    <col min="7" max="7" width="18.42578125" style="1" customWidth="1"/>
    <col min="8" max="16384" width="9.140625" style="1"/>
  </cols>
  <sheetData>
    <row r="1" spans="1:6" ht="41.25" customHeight="1" x14ac:dyDescent="0.25">
      <c r="A1" s="1" t="s">
        <v>14</v>
      </c>
      <c r="B1" s="1" t="s">
        <v>1</v>
      </c>
      <c r="C1" s="2" t="s">
        <v>2</v>
      </c>
      <c r="D1" s="1" t="s">
        <v>6</v>
      </c>
      <c r="E1" s="1" t="s">
        <v>4</v>
      </c>
      <c r="F1" s="1" t="s">
        <v>11</v>
      </c>
    </row>
    <row r="2" spans="1:6" x14ac:dyDescent="0.25">
      <c r="A2" s="1">
        <v>1</v>
      </c>
      <c r="B2" s="1" t="str">
        <f t="shared" ref="B2:B15" si="0">IF(A2="","",VLOOKUP(A2,ESTOQUE,2,0))</f>
        <v>Xadrez</v>
      </c>
      <c r="C2" s="2">
        <f t="shared" ref="C2:C16" si="1">IF(B2="","",VLOOKUP(A2,ESTOQUE,3,0))</f>
        <v>50</v>
      </c>
      <c r="D2" s="12">
        <v>42861</v>
      </c>
      <c r="E2" s="1">
        <v>5</v>
      </c>
      <c r="F2" s="1" t="s">
        <v>12</v>
      </c>
    </row>
    <row r="3" spans="1:6" x14ac:dyDescent="0.25">
      <c r="A3" s="1">
        <v>1</v>
      </c>
      <c r="B3" s="1" t="str">
        <f>IF(A3="","",VLOOKUP(A3,ESTOQUE,2,0))</f>
        <v>Xadrez</v>
      </c>
      <c r="C3" s="2">
        <f>IF(B3="","",VLOOKUP(A3,ESTOQUE,3,0))</f>
        <v>50</v>
      </c>
      <c r="D3" s="12">
        <v>42893</v>
      </c>
      <c r="E3" s="1">
        <v>4</v>
      </c>
      <c r="F3" s="1" t="s">
        <v>12</v>
      </c>
    </row>
    <row r="4" spans="1:6" x14ac:dyDescent="0.25">
      <c r="A4" s="1">
        <v>1</v>
      </c>
      <c r="B4" s="1" t="str">
        <f>IF(A4="","",VLOOKUP(A4,ESTOQUE,2,0))</f>
        <v>Xadrez</v>
      </c>
      <c r="C4" s="2">
        <f>IF(B4="","",VLOOKUP(A4,ESTOQUE,3,0))</f>
        <v>50</v>
      </c>
      <c r="D4" s="12"/>
    </row>
    <row r="5" spans="1:6" x14ac:dyDescent="0.25">
      <c r="A5" s="1">
        <v>2</v>
      </c>
      <c r="B5" s="1" t="str">
        <f>IF(A5="","",VLOOKUP(A5,ESTOQUE,2,0))</f>
        <v>Amoeba</v>
      </c>
      <c r="C5" s="2">
        <f>IF(B5="","",VLOOKUP(A5,ESTOQUE,3,0))</f>
        <v>70</v>
      </c>
    </row>
    <row r="6" spans="1:6" x14ac:dyDescent="0.25">
      <c r="A6" s="1">
        <v>1</v>
      </c>
      <c r="B6" s="1" t="str">
        <f>IF(A6="","",VLOOKUP(A6,ESTOQUE,2,0))</f>
        <v>Xadrez</v>
      </c>
      <c r="C6" s="2">
        <f>IF(B6="","",VLOOKUP(A6,ESTOQUE,3,0))</f>
        <v>50</v>
      </c>
    </row>
    <row r="7" spans="1:6" x14ac:dyDescent="0.25">
      <c r="B7" s="1" t="str">
        <f t="shared" si="0"/>
        <v/>
      </c>
      <c r="C7" s="2" t="str">
        <f t="shared" si="1"/>
        <v/>
      </c>
    </row>
    <row r="8" spans="1:6" x14ac:dyDescent="0.25">
      <c r="B8" s="1" t="str">
        <f t="shared" si="0"/>
        <v/>
      </c>
      <c r="C8" s="2" t="str">
        <f t="shared" si="1"/>
        <v/>
      </c>
    </row>
    <row r="9" spans="1:6" x14ac:dyDescent="0.25">
      <c r="B9" s="1" t="str">
        <f t="shared" si="0"/>
        <v/>
      </c>
      <c r="C9" s="2" t="str">
        <f t="shared" si="1"/>
        <v/>
      </c>
    </row>
    <row r="10" spans="1:6" x14ac:dyDescent="0.25">
      <c r="B10" s="1" t="str">
        <f t="shared" si="0"/>
        <v/>
      </c>
      <c r="C10" s="2" t="str">
        <f t="shared" si="1"/>
        <v/>
      </c>
    </row>
    <row r="11" spans="1:6" x14ac:dyDescent="0.25">
      <c r="B11" s="1" t="str">
        <f t="shared" si="0"/>
        <v/>
      </c>
      <c r="C11" s="2" t="str">
        <f t="shared" si="1"/>
        <v/>
      </c>
    </row>
    <row r="12" spans="1:6" x14ac:dyDescent="0.25">
      <c r="B12" s="1" t="str">
        <f t="shared" si="0"/>
        <v/>
      </c>
      <c r="C12" s="2" t="str">
        <f t="shared" si="1"/>
        <v/>
      </c>
    </row>
    <row r="13" spans="1:6" x14ac:dyDescent="0.25">
      <c r="B13" s="1" t="str">
        <f t="shared" si="0"/>
        <v/>
      </c>
      <c r="C13" s="2" t="str">
        <f t="shared" si="1"/>
        <v/>
      </c>
    </row>
    <row r="14" spans="1:6" x14ac:dyDescent="0.25">
      <c r="B14" s="1" t="str">
        <f t="shared" si="0"/>
        <v/>
      </c>
      <c r="C14" s="2" t="str">
        <f t="shared" si="1"/>
        <v/>
      </c>
    </row>
    <row r="15" spans="1:6" x14ac:dyDescent="0.25">
      <c r="B15" s="1" t="str">
        <f t="shared" si="0"/>
        <v/>
      </c>
      <c r="C15" s="2" t="str">
        <f t="shared" si="1"/>
        <v/>
      </c>
    </row>
    <row r="16" spans="1:6" x14ac:dyDescent="0.25">
      <c r="C16" s="2" t="str">
        <f t="shared" si="1"/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PESSOA!$B:$B</xm:f>
          </x14:formula1>
          <xm:sqref>F2:F3 F5:F19</xm:sqref>
        </x14:dataValidation>
        <x14:dataValidation type="list" allowBlank="1" showInputMessage="1" showErrorMessage="1">
          <x14:formula1>
            <xm:f>PESSOA!$B:$B</xm:f>
          </x14:formula1>
          <xm:sqref>F4</xm:sqref>
        </x14:dataValidation>
        <x14:dataValidation type="custom" allowBlank="1" showInputMessage="1" showErrorMessage="1">
          <x14:formula1>
            <xm:f>SUMIF(ESTOQUE!B:B,B4,ESTOQUE!F:F)&gt;=0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"/>
    </sheetView>
  </sheetViews>
  <sheetFormatPr defaultRowHeight="15" x14ac:dyDescent="0.25"/>
  <cols>
    <col min="1" max="1" width="9.140625" style="1"/>
    <col min="2" max="2" width="38.140625" style="1" customWidth="1"/>
    <col min="3" max="3" width="11.85546875" style="1" customWidth="1"/>
    <col min="4" max="4" width="20.28515625" style="1" customWidth="1"/>
    <col min="5" max="5" width="18" style="1" customWidth="1"/>
    <col min="6" max="6" width="22.85546875" style="1" customWidth="1"/>
    <col min="7" max="16384" width="9.140625" style="1"/>
  </cols>
  <sheetData>
    <row r="1" spans="1:7" ht="36.75" customHeight="1" x14ac:dyDescent="0.25">
      <c r="A1" s="1" t="s">
        <v>13</v>
      </c>
      <c r="B1" s="1" t="s">
        <v>8</v>
      </c>
      <c r="C1" s="1" t="s">
        <v>10</v>
      </c>
      <c r="D1" s="1" t="s">
        <v>9</v>
      </c>
      <c r="E1" s="1" t="s">
        <v>3</v>
      </c>
      <c r="F1" s="1" t="s">
        <v>4</v>
      </c>
      <c r="G1" s="1" t="s">
        <v>19</v>
      </c>
    </row>
    <row r="2" spans="1:7" x14ac:dyDescent="0.25">
      <c r="A2" s="1">
        <v>1</v>
      </c>
      <c r="B2" s="1" t="s">
        <v>12</v>
      </c>
      <c r="C2" s="1">
        <v>18</v>
      </c>
      <c r="D2" s="1">
        <v>19982375321</v>
      </c>
      <c r="E2" s="1">
        <f>SUMIF(ENTRADA!F:F,T_PESSOA[[#This Row],[NOME]],COD_QUANTIDADE)</f>
        <v>9</v>
      </c>
      <c r="F2" s="1">
        <f>SUMIF(SAIDA!F:F,T_PESSOA[[#This Row],[NOME]],COD_QUANTIDADE_SAIDA)</f>
        <v>9</v>
      </c>
      <c r="G2" s="1">
        <f>T_PESSOA[[#This Row],[ENTRADA]]-T_PESSOA[[#This Row],[SAIDA]]</f>
        <v>0</v>
      </c>
    </row>
    <row r="3" spans="1:7" x14ac:dyDescent="0.25">
      <c r="A3" s="1">
        <v>2</v>
      </c>
      <c r="B3" s="1" t="s">
        <v>17</v>
      </c>
      <c r="C3" s="1">
        <v>23</v>
      </c>
      <c r="D3" s="1">
        <v>21188020</v>
      </c>
      <c r="E3" s="1">
        <f>SUMIF(ENTRADA!F:F,T_PESSOA[[#This Row],[NOME]],COD_QUANTIDADE)</f>
        <v>3</v>
      </c>
      <c r="F3" s="1">
        <f>SUMIF(SAIDA!F:F,T_PESSOA[[#This Row],[NOME]],COD_QUANTIDADE_SAIDA)</f>
        <v>0</v>
      </c>
      <c r="G3" s="1">
        <f>T_PESSOA[[#This Row],[ENTRADA]]-T_PESSOA[[#This Row],[SAIDA]]</f>
        <v>3</v>
      </c>
    </row>
    <row r="4" spans="1:7" x14ac:dyDescent="0.25">
      <c r="A4" s="1">
        <v>3</v>
      </c>
      <c r="B4" s="1" t="s">
        <v>20</v>
      </c>
      <c r="C4" s="1">
        <v>23</v>
      </c>
      <c r="D4" s="1">
        <v>2222</v>
      </c>
      <c r="E4" s="1">
        <f>SUMIF(ENTRADA!F:F,T_PESSOA[[#This Row],[NOME]],COD_QUANTIDADE)</f>
        <v>2</v>
      </c>
      <c r="F4" s="1">
        <f>SUMIF(SAIDA!F:F,T_PESSOA[[#This Row],[NOME]],COD_QUANTIDADE_SAIDA)</f>
        <v>0</v>
      </c>
      <c r="G4" s="1">
        <f>T_PESSOA[[#This Row],[ENTRADA]]-T_PESSOA[[#This Row],[SAIDA]]</f>
        <v>2</v>
      </c>
    </row>
    <row r="5" spans="1:7" x14ac:dyDescent="0.25">
      <c r="A5" s="1">
        <v>4</v>
      </c>
      <c r="E5" s="13">
        <f>SUMIF(ENTRADA!F:F,T_PESSOA[[#This Row],[NOME]],COD_QUANTIDADE)</f>
        <v>0</v>
      </c>
      <c r="F5" s="13">
        <f>SUMIF(SAIDA!F:F,T_PESSOA[[#This Row],[NOME]],COD_QUANTIDADE_SAIDA)</f>
        <v>0</v>
      </c>
      <c r="G5" s="13">
        <f>T_PESSOA[[#This Row],[ENTRADA]]-T_PESSOA[[#This Row],[SAIDA]]</f>
        <v>0</v>
      </c>
    </row>
  </sheetData>
  <conditionalFormatting sqref="G2:G5">
    <cfRule type="cellIs" dxfId="1" priority="1" operator="lessThan">
      <formula>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ESTOQUE</vt:lpstr>
      <vt:lpstr>ENTRADA</vt:lpstr>
      <vt:lpstr>SAIDA</vt:lpstr>
      <vt:lpstr>PESSOA</vt:lpstr>
      <vt:lpstr>COD_ENTRADA</vt:lpstr>
      <vt:lpstr>COD_ESTOQUE</vt:lpstr>
      <vt:lpstr>COD_QUANTIDADE</vt:lpstr>
      <vt:lpstr>COD_QUANTIDADE_ENTRADA</vt:lpstr>
      <vt:lpstr>COD_QUANTIDADE_SAIDA</vt:lpstr>
      <vt:lpstr>COD_SAIDA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UNASP-HT - Alciomar Hollanda</dc:creator>
  <cp:lastModifiedBy>UNASP-HT - Alciomar Hollanda</cp:lastModifiedBy>
  <dcterms:created xsi:type="dcterms:W3CDTF">2017-06-02T14:25:51Z</dcterms:created>
  <dcterms:modified xsi:type="dcterms:W3CDTF">2017-06-09T13:13:47Z</dcterms:modified>
</cp:coreProperties>
</file>