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C\Research\docs\Avionics\"/>
    </mc:Choice>
  </mc:AlternateContent>
  <xr:revisionPtr revIDLastSave="0" documentId="13_ncr:1_{6EE09C44-510F-485B-933A-36C421E1C9D9}" xr6:coauthVersionLast="40" xr6:coauthVersionMax="40" xr10:uidLastSave="{00000000-0000-0000-0000-000000000000}"/>
  <bookViews>
    <workbookView xWindow="-96" yWindow="-96" windowWidth="23232" windowHeight="12552" xr2:uid="{00000000-000D-0000-FFFF-FFFF00000000}"/>
  </bookViews>
  <sheets>
    <sheet name="atmosphe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B59" i="1" l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<sst xmlns="http://schemas.openxmlformats.org/spreadsheetml/2006/main" count="12" uniqueCount="12">
  <si>
    <t>alt norm</t>
  </si>
  <si>
    <t>press (mbar)</t>
  </si>
  <si>
    <t>alt (kft)</t>
  </si>
  <si>
    <t>sigma (dens/dens0)</t>
  </si>
  <si>
    <t>delta (pres/pres0)</t>
  </si>
  <si>
    <t>theta (temp/temp0)</t>
  </si>
  <si>
    <t>temp (rankine)</t>
  </si>
  <si>
    <t>dens (slug/ft^3)</t>
  </si>
  <si>
    <t>a (speed-sound, ft/s)</t>
  </si>
  <si>
    <t>visc (10^-6 slug/ft^3)</t>
  </si>
  <si>
    <t>k.visc (kinematic visc ft^2/s)</t>
  </si>
  <si>
    <t>alt 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</si>
</sst>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000"/>
    <numFmt numFmtId="166" formatCode="0.000000"/>
    <numFmt numFmtId="167" formatCode="0.00000000"/>
    <numFmt numFmtId="168" formatCode="0.000000000"/>
    <numFmt numFmtId="169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0" formatCode="General"/>
    </dxf>
    <dxf>
      <numFmt numFmtId="166" formatCode="0.000000"/>
    </dxf>
    <dxf>
      <numFmt numFmtId="164" formatCode="0.000"/>
    </dxf>
    <dxf>
      <numFmt numFmtId="169" formatCode="0.0"/>
    </dxf>
    <dxf>
      <numFmt numFmtId="167" formatCode="0.00000000"/>
    </dxf>
    <dxf>
      <numFmt numFmtId="166" formatCode="0.000000"/>
    </dxf>
    <dxf>
      <numFmt numFmtId="169" formatCode="0.0"/>
    </dxf>
    <dxf>
      <numFmt numFmtId="165" formatCode="0.0000"/>
    </dxf>
    <dxf>
      <numFmt numFmtId="168" formatCode="0.000000000"/>
    </dxf>
    <dxf>
      <numFmt numFmtId="168" formatCode="0.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59" totalsRowShown="0">
  <autoFilter ref="A1:L59" xr:uid="{00000000-0009-0000-0100-000001000000}"/>
  <tableColumns count="12">
    <tableColumn id="1" xr3:uid="{00000000-0010-0000-0000-000001000000}" name="alt (kft)"/>
    <tableColumn id="2" xr3:uid="{00000000-0010-0000-0000-000002000000}" name="alt norm">
      <calculatedColumnFormula>A2*1000</calculatedColumnFormula>
    </tableColumn>
    <tableColumn id="12" xr3:uid="{D9E1050F-182D-4A07-8AD4-3BA675C5DE60}" name="alt (km)" dataDxfId="0">
      <calculatedColumnFormula>Table1[[#This Row],[alt norm]]*0.0003048</calculatedColumnFormula>
    </tableColumn>
    <tableColumn id="3" xr3:uid="{00000000-0010-0000-0000-000003000000}" name="sigma (dens/dens0)" dataDxfId="9"/>
    <tableColumn id="4" xr3:uid="{00000000-0010-0000-0000-000004000000}" name="delta (pres/pres0)" dataDxfId="8"/>
    <tableColumn id="5" xr3:uid="{00000000-0010-0000-0000-000005000000}" name="theta (temp/temp0)" dataDxfId="7"/>
    <tableColumn id="6" xr3:uid="{00000000-0010-0000-0000-000006000000}" name="temp (rankine)" dataDxfId="6"/>
    <tableColumn id="7" xr3:uid="{00000000-0010-0000-0000-000007000000}" name="press (mbar)" dataDxfId="5"/>
    <tableColumn id="8" xr3:uid="{00000000-0010-0000-0000-000008000000}" name="dens (slug/ft^3)" dataDxfId="4"/>
    <tableColumn id="9" xr3:uid="{00000000-0010-0000-0000-000009000000}" name="a (speed-sound, ft/s)" dataDxfId="3"/>
    <tableColumn id="10" xr3:uid="{00000000-0010-0000-0000-00000A000000}" name="visc (10^-6 slug/ft^3)" dataDxfId="2"/>
    <tableColumn id="11" xr3:uid="{00000000-0010-0000-0000-00000B000000}" name="k.visc (kinematic visc ft^2/s)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9"/>
  <sheetViews>
    <sheetView tabSelected="1" workbookViewId="0">
      <selection activeCell="C3" sqref="C3"/>
    </sheetView>
  </sheetViews>
  <sheetFormatPr defaultRowHeight="14.4" x14ac:dyDescent="0.55000000000000004"/>
  <cols>
    <col min="1" max="1" width="8.9453125" bestFit="1" customWidth="1"/>
    <col min="2" max="2" width="9.7890625" bestFit="1" customWidth="1"/>
    <col min="3" max="3" width="9.7890625" customWidth="1"/>
    <col min="4" max="4" width="19.05078125" bestFit="1" customWidth="1"/>
    <col min="5" max="5" width="17.68359375" bestFit="1" customWidth="1"/>
    <col min="6" max="6" width="19.5234375" bestFit="1" customWidth="1"/>
    <col min="7" max="7" width="15.1015625" bestFit="1" customWidth="1"/>
    <col min="8" max="8" width="13.15625" bestFit="1" customWidth="1"/>
    <col min="9" max="9" width="15.89453125" bestFit="1" customWidth="1"/>
    <col min="10" max="11" width="20" bestFit="1" customWidth="1"/>
    <col min="12" max="12" width="25.89453125" bestFit="1" customWidth="1"/>
  </cols>
  <sheetData>
    <row r="1" spans="1:12" x14ac:dyDescent="0.55000000000000004">
      <c r="A1" t="s">
        <v>2</v>
      </c>
      <c r="B1" t="s">
        <v>0</v>
      </c>
      <c r="C1" t="s">
        <v>11</v>
      </c>
      <c r="D1" t="s">
        <v>3</v>
      </c>
      <c r="E1" t="s">
        <v>4</v>
      </c>
      <c r="F1" t="s">
        <v>5</v>
      </c>
      <c r="G1" t="s">
        <v>6</v>
      </c>
      <c r="H1" t="s">
        <v>1</v>
      </c>
      <c r="I1" t="s">
        <v>7</v>
      </c>
      <c r="J1" t="s">
        <v>8</v>
      </c>
      <c r="K1" t="s">
        <v>9</v>
      </c>
      <c r="L1" t="s">
        <v>10</v>
      </c>
    </row>
    <row r="2" spans="1:12" x14ac:dyDescent="0.55000000000000004">
      <c r="A2">
        <v>-5</v>
      </c>
      <c r="B2">
        <f>A2*1000</f>
        <v>-5000</v>
      </c>
      <c r="C2">
        <f>Table1[[#This Row],[alt norm]]*0.0003048</f>
        <v>-1.5239999999999998</v>
      </c>
      <c r="D2" s="5">
        <v>1.155</v>
      </c>
      <c r="E2" s="5">
        <v>1.194</v>
      </c>
      <c r="F2" s="2">
        <v>1.0344</v>
      </c>
      <c r="G2" s="6">
        <v>536.5</v>
      </c>
      <c r="H2" s="3">
        <v>2528</v>
      </c>
      <c r="I2" s="4">
        <v>2.745E-3</v>
      </c>
      <c r="J2" s="6">
        <v>1135.5</v>
      </c>
      <c r="K2" s="1">
        <v>0.38400000000000001</v>
      </c>
      <c r="L2" s="3">
        <v>1.3999999999999999E-4</v>
      </c>
    </row>
    <row r="3" spans="1:12" x14ac:dyDescent="0.55000000000000004">
      <c r="A3">
        <v>0</v>
      </c>
      <c r="B3">
        <f t="shared" ref="B3:B59" si="0">A3*1000</f>
        <v>0</v>
      </c>
      <c r="C3">
        <f>Table1[[#This Row],[alt norm]]*0.0003048</f>
        <v>0</v>
      </c>
      <c r="D3" s="5">
        <v>1</v>
      </c>
      <c r="E3" s="5">
        <v>1</v>
      </c>
      <c r="F3" s="2">
        <v>1</v>
      </c>
      <c r="G3" s="6">
        <v>518.70000000000005</v>
      </c>
      <c r="H3" s="3">
        <v>2116</v>
      </c>
      <c r="I3" s="4">
        <v>2.3770000000000002E-3</v>
      </c>
      <c r="J3" s="6">
        <v>1116.5</v>
      </c>
      <c r="K3" s="1">
        <v>0.374</v>
      </c>
      <c r="L3" s="3">
        <v>1.5699999999999999E-4</v>
      </c>
    </row>
    <row r="4" spans="1:12" x14ac:dyDescent="0.55000000000000004">
      <c r="A4">
        <v>5</v>
      </c>
      <c r="B4">
        <f t="shared" si="0"/>
        <v>5000</v>
      </c>
      <c r="C4">
        <f>Table1[[#This Row],[alt norm]]*0.0003048</f>
        <v>1.5239999999999998</v>
      </c>
      <c r="D4" s="5">
        <v>0.86170000000000002</v>
      </c>
      <c r="E4" s="5">
        <v>0.83209999999999995</v>
      </c>
      <c r="F4" s="2">
        <v>0.96560000000000001</v>
      </c>
      <c r="G4" s="6">
        <v>500.8</v>
      </c>
      <c r="H4" s="3">
        <v>1761</v>
      </c>
      <c r="I4" s="4">
        <v>2.0479999999999999E-3</v>
      </c>
      <c r="J4" s="6">
        <v>1097.0999999999999</v>
      </c>
      <c r="K4" s="1">
        <v>0.36399999999999999</v>
      </c>
      <c r="L4" s="3">
        <v>1.7799999999999999E-4</v>
      </c>
    </row>
    <row r="5" spans="1:12" x14ac:dyDescent="0.55000000000000004">
      <c r="A5">
        <v>10</v>
      </c>
      <c r="B5">
        <f t="shared" si="0"/>
        <v>10000</v>
      </c>
      <c r="C5">
        <f>Table1[[#This Row],[alt norm]]*0.0003048</f>
        <v>3.0479999999999996</v>
      </c>
      <c r="D5" s="5">
        <v>0.73860000000000003</v>
      </c>
      <c r="E5" s="5">
        <v>0.68779999999999997</v>
      </c>
      <c r="F5" s="2">
        <v>0.93130000000000002</v>
      </c>
      <c r="G5" s="6">
        <v>483</v>
      </c>
      <c r="H5" s="3">
        <v>1456</v>
      </c>
      <c r="I5" s="4">
        <v>1.756E-3</v>
      </c>
      <c r="J5" s="6">
        <v>1077.4000000000001</v>
      </c>
      <c r="K5" s="1">
        <v>0.35299999999999998</v>
      </c>
      <c r="L5" s="3">
        <v>2.0100000000000001E-4</v>
      </c>
    </row>
    <row r="6" spans="1:12" x14ac:dyDescent="0.55000000000000004">
      <c r="A6">
        <v>15</v>
      </c>
      <c r="B6">
        <f t="shared" si="0"/>
        <v>15000</v>
      </c>
      <c r="C6">
        <f>Table1[[#This Row],[alt norm]]*0.0003048</f>
        <v>4.5720000000000001</v>
      </c>
      <c r="D6" s="5">
        <v>0.62949999999999995</v>
      </c>
      <c r="E6" s="5">
        <v>0.56459999999999999</v>
      </c>
      <c r="F6" s="2">
        <v>0.89690000000000003</v>
      </c>
      <c r="G6" s="6">
        <v>465.2</v>
      </c>
      <c r="H6" s="3">
        <v>1195</v>
      </c>
      <c r="I6" s="4">
        <v>1.4959999999999999E-3</v>
      </c>
      <c r="J6" s="6">
        <v>1057.4000000000001</v>
      </c>
      <c r="K6" s="1">
        <v>0.34300000000000003</v>
      </c>
      <c r="L6" s="3">
        <v>2.2900000000000001E-4</v>
      </c>
    </row>
    <row r="7" spans="1:12" x14ac:dyDescent="0.55000000000000004">
      <c r="A7">
        <v>20</v>
      </c>
      <c r="B7">
        <f t="shared" si="0"/>
        <v>20000</v>
      </c>
      <c r="C7">
        <f>Table1[[#This Row],[alt norm]]*0.0003048</f>
        <v>6.0959999999999992</v>
      </c>
      <c r="D7" s="5">
        <v>0.53320000000000001</v>
      </c>
      <c r="E7" s="5">
        <v>0.45989999999999998</v>
      </c>
      <c r="F7" s="2">
        <v>0.86260000000000003</v>
      </c>
      <c r="G7" s="6">
        <v>447.4</v>
      </c>
      <c r="H7" s="3">
        <v>973.3</v>
      </c>
      <c r="I7" s="4">
        <v>1.2669999999999999E-3</v>
      </c>
      <c r="J7" s="6">
        <v>1036.9000000000001</v>
      </c>
      <c r="K7" s="1">
        <v>0.33200000000000002</v>
      </c>
      <c r="L7" s="3">
        <v>2.6200000000000003E-4</v>
      </c>
    </row>
    <row r="8" spans="1:12" x14ac:dyDescent="0.55000000000000004">
      <c r="A8">
        <v>25</v>
      </c>
      <c r="B8">
        <f t="shared" si="0"/>
        <v>25000</v>
      </c>
      <c r="C8">
        <f>Table1[[#This Row],[alt norm]]*0.0003048</f>
        <v>7.6199999999999992</v>
      </c>
      <c r="D8" s="5">
        <v>0.4486</v>
      </c>
      <c r="E8" s="5">
        <v>0.37159999999999999</v>
      </c>
      <c r="F8" s="2">
        <v>0.82830000000000004</v>
      </c>
      <c r="G8" s="6">
        <v>429.6</v>
      </c>
      <c r="H8" s="3">
        <v>786.3</v>
      </c>
      <c r="I8" s="4">
        <v>1.0660000000000001E-3</v>
      </c>
      <c r="J8" s="6">
        <v>1016.1</v>
      </c>
      <c r="K8" s="1">
        <v>0.32200000000000001</v>
      </c>
      <c r="L8" s="3">
        <v>3.0200000000000002E-4</v>
      </c>
    </row>
    <row r="9" spans="1:12" x14ac:dyDescent="0.55000000000000004">
      <c r="A9">
        <v>30</v>
      </c>
      <c r="B9">
        <f t="shared" si="0"/>
        <v>30000</v>
      </c>
      <c r="C9">
        <f>Table1[[#This Row],[alt norm]]*0.0003048</f>
        <v>9.1440000000000001</v>
      </c>
      <c r="D9" s="5">
        <v>0.37469999999999998</v>
      </c>
      <c r="E9" s="5">
        <v>0.29749999999999999</v>
      </c>
      <c r="F9" s="2">
        <v>0.79400000000000004</v>
      </c>
      <c r="G9" s="6">
        <v>411.8</v>
      </c>
      <c r="H9" s="3">
        <v>629.70000000000005</v>
      </c>
      <c r="I9" s="4">
        <v>8.9070000000000002E-4</v>
      </c>
      <c r="J9" s="6">
        <v>994.8</v>
      </c>
      <c r="K9" s="1">
        <v>0.311</v>
      </c>
      <c r="L9" s="3">
        <v>3.4900000000000003E-4</v>
      </c>
    </row>
    <row r="10" spans="1:12" x14ac:dyDescent="0.55000000000000004">
      <c r="A10">
        <v>35</v>
      </c>
      <c r="B10">
        <f t="shared" si="0"/>
        <v>35000</v>
      </c>
      <c r="C10">
        <f>Table1[[#This Row],[alt norm]]*0.0003048</f>
        <v>10.667999999999999</v>
      </c>
      <c r="D10" s="5">
        <v>0.31059999999999999</v>
      </c>
      <c r="E10" s="5">
        <v>0.23599999999999999</v>
      </c>
      <c r="F10" s="2">
        <v>0.75980000000000003</v>
      </c>
      <c r="G10" s="6">
        <v>394.1</v>
      </c>
      <c r="H10" s="3">
        <v>499.3</v>
      </c>
      <c r="I10" s="4">
        <v>7.3820000000000005E-4</v>
      </c>
      <c r="J10" s="6">
        <v>973.1</v>
      </c>
      <c r="K10" s="1">
        <v>0.3</v>
      </c>
      <c r="L10" s="3">
        <v>4.06E-4</v>
      </c>
    </row>
    <row r="11" spans="1:12" x14ac:dyDescent="0.55000000000000004">
      <c r="A11">
        <v>40</v>
      </c>
      <c r="B11">
        <f t="shared" si="0"/>
        <v>40000</v>
      </c>
      <c r="C11">
        <f>Table1[[#This Row],[alt norm]]*0.0003048</f>
        <v>12.191999999999998</v>
      </c>
      <c r="D11" s="5">
        <v>0.24709999999999999</v>
      </c>
      <c r="E11" s="5">
        <v>0.18579999999999999</v>
      </c>
      <c r="F11" s="2">
        <v>0.75190000000000001</v>
      </c>
      <c r="G11" s="6">
        <v>390</v>
      </c>
      <c r="H11" s="3">
        <v>393.1</v>
      </c>
      <c r="I11" s="4">
        <v>5.8730000000000002E-4</v>
      </c>
      <c r="J11" s="6">
        <v>968.1</v>
      </c>
      <c r="K11" s="1">
        <v>0.29699999999999999</v>
      </c>
      <c r="L11" s="3">
        <v>5.0600000000000005E-4</v>
      </c>
    </row>
    <row r="12" spans="1:12" x14ac:dyDescent="0.55000000000000004">
      <c r="A12">
        <v>45</v>
      </c>
      <c r="B12">
        <f t="shared" si="0"/>
        <v>45000</v>
      </c>
      <c r="C12">
        <f>Table1[[#This Row],[alt norm]]*0.0003048</f>
        <v>13.715999999999999</v>
      </c>
      <c r="D12" s="5">
        <v>0.19450000000000001</v>
      </c>
      <c r="E12" s="5">
        <v>0.1462</v>
      </c>
      <c r="F12" s="2">
        <v>0.75190000000000001</v>
      </c>
      <c r="G12" s="6">
        <v>390</v>
      </c>
      <c r="H12" s="3">
        <v>309.39999999999998</v>
      </c>
      <c r="I12" s="4">
        <v>4.6230000000000002E-4</v>
      </c>
      <c r="J12" s="6">
        <v>968.1</v>
      </c>
      <c r="K12" s="1">
        <v>0.29699999999999999</v>
      </c>
      <c r="L12" s="3">
        <v>6.4199999999999999E-4</v>
      </c>
    </row>
    <row r="13" spans="1:12" x14ac:dyDescent="0.55000000000000004">
      <c r="A13">
        <v>50</v>
      </c>
      <c r="B13">
        <f t="shared" si="0"/>
        <v>50000</v>
      </c>
      <c r="C13">
        <f>Table1[[#This Row],[alt norm]]*0.0003048</f>
        <v>15.239999999999998</v>
      </c>
      <c r="D13" s="5">
        <v>0.15310000000000001</v>
      </c>
      <c r="E13" s="5">
        <v>0.11509999999999999</v>
      </c>
      <c r="F13" s="2">
        <v>0.75190000000000001</v>
      </c>
      <c r="G13" s="6">
        <v>390</v>
      </c>
      <c r="H13" s="3">
        <v>243.6</v>
      </c>
      <c r="I13" s="4">
        <v>3.6390000000000001E-4</v>
      </c>
      <c r="J13" s="6">
        <v>968.1</v>
      </c>
      <c r="K13" s="1">
        <v>0.29699999999999999</v>
      </c>
      <c r="L13" s="3">
        <v>8.1599999999999999E-4</v>
      </c>
    </row>
    <row r="14" spans="1:12" x14ac:dyDescent="0.55000000000000004">
      <c r="A14">
        <v>55</v>
      </c>
      <c r="B14">
        <f t="shared" si="0"/>
        <v>55000</v>
      </c>
      <c r="C14">
        <f>Table1[[#This Row],[alt norm]]*0.0003048</f>
        <v>16.763999999999999</v>
      </c>
      <c r="D14" s="5">
        <v>0.1205</v>
      </c>
      <c r="E14" s="5">
        <v>9.0630000000000002E-2</v>
      </c>
      <c r="F14" s="2">
        <v>0.75190000000000001</v>
      </c>
      <c r="G14" s="6">
        <v>390</v>
      </c>
      <c r="H14" s="3">
        <v>191.8</v>
      </c>
      <c r="I14" s="4">
        <v>2.8650000000000003E-4</v>
      </c>
      <c r="J14" s="6">
        <v>968.1</v>
      </c>
      <c r="K14" s="1">
        <v>0.29699999999999999</v>
      </c>
      <c r="L14" s="3">
        <v>1.0399999999999999E-3</v>
      </c>
    </row>
    <row r="15" spans="1:12" x14ac:dyDescent="0.55000000000000004">
      <c r="A15">
        <v>60</v>
      </c>
      <c r="B15">
        <f t="shared" si="0"/>
        <v>60000</v>
      </c>
      <c r="C15">
        <f>Table1[[#This Row],[alt norm]]*0.0003048</f>
        <v>18.288</v>
      </c>
      <c r="D15" s="5">
        <v>9.4920000000000004E-2</v>
      </c>
      <c r="E15" s="5">
        <v>7.1370000000000003E-2</v>
      </c>
      <c r="F15" s="2">
        <v>0.75190000000000001</v>
      </c>
      <c r="G15" s="6">
        <v>390</v>
      </c>
      <c r="H15" s="3">
        <v>151</v>
      </c>
      <c r="I15" s="4">
        <v>2.2560000000000001E-4</v>
      </c>
      <c r="J15" s="6">
        <v>968.1</v>
      </c>
      <c r="K15" s="1">
        <v>0.29699999999999999</v>
      </c>
      <c r="L15" s="3">
        <v>1.32E-3</v>
      </c>
    </row>
    <row r="16" spans="1:12" x14ac:dyDescent="0.55000000000000004">
      <c r="A16">
        <v>65</v>
      </c>
      <c r="B16">
        <f t="shared" si="0"/>
        <v>65000</v>
      </c>
      <c r="C16">
        <f>Table1[[#This Row],[alt norm]]*0.0003048</f>
        <v>19.811999999999998</v>
      </c>
      <c r="D16" s="5">
        <v>7.4749999999999997E-2</v>
      </c>
      <c r="E16" s="5">
        <v>5.62E-2</v>
      </c>
      <c r="F16" s="2">
        <v>0.75190000000000001</v>
      </c>
      <c r="G16" s="6">
        <v>390</v>
      </c>
      <c r="H16" s="3">
        <v>118.9</v>
      </c>
      <c r="I16" s="4">
        <v>1.7770000000000001E-4</v>
      </c>
      <c r="J16" s="6">
        <v>968.1</v>
      </c>
      <c r="K16" s="1">
        <v>0.29699999999999999</v>
      </c>
      <c r="L16" s="3">
        <v>1.67E-3</v>
      </c>
    </row>
    <row r="17" spans="1:12" x14ac:dyDescent="0.55000000000000004">
      <c r="A17">
        <v>70</v>
      </c>
      <c r="B17">
        <f t="shared" si="0"/>
        <v>70000</v>
      </c>
      <c r="C17">
        <f>Table1[[#This Row],[alt norm]]*0.0003048</f>
        <v>21.335999999999999</v>
      </c>
      <c r="D17" s="5">
        <v>5.8560000000000001E-2</v>
      </c>
      <c r="E17" s="5">
        <v>4.4290000000000003E-2</v>
      </c>
      <c r="F17" s="2">
        <v>0.75629999999999997</v>
      </c>
      <c r="G17" s="6">
        <v>392.2</v>
      </c>
      <c r="H17" s="3">
        <v>93.73</v>
      </c>
      <c r="I17" s="4">
        <v>1.392E-4</v>
      </c>
      <c r="J17" s="6">
        <v>970.9</v>
      </c>
      <c r="K17" s="1">
        <v>0.29799999999999999</v>
      </c>
      <c r="L17" s="3">
        <v>2.14E-3</v>
      </c>
    </row>
    <row r="18" spans="1:12" x14ac:dyDescent="0.55000000000000004">
      <c r="A18">
        <v>75</v>
      </c>
      <c r="B18">
        <f t="shared" si="0"/>
        <v>75000</v>
      </c>
      <c r="C18">
        <f>Table1[[#This Row],[alt norm]]*0.0003048</f>
        <v>22.86</v>
      </c>
      <c r="D18" s="5">
        <v>4.5909999999999999E-2</v>
      </c>
      <c r="E18" s="5">
        <v>3.4959999999999998E-2</v>
      </c>
      <c r="F18" s="2">
        <v>0.76149999999999995</v>
      </c>
      <c r="G18" s="6">
        <v>395</v>
      </c>
      <c r="H18" s="3">
        <v>73.989999999999995</v>
      </c>
      <c r="I18" s="4">
        <v>1.091E-4</v>
      </c>
      <c r="J18" s="6">
        <v>974.3</v>
      </c>
      <c r="K18" s="1">
        <v>0.3</v>
      </c>
      <c r="L18" s="3">
        <v>2.7499999999999998E-3</v>
      </c>
    </row>
    <row r="19" spans="1:12" x14ac:dyDescent="0.55000000000000004">
      <c r="A19">
        <v>80</v>
      </c>
      <c r="B19">
        <f t="shared" si="0"/>
        <v>80000</v>
      </c>
      <c r="C19">
        <f>Table1[[#This Row],[alt norm]]*0.0003048</f>
        <v>24.383999999999997</v>
      </c>
      <c r="D19" s="5">
        <v>3.6060000000000002E-2</v>
      </c>
      <c r="E19" s="5">
        <v>2.7650000000000001E-2</v>
      </c>
      <c r="F19" s="2">
        <v>0.76680000000000004</v>
      </c>
      <c r="G19" s="6">
        <v>397.7</v>
      </c>
      <c r="H19" s="3">
        <v>58.51</v>
      </c>
      <c r="I19" s="4">
        <v>8.5710000000000004E-5</v>
      </c>
      <c r="J19" s="6">
        <v>977.6</v>
      </c>
      <c r="K19" s="1">
        <v>0.30199999999999999</v>
      </c>
      <c r="L19" s="3">
        <v>3.5200000000000001E-3</v>
      </c>
    </row>
    <row r="20" spans="1:12" x14ac:dyDescent="0.55000000000000004">
      <c r="A20">
        <v>85</v>
      </c>
      <c r="B20">
        <f t="shared" si="0"/>
        <v>85000</v>
      </c>
      <c r="C20">
        <f>Table1[[#This Row],[alt norm]]*0.0003048</f>
        <v>25.907999999999998</v>
      </c>
      <c r="D20" s="5">
        <v>2.8369999999999999E-2</v>
      </c>
      <c r="E20" s="5">
        <v>2.1899999999999999E-2</v>
      </c>
      <c r="F20" s="2">
        <v>0.77200000000000002</v>
      </c>
      <c r="G20" s="6">
        <v>400.4</v>
      </c>
      <c r="H20" s="3">
        <v>46.35</v>
      </c>
      <c r="I20" s="4">
        <v>6.7429999999999996E-5</v>
      </c>
      <c r="J20" s="6">
        <v>981</v>
      </c>
      <c r="K20" s="1">
        <v>0.30399999999999999</v>
      </c>
      <c r="L20" s="3">
        <v>4.4999999999999997E-3</v>
      </c>
    </row>
    <row r="21" spans="1:12" x14ac:dyDescent="0.55000000000000004">
      <c r="A21">
        <v>90</v>
      </c>
      <c r="B21">
        <f t="shared" si="0"/>
        <v>90000</v>
      </c>
      <c r="C21">
        <f>Table1[[#This Row],[alt norm]]*0.0003048</f>
        <v>27.431999999999999</v>
      </c>
      <c r="D21" s="5">
        <v>2.2360000000000001E-2</v>
      </c>
      <c r="E21" s="5">
        <v>1.738E-2</v>
      </c>
      <c r="F21" s="2">
        <v>0.7772</v>
      </c>
      <c r="G21" s="6">
        <v>403.1</v>
      </c>
      <c r="H21" s="3">
        <v>36.78</v>
      </c>
      <c r="I21" s="4">
        <v>5.3149999999999998E-5</v>
      </c>
      <c r="J21" s="6">
        <v>984.3</v>
      </c>
      <c r="K21" s="1">
        <v>0.30499999999999999</v>
      </c>
      <c r="L21" s="3">
        <v>5.7400000000000003E-3</v>
      </c>
    </row>
    <row r="22" spans="1:12" x14ac:dyDescent="0.55000000000000004">
      <c r="A22">
        <v>95</v>
      </c>
      <c r="B22">
        <f t="shared" si="0"/>
        <v>95000</v>
      </c>
      <c r="C22">
        <f>Table1[[#This Row],[alt norm]]*0.0003048</f>
        <v>28.956</v>
      </c>
      <c r="D22" s="5">
        <v>1.7649999999999999E-2</v>
      </c>
      <c r="E22" s="5">
        <v>1.3809999999999999E-2</v>
      </c>
      <c r="F22" s="2">
        <v>0.78249999999999997</v>
      </c>
      <c r="G22" s="6">
        <v>405.9</v>
      </c>
      <c r="H22" s="3">
        <v>29.23</v>
      </c>
      <c r="I22" s="4">
        <v>4.1959999999999998E-5</v>
      </c>
      <c r="J22" s="6">
        <v>987.6</v>
      </c>
      <c r="K22" s="1">
        <v>0.307</v>
      </c>
      <c r="L22" s="3">
        <v>7.3200000000000001E-3</v>
      </c>
    </row>
    <row r="23" spans="1:12" x14ac:dyDescent="0.55000000000000004">
      <c r="A23">
        <v>100</v>
      </c>
      <c r="B23">
        <f t="shared" si="0"/>
        <v>100000</v>
      </c>
      <c r="C23">
        <f>Table1[[#This Row],[alt norm]]*0.0003048</f>
        <v>30.479999999999997</v>
      </c>
      <c r="D23" s="5">
        <v>1.396E-2</v>
      </c>
      <c r="E23" s="5">
        <v>1.0999999999999999E-2</v>
      </c>
      <c r="F23" s="2">
        <v>0.78769999999999996</v>
      </c>
      <c r="G23" s="6">
        <v>408.6</v>
      </c>
      <c r="H23" s="3">
        <v>23.27</v>
      </c>
      <c r="I23" s="4">
        <v>3.3179999999999997E-5</v>
      </c>
      <c r="J23" s="6">
        <v>990.9</v>
      </c>
      <c r="K23" s="1">
        <v>0.309</v>
      </c>
      <c r="L23" s="3">
        <v>9.2999999999999992E-3</v>
      </c>
    </row>
    <row r="24" spans="1:12" x14ac:dyDescent="0.55000000000000004">
      <c r="A24">
        <v>105</v>
      </c>
      <c r="B24">
        <f t="shared" si="0"/>
        <v>105000</v>
      </c>
      <c r="C24">
        <f>Table1[[#This Row],[alt norm]]*0.0003048</f>
        <v>32.003999999999998</v>
      </c>
      <c r="D24" s="5">
        <v>1.106E-2</v>
      </c>
      <c r="E24" s="5">
        <v>8.7690000000000008E-3</v>
      </c>
      <c r="F24" s="2">
        <v>0.79300000000000004</v>
      </c>
      <c r="G24" s="6">
        <v>411.3</v>
      </c>
      <c r="H24" s="3">
        <v>18.559999999999999</v>
      </c>
      <c r="I24" s="4">
        <v>2.6279999999999999E-5</v>
      </c>
      <c r="J24" s="6">
        <v>994.2</v>
      </c>
      <c r="K24" s="1">
        <v>0.31</v>
      </c>
      <c r="L24" s="3">
        <v>1.18E-2</v>
      </c>
    </row>
    <row r="25" spans="1:12" x14ac:dyDescent="0.55000000000000004">
      <c r="A25">
        <v>110</v>
      </c>
      <c r="B25">
        <f t="shared" si="0"/>
        <v>110000</v>
      </c>
      <c r="C25">
        <f>Table1[[#This Row],[alt norm]]*0.0003048</f>
        <v>33.527999999999999</v>
      </c>
      <c r="D25" s="5">
        <v>8.6910000000000008E-3</v>
      </c>
      <c r="E25" s="5">
        <v>7.0109999999999999E-3</v>
      </c>
      <c r="F25" s="2">
        <v>0.80669999999999997</v>
      </c>
      <c r="G25" s="6">
        <v>418.4</v>
      </c>
      <c r="H25" s="3">
        <v>14.84</v>
      </c>
      <c r="I25" s="4">
        <v>2.0659999999999999E-5</v>
      </c>
      <c r="J25" s="6">
        <v>1002.7</v>
      </c>
      <c r="K25" s="1">
        <v>0.315</v>
      </c>
      <c r="L25" s="3">
        <v>1.52E-2</v>
      </c>
    </row>
    <row r="26" spans="1:12" x14ac:dyDescent="0.55000000000000004">
      <c r="A26">
        <v>115</v>
      </c>
      <c r="B26">
        <f t="shared" si="0"/>
        <v>115000</v>
      </c>
      <c r="C26">
        <f>Table1[[#This Row],[alt norm]]*0.0003048</f>
        <v>35.052</v>
      </c>
      <c r="D26" s="5">
        <v>6.8529999999999997E-3</v>
      </c>
      <c r="E26" s="5">
        <v>5.6290000000000003E-3</v>
      </c>
      <c r="F26" s="2">
        <v>0.82130000000000003</v>
      </c>
      <c r="G26" s="6">
        <v>426</v>
      </c>
      <c r="H26" s="3">
        <v>11.91</v>
      </c>
      <c r="I26" s="4">
        <v>1.6290000000000002E-5</v>
      </c>
      <c r="J26" s="6">
        <v>1011.8</v>
      </c>
      <c r="K26" s="1">
        <v>0.31900000000000001</v>
      </c>
      <c r="L26" s="3">
        <v>1.9599999999999999E-2</v>
      </c>
    </row>
    <row r="27" spans="1:12" x14ac:dyDescent="0.55000000000000004">
      <c r="A27">
        <v>120</v>
      </c>
      <c r="B27">
        <f t="shared" si="0"/>
        <v>120000</v>
      </c>
      <c r="C27">
        <f>Table1[[#This Row],[alt norm]]*0.0003048</f>
        <v>36.576000000000001</v>
      </c>
      <c r="D27" s="5">
        <v>5.4270000000000004E-3</v>
      </c>
      <c r="E27" s="5">
        <v>4.5370000000000002E-3</v>
      </c>
      <c r="F27" s="2">
        <v>0.83589999999999998</v>
      </c>
      <c r="G27" s="6">
        <v>433.6</v>
      </c>
      <c r="H27" s="3">
        <v>9.6010000000000009</v>
      </c>
      <c r="I27" s="4">
        <v>1.29E-5</v>
      </c>
      <c r="J27" s="6">
        <v>1020.8</v>
      </c>
      <c r="K27" s="1">
        <v>0.32400000000000001</v>
      </c>
      <c r="L27" s="3">
        <v>2.5100000000000001E-2</v>
      </c>
    </row>
    <row r="28" spans="1:12" x14ac:dyDescent="0.55000000000000004">
      <c r="A28">
        <v>125</v>
      </c>
      <c r="B28">
        <f t="shared" si="0"/>
        <v>125000</v>
      </c>
      <c r="C28">
        <f>Table1[[#This Row],[alt norm]]*0.0003048</f>
        <v>38.099999999999994</v>
      </c>
      <c r="D28" s="5">
        <v>4.3160000000000004E-3</v>
      </c>
      <c r="E28" s="5">
        <v>3.6709999999999998E-3</v>
      </c>
      <c r="F28" s="2">
        <v>0.85060000000000002</v>
      </c>
      <c r="G28" s="6">
        <v>441.2</v>
      </c>
      <c r="H28" s="3">
        <v>7.7679999999999998</v>
      </c>
      <c r="I28" s="4">
        <v>1.026E-5</v>
      </c>
      <c r="J28" s="6">
        <v>1029.7</v>
      </c>
      <c r="K28" s="1">
        <v>0.32900000000000001</v>
      </c>
      <c r="L28" s="3">
        <v>3.2000000000000001E-2</v>
      </c>
    </row>
    <row r="29" spans="1:12" x14ac:dyDescent="0.55000000000000004">
      <c r="A29">
        <v>130</v>
      </c>
      <c r="B29">
        <f t="shared" si="0"/>
        <v>130000</v>
      </c>
      <c r="C29">
        <f>Table1[[#This Row],[alt norm]]*0.0003048</f>
        <v>39.623999999999995</v>
      </c>
      <c r="D29" s="5">
        <v>3.4459999999999998E-3</v>
      </c>
      <c r="E29" s="5">
        <v>2.9810000000000001E-3</v>
      </c>
      <c r="F29" s="2">
        <v>0.86519999999999997</v>
      </c>
      <c r="G29" s="6">
        <v>448.8</v>
      </c>
      <c r="H29" s="3">
        <v>6.3090000000000002</v>
      </c>
      <c r="I29" s="4">
        <v>8.1899999999999995E-6</v>
      </c>
      <c r="J29" s="6">
        <v>1038.5</v>
      </c>
      <c r="K29" s="1">
        <v>0.33300000000000002</v>
      </c>
      <c r="L29" s="3">
        <v>4.07E-2</v>
      </c>
    </row>
    <row r="30" spans="1:12" x14ac:dyDescent="0.55000000000000004">
      <c r="A30">
        <v>135</v>
      </c>
      <c r="B30">
        <f t="shared" si="0"/>
        <v>135000</v>
      </c>
      <c r="C30">
        <f>Table1[[#This Row],[alt norm]]*0.0003048</f>
        <v>41.147999999999996</v>
      </c>
      <c r="D30" s="5">
        <v>2.7620000000000001E-3</v>
      </c>
      <c r="E30" s="5">
        <v>2.4299999999999999E-3</v>
      </c>
      <c r="F30" s="2">
        <v>0.87980000000000003</v>
      </c>
      <c r="G30" s="6">
        <v>456.3</v>
      </c>
      <c r="H30" s="3">
        <v>5.1420000000000003</v>
      </c>
      <c r="I30" s="4">
        <v>6.5649999999999998E-6</v>
      </c>
      <c r="J30" s="6">
        <v>1047.2</v>
      </c>
      <c r="K30" s="1">
        <v>0.33800000000000002</v>
      </c>
      <c r="L30" s="3">
        <v>5.1499999999999997E-2</v>
      </c>
    </row>
    <row r="31" spans="1:12" x14ac:dyDescent="0.55000000000000004">
      <c r="A31">
        <v>140</v>
      </c>
      <c r="B31">
        <f t="shared" si="0"/>
        <v>140000</v>
      </c>
      <c r="C31">
        <f>Table1[[#This Row],[alt norm]]*0.0003048</f>
        <v>42.671999999999997</v>
      </c>
      <c r="D31" s="5">
        <v>2.222E-3</v>
      </c>
      <c r="E31" s="5">
        <v>1.9870000000000001E-3</v>
      </c>
      <c r="F31" s="2">
        <v>0.89449999999999996</v>
      </c>
      <c r="G31" s="6">
        <v>463.9</v>
      </c>
      <c r="H31" s="3">
        <v>4.2060000000000004</v>
      </c>
      <c r="I31" s="4">
        <v>5.2809999999999999E-6</v>
      </c>
      <c r="J31" s="6">
        <v>1055.9000000000001</v>
      </c>
      <c r="K31" s="1">
        <v>0.34200000000000003</v>
      </c>
      <c r="L31" s="3">
        <v>6.4799999999999996E-2</v>
      </c>
    </row>
    <row r="32" spans="1:12" x14ac:dyDescent="0.55000000000000004">
      <c r="A32">
        <v>145</v>
      </c>
      <c r="B32">
        <f t="shared" si="0"/>
        <v>145000</v>
      </c>
      <c r="C32">
        <f>Table1[[#This Row],[alt norm]]*0.0003048</f>
        <v>44.195999999999998</v>
      </c>
      <c r="D32" s="5">
        <v>1.794E-3</v>
      </c>
      <c r="E32" s="5">
        <v>1.6310000000000001E-3</v>
      </c>
      <c r="F32" s="2">
        <v>0.90910000000000002</v>
      </c>
      <c r="G32" s="6">
        <v>471.5</v>
      </c>
      <c r="H32" s="3">
        <v>3.452</v>
      </c>
      <c r="I32" s="4">
        <v>4.2640000000000002E-6</v>
      </c>
      <c r="J32" s="6">
        <v>1064.5</v>
      </c>
      <c r="K32" s="1">
        <v>0.34699999999999998</v>
      </c>
      <c r="L32" s="3">
        <v>8.1299999999999997E-2</v>
      </c>
    </row>
    <row r="33" spans="1:12" x14ac:dyDescent="0.55000000000000004">
      <c r="A33">
        <v>150</v>
      </c>
      <c r="B33">
        <f t="shared" si="0"/>
        <v>150000</v>
      </c>
      <c r="C33">
        <f>Table1[[#This Row],[alt norm]]*0.0003048</f>
        <v>45.72</v>
      </c>
      <c r="D33" s="5">
        <v>1.454E-3</v>
      </c>
      <c r="E33" s="5">
        <v>1.343E-3</v>
      </c>
      <c r="F33" s="2">
        <v>0.92369999999999997</v>
      </c>
      <c r="G33" s="6">
        <v>479.1</v>
      </c>
      <c r="H33" s="3">
        <v>2.8420000000000001</v>
      </c>
      <c r="I33" s="4">
        <v>3.455E-6</v>
      </c>
      <c r="J33" s="6">
        <v>1073</v>
      </c>
      <c r="K33" s="1">
        <v>0.35099999999999998</v>
      </c>
      <c r="L33" s="3">
        <v>0.10199999999999999</v>
      </c>
    </row>
    <row r="34" spans="1:12" x14ac:dyDescent="0.55000000000000004">
      <c r="A34">
        <v>155</v>
      </c>
      <c r="B34">
        <f t="shared" si="0"/>
        <v>155000</v>
      </c>
      <c r="C34">
        <f>Table1[[#This Row],[alt norm]]*0.0003048</f>
        <v>47.244</v>
      </c>
      <c r="D34" s="5">
        <v>1.1820000000000001E-3</v>
      </c>
      <c r="E34" s="5">
        <v>1.109E-3</v>
      </c>
      <c r="F34" s="2">
        <v>0.93830000000000002</v>
      </c>
      <c r="G34" s="6">
        <v>486.6</v>
      </c>
      <c r="H34" s="3">
        <v>2.347</v>
      </c>
      <c r="I34" s="4">
        <v>2.8090000000000001E-6</v>
      </c>
      <c r="J34" s="6">
        <v>1081.4000000000001</v>
      </c>
      <c r="K34" s="1">
        <v>0.35599999999999998</v>
      </c>
      <c r="L34" s="3">
        <v>0.127</v>
      </c>
    </row>
    <row r="35" spans="1:12" x14ac:dyDescent="0.55000000000000004">
      <c r="A35">
        <v>160</v>
      </c>
      <c r="B35">
        <f t="shared" si="0"/>
        <v>160000</v>
      </c>
      <c r="C35">
        <f>Table1[[#This Row],[alt norm]]*0.0003048</f>
        <v>48.767999999999994</v>
      </c>
      <c r="D35" s="5">
        <v>9.7689999999999995E-4</v>
      </c>
      <c r="E35" s="5">
        <v>9.1759999999999997E-4</v>
      </c>
      <c r="F35" s="2">
        <v>0.93930000000000002</v>
      </c>
      <c r="G35" s="6">
        <v>487.2</v>
      </c>
      <c r="H35" s="3">
        <v>1.9419999999999999</v>
      </c>
      <c r="I35" s="4">
        <v>2.322E-6</v>
      </c>
      <c r="J35" s="6">
        <v>1082</v>
      </c>
      <c r="K35" s="1">
        <v>0.35599999999999998</v>
      </c>
      <c r="L35" s="3">
        <v>0.153</v>
      </c>
    </row>
    <row r="36" spans="1:12" x14ac:dyDescent="0.55000000000000004">
      <c r="A36">
        <v>165</v>
      </c>
      <c r="B36">
        <f t="shared" si="0"/>
        <v>165000</v>
      </c>
      <c r="C36">
        <f>Table1[[#This Row],[alt norm]]*0.0003048</f>
        <v>50.291999999999994</v>
      </c>
      <c r="D36" s="5">
        <v>8.0829999999999997E-4</v>
      </c>
      <c r="E36" s="5">
        <v>7.5920000000000002E-4</v>
      </c>
      <c r="F36" s="2">
        <v>0.93930000000000002</v>
      </c>
      <c r="G36" s="6">
        <v>487.2</v>
      </c>
      <c r="H36" s="3">
        <v>1.607</v>
      </c>
      <c r="I36" s="4">
        <v>1.9209999999999999E-6</v>
      </c>
      <c r="J36" s="6">
        <v>1082</v>
      </c>
      <c r="K36" s="1">
        <v>0.35599999999999998</v>
      </c>
      <c r="L36" s="3">
        <v>0.185</v>
      </c>
    </row>
    <row r="37" spans="1:12" x14ac:dyDescent="0.55000000000000004">
      <c r="A37">
        <v>170</v>
      </c>
      <c r="B37">
        <f t="shared" si="0"/>
        <v>170000</v>
      </c>
      <c r="C37">
        <f>Table1[[#This Row],[alt norm]]*0.0003048</f>
        <v>51.815999999999995</v>
      </c>
      <c r="D37" s="5">
        <v>6.7159999999999995E-4</v>
      </c>
      <c r="E37" s="5">
        <v>6.2819999999999998E-4</v>
      </c>
      <c r="F37" s="2">
        <v>0.93540000000000001</v>
      </c>
      <c r="G37" s="6">
        <v>485.2</v>
      </c>
      <c r="H37" s="3">
        <v>1.329</v>
      </c>
      <c r="I37" s="4">
        <v>1.5960000000000001E-6</v>
      </c>
      <c r="J37" s="6">
        <v>1079.8</v>
      </c>
      <c r="K37" s="1">
        <v>0.35499999999999998</v>
      </c>
      <c r="L37" s="3">
        <v>0.222</v>
      </c>
    </row>
    <row r="38" spans="1:12" x14ac:dyDescent="0.55000000000000004">
      <c r="A38">
        <v>175</v>
      </c>
      <c r="B38">
        <f t="shared" si="0"/>
        <v>175000</v>
      </c>
      <c r="C38">
        <f>Table1[[#This Row],[alt norm]]*0.0003048</f>
        <v>53.339999999999996</v>
      </c>
      <c r="D38" s="5">
        <v>5.6329999999999998E-4</v>
      </c>
      <c r="E38" s="5">
        <v>5.1869999999999998E-4</v>
      </c>
      <c r="F38" s="2">
        <v>0.92079999999999995</v>
      </c>
      <c r="G38" s="6">
        <v>477.6</v>
      </c>
      <c r="H38" s="3">
        <v>1.0980000000000001</v>
      </c>
      <c r="I38" s="4">
        <v>1.339E-6</v>
      </c>
      <c r="J38" s="6">
        <v>1071.3</v>
      </c>
      <c r="K38" s="1">
        <v>0.35</v>
      </c>
      <c r="L38" s="3">
        <v>0.26200000000000001</v>
      </c>
    </row>
    <row r="39" spans="1:12" x14ac:dyDescent="0.55000000000000004">
      <c r="A39">
        <v>180</v>
      </c>
      <c r="B39">
        <f t="shared" si="0"/>
        <v>180000</v>
      </c>
      <c r="C39">
        <f>Table1[[#This Row],[alt norm]]*0.0003048</f>
        <v>54.863999999999997</v>
      </c>
      <c r="D39" s="5">
        <v>4.7120000000000002E-4</v>
      </c>
      <c r="E39" s="5">
        <v>4.2700000000000002E-4</v>
      </c>
      <c r="F39" s="2">
        <v>0.90629999999999999</v>
      </c>
      <c r="G39" s="6">
        <v>470.1</v>
      </c>
      <c r="H39" s="3">
        <v>0.90369999999999995</v>
      </c>
      <c r="I39" s="4">
        <v>1.1200000000000001E-6</v>
      </c>
      <c r="J39" s="6">
        <v>1062.8</v>
      </c>
      <c r="K39" s="1">
        <v>0.34599999999999997</v>
      </c>
      <c r="L39" s="3">
        <v>0.309</v>
      </c>
    </row>
    <row r="40" spans="1:12" x14ac:dyDescent="0.55000000000000004">
      <c r="A40">
        <v>185</v>
      </c>
      <c r="B40">
        <f t="shared" si="0"/>
        <v>185000</v>
      </c>
      <c r="C40">
        <f>Table1[[#This Row],[alt norm]]*0.0003048</f>
        <v>56.387999999999998</v>
      </c>
      <c r="D40" s="5">
        <v>3.9310000000000001E-4</v>
      </c>
      <c r="E40" s="5">
        <v>3.5050000000000001E-4</v>
      </c>
      <c r="F40" s="2">
        <v>0.89170000000000005</v>
      </c>
      <c r="G40" s="6">
        <v>462.5</v>
      </c>
      <c r="H40" s="3">
        <v>0.74170000000000003</v>
      </c>
      <c r="I40" s="4">
        <v>9.343E-7</v>
      </c>
      <c r="J40" s="6">
        <v>1054.3</v>
      </c>
      <c r="K40" s="1">
        <v>0.34100000000000003</v>
      </c>
      <c r="L40" s="3">
        <v>0.36499999999999999</v>
      </c>
    </row>
    <row r="41" spans="1:12" x14ac:dyDescent="0.55000000000000004">
      <c r="A41">
        <v>190</v>
      </c>
      <c r="B41">
        <f t="shared" si="0"/>
        <v>190000</v>
      </c>
      <c r="C41">
        <f>Table1[[#This Row],[alt norm]]*0.0003048</f>
        <v>57.911999999999999</v>
      </c>
      <c r="D41" s="5">
        <v>3.2689999999999998E-4</v>
      </c>
      <c r="E41" s="5">
        <v>2.8679999999999998E-4</v>
      </c>
      <c r="F41" s="2">
        <v>0.87719999999999998</v>
      </c>
      <c r="G41" s="6">
        <v>455</v>
      </c>
      <c r="H41" s="3">
        <v>0.6069</v>
      </c>
      <c r="I41" s="4">
        <v>7.7710000000000004E-7</v>
      </c>
      <c r="J41" s="6">
        <v>1045.5999999999999</v>
      </c>
      <c r="K41" s="1">
        <v>0.33700000000000002</v>
      </c>
      <c r="L41" s="3">
        <v>0.434</v>
      </c>
    </row>
    <row r="42" spans="1:12" x14ac:dyDescent="0.55000000000000004">
      <c r="A42">
        <v>195</v>
      </c>
      <c r="B42">
        <f t="shared" si="0"/>
        <v>195000</v>
      </c>
      <c r="C42">
        <f>Table1[[#This Row],[alt norm]]*0.0003048</f>
        <v>59.436</v>
      </c>
      <c r="D42" s="5">
        <v>2.7109999999999998E-4</v>
      </c>
      <c r="E42" s="5">
        <v>2.3389999999999999E-4</v>
      </c>
      <c r="F42" s="2">
        <v>0.86260000000000003</v>
      </c>
      <c r="G42" s="6">
        <v>447.4</v>
      </c>
      <c r="H42" s="3">
        <v>0.49490000000000001</v>
      </c>
      <c r="I42" s="4">
        <v>6.4440000000000003E-7</v>
      </c>
      <c r="J42" s="6">
        <v>1036.9000000000001</v>
      </c>
      <c r="K42" s="1">
        <v>0.33200000000000002</v>
      </c>
      <c r="L42" s="3">
        <v>0.51600000000000001</v>
      </c>
    </row>
    <row r="43" spans="1:12" x14ac:dyDescent="0.55000000000000004">
      <c r="A43">
        <v>200</v>
      </c>
      <c r="B43">
        <f t="shared" si="0"/>
        <v>200000</v>
      </c>
      <c r="C43">
        <f>Table1[[#This Row],[alt norm]]*0.0003048</f>
        <v>60.959999999999994</v>
      </c>
      <c r="D43" s="5">
        <v>2.241E-4</v>
      </c>
      <c r="E43" s="5">
        <v>1.9010000000000001E-4</v>
      </c>
      <c r="F43" s="2">
        <v>0.84809999999999997</v>
      </c>
      <c r="G43" s="6">
        <v>439.9</v>
      </c>
      <c r="H43" s="3">
        <v>0.40229999999999999</v>
      </c>
      <c r="I43" s="4">
        <v>5.327E-7</v>
      </c>
      <c r="J43" s="6">
        <v>1028.2</v>
      </c>
      <c r="K43" s="1">
        <v>0.32800000000000001</v>
      </c>
      <c r="L43" s="3">
        <v>0.61599999999999999</v>
      </c>
    </row>
    <row r="44" spans="1:12" x14ac:dyDescent="0.55000000000000004">
      <c r="A44">
        <v>205</v>
      </c>
      <c r="B44">
        <f t="shared" si="0"/>
        <v>205000</v>
      </c>
      <c r="C44">
        <f>Table1[[#This Row],[alt norm]]*0.0003048</f>
        <v>62.483999999999995</v>
      </c>
      <c r="D44" s="5">
        <v>1.8469999999999999E-4</v>
      </c>
      <c r="E44" s="5">
        <v>1.54E-4</v>
      </c>
      <c r="F44" s="2">
        <v>0.83360000000000001</v>
      </c>
      <c r="G44" s="6">
        <v>432.4</v>
      </c>
      <c r="H44" s="3">
        <v>0.32579999999999998</v>
      </c>
      <c r="I44" s="4">
        <v>4.39E-7</v>
      </c>
      <c r="J44" s="6">
        <v>1019.3</v>
      </c>
      <c r="K44" s="1">
        <v>0.32300000000000001</v>
      </c>
      <c r="L44" s="3">
        <v>0.73699999999999999</v>
      </c>
    </row>
    <row r="45" spans="1:12" x14ac:dyDescent="0.55000000000000004">
      <c r="A45">
        <v>210</v>
      </c>
      <c r="B45">
        <f t="shared" si="0"/>
        <v>210000</v>
      </c>
      <c r="C45">
        <f>Table1[[#This Row],[alt norm]]*0.0003048</f>
        <v>64.007999999999996</v>
      </c>
      <c r="D45" s="5">
        <v>1.517E-4</v>
      </c>
      <c r="E45" s="5">
        <v>1.2420000000000001E-4</v>
      </c>
      <c r="F45" s="2">
        <v>0.81910000000000005</v>
      </c>
      <c r="G45" s="6">
        <v>424.8</v>
      </c>
      <c r="H45" s="3">
        <v>0.26290000000000002</v>
      </c>
      <c r="I45" s="4">
        <v>3.6059999999999999E-7</v>
      </c>
      <c r="J45" s="6">
        <v>1010.4</v>
      </c>
      <c r="K45" s="1">
        <v>0.31900000000000001</v>
      </c>
      <c r="L45" s="3">
        <v>0.88400000000000001</v>
      </c>
    </row>
    <row r="46" spans="1:12" x14ac:dyDescent="0.55000000000000004">
      <c r="A46">
        <v>215</v>
      </c>
      <c r="B46">
        <f t="shared" si="0"/>
        <v>215000</v>
      </c>
      <c r="C46">
        <f>Table1[[#This Row],[alt norm]]*0.0003048</f>
        <v>65.531999999999996</v>
      </c>
      <c r="D46" s="5">
        <v>1.2420000000000001E-4</v>
      </c>
      <c r="E46" s="5">
        <v>9.9900000000000002E-5</v>
      </c>
      <c r="F46" s="2">
        <v>0.80449999999999999</v>
      </c>
      <c r="G46" s="6">
        <v>417.3</v>
      </c>
      <c r="H46" s="3">
        <v>0.2114</v>
      </c>
      <c r="I46" s="4">
        <v>2.9509999999999999E-7</v>
      </c>
      <c r="J46" s="6">
        <v>1001.4</v>
      </c>
      <c r="K46" s="1">
        <v>0.314</v>
      </c>
      <c r="L46" s="3">
        <v>1.06</v>
      </c>
    </row>
    <row r="47" spans="1:12" x14ac:dyDescent="0.55000000000000004">
      <c r="A47">
        <v>220</v>
      </c>
      <c r="B47">
        <f t="shared" si="0"/>
        <v>220000</v>
      </c>
      <c r="C47">
        <f>Table1[[#This Row],[alt norm]]*0.0003048</f>
        <v>67.055999999999997</v>
      </c>
      <c r="D47" s="5">
        <v>1.013E-4</v>
      </c>
      <c r="E47" s="5">
        <v>8.0010000000000001E-5</v>
      </c>
      <c r="F47" s="2">
        <v>0.79</v>
      </c>
      <c r="G47" s="6">
        <v>409.8</v>
      </c>
      <c r="H47" s="3">
        <v>0.16930000000000001</v>
      </c>
      <c r="I47" s="4">
        <v>2.4069999999999998E-7</v>
      </c>
      <c r="J47" s="6">
        <v>992.3</v>
      </c>
      <c r="K47" s="1">
        <v>0.309</v>
      </c>
      <c r="L47" s="3">
        <v>1.29</v>
      </c>
    </row>
    <row r="48" spans="1:12" x14ac:dyDescent="0.55000000000000004">
      <c r="A48">
        <v>225</v>
      </c>
      <c r="B48">
        <f t="shared" si="0"/>
        <v>225000</v>
      </c>
      <c r="C48">
        <f>Table1[[#This Row],[alt norm]]*0.0003048</f>
        <v>68.58</v>
      </c>
      <c r="D48" s="5">
        <v>8.2299999999999995E-5</v>
      </c>
      <c r="E48" s="5">
        <v>6.3830000000000004E-5</v>
      </c>
      <c r="F48" s="2">
        <v>0.77549999999999997</v>
      </c>
      <c r="G48" s="6">
        <v>402.2</v>
      </c>
      <c r="H48" s="3">
        <v>0.1351</v>
      </c>
      <c r="I48" s="4">
        <v>1.956E-7</v>
      </c>
      <c r="J48" s="6">
        <v>983.2</v>
      </c>
      <c r="K48" s="1">
        <v>0.30499999999999999</v>
      </c>
      <c r="L48" s="3">
        <v>1.56</v>
      </c>
    </row>
    <row r="49" spans="1:12" x14ac:dyDescent="0.55000000000000004">
      <c r="A49">
        <v>230</v>
      </c>
      <c r="B49">
        <f t="shared" si="0"/>
        <v>230000</v>
      </c>
      <c r="C49">
        <f>Table1[[#This Row],[alt norm]]*0.0003048</f>
        <v>70.103999999999999</v>
      </c>
      <c r="D49" s="5">
        <v>6.6630000000000004E-5</v>
      </c>
      <c r="E49" s="5">
        <v>5.0699999999999999E-5</v>
      </c>
      <c r="F49" s="2">
        <v>0.76100000000000001</v>
      </c>
      <c r="G49" s="6">
        <v>394.7</v>
      </c>
      <c r="H49" s="3">
        <v>0.10730000000000001</v>
      </c>
      <c r="I49" s="4">
        <v>1.5839999999999999E-7</v>
      </c>
      <c r="J49" s="6">
        <v>974</v>
      </c>
      <c r="K49" s="1">
        <v>0.3</v>
      </c>
      <c r="L49" s="3">
        <v>1.89</v>
      </c>
    </row>
    <row r="50" spans="1:12" x14ac:dyDescent="0.55000000000000004">
      <c r="A50">
        <v>235</v>
      </c>
      <c r="B50">
        <f t="shared" si="0"/>
        <v>235000</v>
      </c>
      <c r="C50">
        <f>Table1[[#This Row],[alt norm]]*0.0003048</f>
        <v>71.628</v>
      </c>
      <c r="D50" s="5">
        <v>5.3720000000000001E-5</v>
      </c>
      <c r="E50" s="5">
        <v>4.0110000000000001E-5</v>
      </c>
      <c r="F50" s="2">
        <v>0.74660000000000004</v>
      </c>
      <c r="G50" s="6">
        <v>387.2</v>
      </c>
      <c r="H50" s="3">
        <v>8.4879999999999997E-2</v>
      </c>
      <c r="I50" s="4">
        <v>1.2770000000000001E-7</v>
      </c>
      <c r="J50" s="6">
        <v>964.7</v>
      </c>
      <c r="K50" s="1">
        <v>0.29499999999999998</v>
      </c>
      <c r="L50" s="3">
        <v>2.31</v>
      </c>
    </row>
    <row r="51" spans="1:12" x14ac:dyDescent="0.55000000000000004">
      <c r="A51">
        <v>240</v>
      </c>
      <c r="B51">
        <f t="shared" si="0"/>
        <v>240000</v>
      </c>
      <c r="C51">
        <f>Table1[[#This Row],[alt norm]]*0.0003048</f>
        <v>73.152000000000001</v>
      </c>
      <c r="D51" s="5">
        <v>4.295E-5</v>
      </c>
      <c r="E51" s="5">
        <v>3.1600000000000002E-5</v>
      </c>
      <c r="F51" s="2">
        <v>0.73580000000000001</v>
      </c>
      <c r="G51" s="6">
        <v>381.6</v>
      </c>
      <c r="H51" s="3">
        <v>6.6869999999999999E-2</v>
      </c>
      <c r="I51" s="4">
        <v>1.0209999999999999E-7</v>
      </c>
      <c r="J51" s="6">
        <v>957.6</v>
      </c>
      <c r="K51" s="1">
        <v>0.29199999999999998</v>
      </c>
      <c r="L51" s="3">
        <v>2.86</v>
      </c>
    </row>
    <row r="52" spans="1:12" x14ac:dyDescent="0.55000000000000004">
      <c r="A52">
        <v>245</v>
      </c>
      <c r="B52">
        <f t="shared" si="0"/>
        <v>245000</v>
      </c>
      <c r="C52">
        <f>Table1[[#This Row],[alt norm]]*0.0003048</f>
        <v>74.676000000000002</v>
      </c>
      <c r="D52" s="5">
        <v>3.4209999999999999E-5</v>
      </c>
      <c r="E52" s="5">
        <v>2.482E-5</v>
      </c>
      <c r="F52" s="2">
        <v>0.72540000000000004</v>
      </c>
      <c r="G52" s="6">
        <v>376.3</v>
      </c>
      <c r="H52" s="3">
        <v>5.2519999999999997E-2</v>
      </c>
      <c r="I52" s="4">
        <v>8.1310000000000005E-8</v>
      </c>
      <c r="J52" s="6">
        <v>950.9</v>
      </c>
      <c r="K52" s="1">
        <v>0.28799999999999998</v>
      </c>
      <c r="L52" s="3">
        <v>3.54</v>
      </c>
    </row>
    <row r="53" spans="1:12" x14ac:dyDescent="0.55000000000000004">
      <c r="A53">
        <v>250</v>
      </c>
      <c r="B53">
        <f t="shared" si="0"/>
        <v>250000</v>
      </c>
      <c r="C53">
        <f>Table1[[#This Row],[alt norm]]*0.0003048</f>
        <v>76.199999999999989</v>
      </c>
      <c r="D53" s="5">
        <v>2.7160000000000001E-5</v>
      </c>
      <c r="E53" s="5">
        <v>1.942E-5</v>
      </c>
      <c r="F53" s="2">
        <v>0.71509999999999996</v>
      </c>
      <c r="G53" s="6">
        <v>370.9</v>
      </c>
      <c r="H53" s="3">
        <v>4.1099999999999998E-2</v>
      </c>
      <c r="I53" s="4">
        <v>6.4560000000000004E-8</v>
      </c>
      <c r="J53" s="6">
        <v>944.1</v>
      </c>
      <c r="K53" s="1">
        <v>0.28499999999999998</v>
      </c>
      <c r="L53" s="3">
        <v>4.41</v>
      </c>
    </row>
    <row r="54" spans="1:12" x14ac:dyDescent="0.55000000000000004">
      <c r="A54">
        <v>255</v>
      </c>
      <c r="B54">
        <f t="shared" si="0"/>
        <v>255000</v>
      </c>
      <c r="C54">
        <f>Table1[[#This Row],[alt norm]]*0.0003048</f>
        <v>77.72399999999999</v>
      </c>
      <c r="D54" s="5">
        <v>2.1500000000000001E-5</v>
      </c>
      <c r="E54" s="5">
        <v>1.5150000000000001E-5</v>
      </c>
      <c r="F54" s="2">
        <v>0.70479999999999998</v>
      </c>
      <c r="G54" s="6">
        <v>365.5</v>
      </c>
      <c r="H54" s="3">
        <v>3.2059999999999998E-2</v>
      </c>
      <c r="I54" s="4">
        <v>5.1090000000000003E-8</v>
      </c>
      <c r="J54" s="6">
        <v>937.3</v>
      </c>
      <c r="K54" s="1">
        <v>0.28100000000000003</v>
      </c>
      <c r="L54" s="3">
        <v>5.5</v>
      </c>
    </row>
    <row r="55" spans="1:12" x14ac:dyDescent="0.55000000000000004">
      <c r="A55">
        <v>260</v>
      </c>
      <c r="B55">
        <f t="shared" si="0"/>
        <v>260000</v>
      </c>
      <c r="C55">
        <f>Table1[[#This Row],[alt norm]]*0.0003048</f>
        <v>79.24799999999999</v>
      </c>
      <c r="D55" s="5">
        <v>1.696E-5</v>
      </c>
      <c r="E55" s="5">
        <v>1.1770000000000001E-5</v>
      </c>
      <c r="F55" s="2">
        <v>0.69440000000000002</v>
      </c>
      <c r="G55" s="6">
        <v>360.2</v>
      </c>
      <c r="H55" s="3">
        <v>2.4920000000000001E-2</v>
      </c>
      <c r="I55" s="4">
        <v>4.0299999999999997E-8</v>
      </c>
      <c r="J55" s="6">
        <v>930.4</v>
      </c>
      <c r="K55" s="1">
        <v>0.27800000000000002</v>
      </c>
      <c r="L55" s="3">
        <v>6.89</v>
      </c>
    </row>
    <row r="56" spans="1:12" x14ac:dyDescent="0.55000000000000004">
      <c r="A56">
        <v>265</v>
      </c>
      <c r="B56">
        <f t="shared" si="0"/>
        <v>265000</v>
      </c>
      <c r="C56">
        <f>Table1[[#This Row],[alt norm]]*0.0003048</f>
        <v>80.771999999999991</v>
      </c>
      <c r="D56" s="5">
        <v>1.3329999999999999E-5</v>
      </c>
      <c r="E56" s="5">
        <v>9.1179999999999998E-6</v>
      </c>
      <c r="F56" s="2">
        <v>0.68410000000000004</v>
      </c>
      <c r="G56" s="6">
        <v>354.8</v>
      </c>
      <c r="H56" s="3">
        <v>1.9300000000000001E-2</v>
      </c>
      <c r="I56" s="4">
        <v>3.1680000000000003E-8</v>
      </c>
      <c r="J56" s="6">
        <v>923.4</v>
      </c>
      <c r="K56" s="1">
        <v>0.27400000000000002</v>
      </c>
      <c r="L56" s="3">
        <v>8.65</v>
      </c>
    </row>
    <row r="57" spans="1:12" x14ac:dyDescent="0.55000000000000004">
      <c r="A57">
        <v>270</v>
      </c>
      <c r="B57">
        <f t="shared" si="0"/>
        <v>270000</v>
      </c>
      <c r="C57">
        <f>Table1[[#This Row],[alt norm]]*0.0003048</f>
        <v>82.295999999999992</v>
      </c>
      <c r="D57" s="5">
        <v>1.044E-5</v>
      </c>
      <c r="E57" s="5">
        <v>7.0339999999999999E-6</v>
      </c>
      <c r="F57" s="2">
        <v>0.67379999999999995</v>
      </c>
      <c r="G57" s="6">
        <v>349.5</v>
      </c>
      <c r="H57" s="3">
        <v>1.489E-2</v>
      </c>
      <c r="I57" s="4">
        <v>2.4809999999999998E-8</v>
      </c>
      <c r="J57" s="6">
        <v>916.4</v>
      </c>
      <c r="K57" s="1">
        <v>0.27</v>
      </c>
      <c r="L57" s="3">
        <v>10.9</v>
      </c>
    </row>
    <row r="58" spans="1:12" x14ac:dyDescent="0.55000000000000004">
      <c r="A58">
        <v>275</v>
      </c>
      <c r="B58">
        <f t="shared" si="0"/>
        <v>275000</v>
      </c>
      <c r="C58">
        <f>Table1[[#This Row],[alt norm]]*0.0003048</f>
        <v>83.82</v>
      </c>
      <c r="D58" s="5">
        <v>8.1480000000000006E-6</v>
      </c>
      <c r="E58" s="5">
        <v>5.4060000000000004E-6</v>
      </c>
      <c r="F58" s="2">
        <v>0.66349999999999998</v>
      </c>
      <c r="G58" s="6">
        <v>344.1</v>
      </c>
      <c r="H58" s="3">
        <v>1.1440000000000001E-2</v>
      </c>
      <c r="I58" s="4">
        <v>1.9370000000000001E-8</v>
      </c>
      <c r="J58" s="6">
        <v>909.4</v>
      </c>
      <c r="K58" s="1">
        <v>0.26700000000000002</v>
      </c>
      <c r="L58" s="3">
        <v>13.8</v>
      </c>
    </row>
    <row r="59" spans="1:12" x14ac:dyDescent="0.55000000000000004">
      <c r="A59">
        <v>280</v>
      </c>
      <c r="B59">
        <f t="shared" si="0"/>
        <v>280000</v>
      </c>
      <c r="C59">
        <f>Table1[[#This Row],[alt norm]]*0.0003048</f>
        <v>85.343999999999994</v>
      </c>
      <c r="D59" s="5">
        <v>6.3350000000000003E-6</v>
      </c>
      <c r="E59" s="5">
        <v>4.138E-6</v>
      </c>
      <c r="F59" s="2">
        <v>0.6532</v>
      </c>
      <c r="G59" s="6">
        <v>338.8</v>
      </c>
      <c r="H59" s="3">
        <v>8.7569999999999992E-3</v>
      </c>
      <c r="I59" s="4">
        <v>1.5060000000000001E-8</v>
      </c>
      <c r="J59" s="6">
        <v>902.3</v>
      </c>
      <c r="K59" s="1">
        <v>0.26300000000000001</v>
      </c>
      <c r="L59" s="3">
        <v>17.5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atmosphere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Misha Turnbull</cp:lastModifiedBy>
  <dcterms:modified xsi:type="dcterms:W3CDTF">2019-03-05T01:21:00Z</dcterms:modified>
</cp:coreProperties>
</file>