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<sst xmlns="http://schemas.openxmlformats.org/spreadsheetml/2006/main" count="70" uniqueCount="43">
  <si>
    <t xml:space="preserve">https://github.com/UNDP-Data/geohub/pull/1556</t>
  </si>
  <si>
    <t xml:space="preserve">TAGS</t>
  </si>
  <si>
    <t xml:space="preserve">type</t>
  </si>
  <si>
    <t xml:space="preserve">layertype</t>
  </si>
  <si>
    <t xml:space="preserve">extent</t>
  </si>
  <si>
    <t xml:space="preserve">geometrytype</t>
  </si>
  <si>
    <t xml:space="preserve">granularity</t>
  </si>
  <si>
    <t xml:space="preserve">provider</t>
  </si>
  <si>
    <t xml:space="preserve">id</t>
  </si>
  <si>
    <t xml:space="preserve">VALUES</t>
  </si>
  <si>
    <t xml:space="preserve">pgtileserv</t>
  </si>
  <si>
    <t xml:space="preserve">function</t>
  </si>
  <si>
    <t xml:space="preserve">Global</t>
  </si>
  <si>
    <t xml:space="preserve">MultiPolygon</t>
  </si>
  <si>
    <t xml:space="preserve">admin1</t>
  </si>
  <si>
    <t xml:space="preserve">United Nations Development Programme (UNDP)</t>
  </si>
  <si>
    <t xml:space="preserve">function name</t>
  </si>
  <si>
    <t xml:space="preserve">admin.subnational_gross_national_income</t>
  </si>
  <si>
    <t xml:space="preserve">layer name</t>
  </si>
  <si>
    <t xml:space="preserve">INSERT INTO geohub.dataset(id, url, is_raster, license, bounds, createdat, updatedat, name, description, created_user, updated_user)</t>
  </si>
  <si>
    <t xml:space="preserve">md5</t>
  </si>
  <si>
    <t xml:space="preserve">b35c09fd8fc981d388381dddc146713c</t>
  </si>
  <si>
    <t xml:space="preserve">desc</t>
  </si>
  <si>
    <t xml:space="preserve">Subnational Gross National Income per capita</t>
  </si>
  <si>
    <t xml:space="preserve">admin.subnational_life_expectancy</t>
  </si>
  <si>
    <t xml:space="preserve">3b0a0ed77b9560c8047a9b9c0313cb0a</t>
  </si>
  <si>
    <t xml:space="preserve">Subnational Life Expectancy</t>
  </si>
  <si>
    <t xml:space="preserve">admin.subnational_expected_years_of_schooling</t>
  </si>
  <si>
    <t xml:space="preserve">571be599e1cc42752265fc7652f296de</t>
  </si>
  <si>
    <t xml:space="preserve">Subnational Expected years of schooling</t>
  </si>
  <si>
    <t xml:space="preserve">admin.subnational_mean_years_of_schooling</t>
  </si>
  <si>
    <t xml:space="preserve">99a374e15fd142049e247aee3b973c15</t>
  </si>
  <si>
    <t xml:space="preserve">Subnational Mean years of schooling</t>
  </si>
  <si>
    <t xml:space="preserve">drr.dynamic_subnational_hhr</t>
  </si>
  <si>
    <t xml:space="preserve">8c4810867c50ee006b11abf19876a750</t>
  </si>
  <si>
    <t xml:space="preserve">Subnational Heat Health Risk</t>
  </si>
  <si>
    <t xml:space="preserve">drr.dynamic_subnational_hhr2</t>
  </si>
  <si>
    <t xml:space="preserve">7c8f127000359223747dc870f32a03f9</t>
  </si>
  <si>
    <t xml:space="preserve">Subnational Heat Health Risk2</t>
  </si>
  <si>
    <t xml:space="preserve">SELECT dt.*, t.value, t.key </t>
  </si>
  <si>
    <t xml:space="preserve">FROM geohub.dataset_tag AS dt</t>
  </si>
  <si>
    <t xml:space="preserve">JOIN geohub.tag t ON t.id = dt.tag_id</t>
  </si>
  <si>
    <t xml:space="preserve">WHERE dataset_id='8c4810867c50ee006b11abf19876a750' OR dataset_id='7c8f127000359223747dc870f32a03f9';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</si>
</sst>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5D6A7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5D6A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9" activeCellId="0" sqref="H59:I6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92.08"/>
    <col collapsed="false" customWidth="true" hidden="false" outlineLevel="0" max="3" min="3" style="1" width="20.92"/>
    <col collapsed="false" customWidth="true" hidden="false" outlineLevel="0" max="7" min="7" style="0" width="181.9"/>
    <col collapsed="false" customWidth="true" hidden="false" outlineLevel="0" max="11" min="11" style="1" width="200.27"/>
  </cols>
  <sheetData>
    <row r="1" customFormat="false" ht="12.8" hidden="false" customHeight="false" outlineLevel="0" collapsed="false">
      <c r="B1" s="1" t="str">
        <f aca="false">"https://pgtileserv.undpgeohub.org/"</f>
        <v>https://pgtileserv.undpgeohub.org/</v>
      </c>
      <c r="C1" s="2" t="s">
        <v>0</v>
      </c>
    </row>
    <row r="3" customFormat="false" ht="12.8" hidden="false" customHeight="false" outlineLevel="0" collapsed="false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0" t="s">
        <v>6</v>
      </c>
      <c r="I3" s="1" t="s">
        <v>7</v>
      </c>
      <c r="K3" s="1" t="s">
        <v>8</v>
      </c>
    </row>
    <row r="4" customFormat="false" ht="12.8" hidden="false" customHeight="false" outlineLevel="0" collapsed="false"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0" t="s">
        <v>14</v>
      </c>
      <c r="I4" s="1" t="s">
        <v>15</v>
      </c>
    </row>
    <row r="5" customFormat="false" ht="12.8" hidden="false" customHeight="false" outlineLevel="0" collapsed="false">
      <c r="I5" s="1" t="str">
        <f aca="false">""</f>
        <v/>
      </c>
    </row>
    <row r="6" customFormat="false" ht="12.8" hidden="false" customHeight="false" outlineLevel="0" collapsed="false">
      <c r="A6" s="1" t="s">
        <v>16</v>
      </c>
      <c r="B6" s="3" t="s">
        <v>17</v>
      </c>
      <c r="I6" s="1" t="str">
        <f aca="false">""</f>
        <v/>
      </c>
    </row>
    <row r="7" customFormat="false" ht="12.8" hidden="false" customHeight="false" outlineLevel="0" collapsed="false">
      <c r="A7" s="1" t="s">
        <v>18</v>
      </c>
      <c r="B7" s="1" t="str">
        <f aca="false">$B$1&amp;B6&amp;"/{z}/{x}/{y}.pbf"</f>
        <v>https://pgtileserv.undpgeohub.org/admin.subnational_gross_national_income/{z}/{x}/{y}.pbf</v>
      </c>
      <c r="C7" s="4" t="s">
        <v>19</v>
      </c>
      <c r="D7" s="1" t="str">
        <f aca="false">""</f>
        <v/>
      </c>
      <c r="E7" s="1" t="str">
        <f aca="false">""</f>
        <v/>
      </c>
      <c r="F7" s="1" t="str">
        <f aca="false">""</f>
        <v/>
      </c>
      <c r="G7" s="1" t="str">
        <f aca="false">""</f>
        <v/>
      </c>
      <c r="I7" s="1" t="str">
        <f aca="false">""</f>
        <v/>
      </c>
      <c r="K7" s="4" t="str">
        <f aca="false">"INSERT INTO geohub.tag (key, value) SELECT '"&amp;K$3&amp;"', '"&amp;$B6&amp;"' WHERE NOT EXISTS (SELECT key,value FROM geohub.tag WHERE key='"&amp;K$3&amp;"' AND value='"&amp;B6&amp;"');"</f>
        <v>INSERT INTO geohub.tag (key, value) SELECT 'id', 'admin.subnational_gross_national_income' WHERE NOT EXISTS (SELECT key,value FROM geohub.tag WHERE key='id' AND value='admin.subnational_gross_national_income');</v>
      </c>
    </row>
    <row r="8" customFormat="false" ht="12.8" hidden="false" customHeight="false" outlineLevel="0" collapsed="false">
      <c r="A8" s="1" t="s">
        <v>20</v>
      </c>
      <c r="B8" s="3" t="s">
        <v>21</v>
      </c>
      <c r="C8" s="1" t="str">
        <f aca="false">"VALUES ('"&amp;B8&amp;"', '"&amp;B7&amp;"', False, 'Creative Commons BY NonCommercial ShareAlike 4.0', (SELECT ST_SetSRID(ST_Extent(geom),4326)  AS geom FROM admin.admin0), current_timestamp, current_timestamp, '"&amp;B9&amp;"', '"&amp;B9&amp;"', 'douglas.tommasi@undp.org', 'douglas.tommasi@undp.org');"</f>
        <v>VALUES ('b35c09fd8fc981d388381dddc146713c', 'https://pgtileserv.undpgeohub.org/admin.subnational_gross_national_income/{z}/{x}/{y}.pbf', False, 'Creative Commons BY NonCommercial ShareAlike 4.0', (SELECT ST_SetSRID(ST_Extent(geom),4326)  AS geom FROM admin.admin0), current_timestamp, current_timestamp, 'Subnational Gross National Income per capita', 'Subnational Gross National Income per capita', 'douglas.tommasi@undp.org', 'douglas.tommasi@undp.org');</v>
      </c>
      <c r="D8" s="1" t="str">
        <f aca="false">"INSERT INTO geohub.dataset_tag (dataset_id, tag_id) VALUES ('"&amp;$B8&amp;"',(SELECT id FROM geohub.tag WHERE key='"&amp;D$3&amp;"' AND value='"&amp;D$4&amp;"'))  ON CONFLICT DO NOTHING;"</f>
        <v>INSERT INTO geohub.dataset_tag (dataset_id, tag_id) VALUES ('b35c09fd8fc981d388381dddc146713c',(SELECT id FROM geohub.tag WHERE key='type' AND value='pgtileserv'))  ON CONFLICT DO NOTHING;</v>
      </c>
      <c r="E8" s="1" t="str">
        <f aca="false">"INSERT INTO geohub.dataset_tag (dataset_id, tag_id) VALUES ('"&amp;$B8&amp;"',(SELECT id FROM geohub.tag WHERE key='"&amp;E$3&amp;"' AND value='"&amp;E$4&amp;"'))  ON CONFLICT DO NOTHING;"</f>
        <v>INSERT INTO geohub.dataset_tag (dataset_id, tag_id) VALUES ('b35c09fd8fc981d388381dddc146713c',(SELECT id FROM geohub.tag WHERE key='layertype' AND value='function'))  ON CONFLICT DO NOTHING;</v>
      </c>
      <c r="F8" s="1" t="str">
        <f aca="false">"INSERT INTO geohub.dataset_tag (dataset_id, tag_id) VALUES ('"&amp;$B8&amp;"',(SELECT id FROM geohub.tag WHERE key='"&amp;F$3&amp;"' AND value='"&amp;F$4&amp;"'))  ON CONFLICT DO NOTHING;"</f>
        <v>INSERT INTO geohub.dataset_tag (dataset_id, tag_id) VALUES ('b35c09fd8fc981d388381dddc146713c',(SELECT id FROM geohub.tag WHERE key='extent' AND value='Global'))  ON CONFLICT DO NOTHING;</v>
      </c>
      <c r="G8" s="1" t="str">
        <f aca="false">"INSERT INTO geohub.dataset_tag (dataset_id, tag_id) VALUES ('"&amp;$B8&amp;"',(SELECT id FROM geohub.tag WHERE key='"&amp;G$3&amp;"' AND value='"&amp;G$4&amp;"'))  ON CONFLICT DO NOTHING;"</f>
        <v>INSERT INTO geohub.dataset_tag (dataset_id, tag_id) VALUES ('b35c09fd8fc981d388381dddc146713c',(SELECT id FROM geohub.tag WHERE key='geometrytype' AND value='MultiPolygon'))  ON CONFLICT DO NOTHING;</v>
      </c>
      <c r="H8" s="1" t="str">
        <f aca="false">"INSERT INTO geohub.dataset_tag (dataset_id, tag_id) VALUES ('"&amp;$B8&amp;"',(SELECT id FROM geohub.tag WHERE key='"&amp;H$3&amp;"' AND value='"&amp;H$4&amp;"'))  ON CONFLICT DO NOTHING;"</f>
        <v>INSERT INTO geohub.dataset_tag (dataset_id, tag_id) VALUES ('b35c09fd8fc981d388381dddc146713c',(SELECT id FROM geohub.tag WHERE key='granularity' AND value='admin1'))  ON CONFLICT DO NOTHING;</v>
      </c>
      <c r="I8" s="1" t="str">
        <f aca="false">"INSERT INTO geohub.dataset_tag (dataset_id, tag_id) VALUES ('"&amp;$B8&amp;"',(SELECT id FROM geohub.tag WHERE key='"&amp;I$3&amp;"' AND value='"&amp;I$4&amp;"'))  ON CONFLICT DO NOTHING;"</f>
        <v>INSERT INTO geohub.dataset_tag (dataset_id, tag_id) VALUES ('b35c09fd8fc981d388381dddc146713c',(SELECT id FROM geohub.tag WHERE key='provider' AND value='United Nations Development Programme (UNDP)'))  ON CONFLICT DO NOTHING;</v>
      </c>
      <c r="K8" s="1" t="str">
        <f aca="false">"INSERT INTO geohub.dataset_tag (dataset_id, tag_id) VALUES ('"&amp;$B8&amp;"',(SELECT id FROM geohub.tag WHERE key='"&amp;K$3&amp;"' AND value='"&amp;$B6&amp;"'))  ON CONFLICT DO NOTHING;"</f>
        <v>INSERT INTO geohub.dataset_tag (dataset_id, tag_id) VALUES ('b35c09fd8fc981d388381dddc146713c',(SELECT id FROM geohub.tag WHERE key='id' AND value='admin.subnational_gross_national_income'))  ON CONFLICT DO NOTHING;</v>
      </c>
    </row>
    <row r="9" customFormat="false" ht="12.8" hidden="false" customHeight="false" outlineLevel="0" collapsed="false">
      <c r="A9" s="1" t="s">
        <v>22</v>
      </c>
      <c r="B9" s="1" t="s">
        <v>23</v>
      </c>
      <c r="C9" s="1" t="str">
        <f aca="false">"--DELETE FROM geohub.dataset WHERE id ='"&amp;B8&amp;"';"</f>
        <v>--DELETE FROM geohub.dataset WHERE id ='b35c09fd8fc981d388381dddc146713c';</v>
      </c>
      <c r="D9" s="1" t="str">
        <f aca="false">"--DELETE FROM geohub.dataset_tag WHERE dataset_id='"&amp;$B8&amp;"';"</f>
        <v>--DELETE FROM geohub.dataset_tag WHERE dataset_id='b35c09fd8fc981d388381dddc146713c';</v>
      </c>
      <c r="E9" s="1" t="str">
        <f aca="false">"--DELETE FROM geohub.dataset_tag WHERE dataset_id='"&amp;$B8&amp;"';"</f>
        <v>--DELETE FROM geohub.dataset_tag WHERE dataset_id='b35c09fd8fc981d388381dddc146713c';</v>
      </c>
      <c r="F9" s="1" t="str">
        <f aca="false">"--DELETE FROM geohub.dataset_tag WHERE dataset_id='"&amp;$B8&amp;"';"</f>
        <v>--DELETE FROM geohub.dataset_tag WHERE dataset_id='b35c09fd8fc981d388381dddc146713c';</v>
      </c>
      <c r="G9" s="1" t="str">
        <f aca="false">"--DELETE FROM geohub.dataset_tag WHERE dataset_id='"&amp;$B8&amp;"';"</f>
        <v>--DELETE FROM geohub.dataset_tag WHERE dataset_id='b35c09fd8fc981d388381dddc146713c';</v>
      </c>
      <c r="H9" s="1" t="str">
        <f aca="false">"--DELETE FROM geohub.dataset_tag WHERE dataset_id='"&amp;$B8&amp;"';"</f>
        <v>--DELETE FROM geohub.dataset_tag WHERE dataset_id='b35c09fd8fc981d388381dddc146713c';</v>
      </c>
      <c r="I9" s="1" t="str">
        <f aca="false">"--DELETE FROM geohub.dataset_tag WHERE dataset_id='"&amp;$B8&amp;"';"</f>
        <v>--DELETE FROM geohub.dataset_tag WHERE dataset_id='b35c09fd8fc981d388381dddc146713c';</v>
      </c>
      <c r="K9" s="1" t="str">
        <f aca="false">"--DELETE FROM geohub.dataset_tag WHERE dataset_id='"&amp;$B8&amp;"';"</f>
        <v>--DELETE FROM geohub.dataset_tag WHERE dataset_id='b35c09fd8fc981d388381dddc146713c';</v>
      </c>
    </row>
    <row r="10" customFormat="false" ht="12.8" hidden="false" customHeight="false" outlineLevel="0" collapsed="false">
      <c r="I10" s="1" t="str">
        <f aca="false">""</f>
        <v/>
      </c>
    </row>
    <row r="11" customFormat="false" ht="12.8" hidden="false" customHeight="false" outlineLevel="0" collapsed="false">
      <c r="B11" s="1" t="str">
        <f aca="false">"echo -n '"&amp;B7&amp;"'|md5sum"</f>
        <v>echo -n 'https://pgtileserv.undpgeohub.org/admin.subnational_gross_national_income/{z}/{x}/{y}.pbf'|md5sum</v>
      </c>
      <c r="I11" s="1" t="str">
        <f aca="false">""</f>
        <v/>
      </c>
    </row>
    <row r="12" customFormat="false" ht="12.8" hidden="false" customHeight="false" outlineLevel="0" collapsed="false">
      <c r="I12" s="1" t="str">
        <f aca="false">""</f>
        <v/>
      </c>
    </row>
    <row r="13" customFormat="false" ht="12.8" hidden="false" customHeight="false" outlineLevel="0" collapsed="false">
      <c r="I13" s="1" t="str">
        <f aca="false">""</f>
        <v/>
      </c>
    </row>
    <row r="14" customFormat="false" ht="12.8" hidden="false" customHeight="false" outlineLevel="0" collapsed="false">
      <c r="I14" s="1" t="str">
        <f aca="false">""</f>
        <v/>
      </c>
    </row>
    <row r="15" customFormat="false" ht="12.8" hidden="false" customHeight="false" outlineLevel="0" collapsed="false">
      <c r="I15" s="1" t="str">
        <f aca="false">""</f>
        <v/>
      </c>
    </row>
    <row r="16" customFormat="false" ht="12.8" hidden="false" customHeight="false" outlineLevel="0" collapsed="false">
      <c r="I16" s="1" t="str">
        <f aca="false">""</f>
        <v/>
      </c>
    </row>
    <row r="17" customFormat="false" ht="12.8" hidden="false" customHeight="false" outlineLevel="0" collapsed="false">
      <c r="A17" s="1" t="s">
        <v>16</v>
      </c>
      <c r="B17" s="3" t="s">
        <v>24</v>
      </c>
      <c r="I17" s="1" t="str">
        <f aca="false">""</f>
        <v/>
      </c>
    </row>
    <row r="18" customFormat="false" ht="12.8" hidden="false" customHeight="false" outlineLevel="0" collapsed="false">
      <c r="A18" s="1" t="s">
        <v>18</v>
      </c>
      <c r="B18" s="1" t="str">
        <f aca="false">$B$1&amp;B17&amp;"/{z}/{x}/{y}.pbf"</f>
        <v>https://pgtileserv.undpgeohub.org/admin.subnational_life_expectancy/{z}/{x}/{y}.pbf</v>
      </c>
      <c r="C18" s="4" t="s">
        <v>19</v>
      </c>
      <c r="D18" s="1" t="str">
        <f aca="false">""</f>
        <v/>
      </c>
      <c r="E18" s="1" t="str">
        <f aca="false">""</f>
        <v/>
      </c>
      <c r="F18" s="1" t="str">
        <f aca="false">""</f>
        <v/>
      </c>
      <c r="G18" s="1" t="str">
        <f aca="false">""</f>
        <v/>
      </c>
      <c r="I18" s="1" t="str">
        <f aca="false">""</f>
        <v/>
      </c>
      <c r="K18" s="1" t="str">
        <f aca="false">"INSERT INTO geohub.tag (key, value) SELECT '"&amp;K$3&amp;"', '"&amp;$B17&amp;"' WHERE NOT EXISTS (SELECT key,value FROM geohub.tag WHERE key='"&amp;K$3&amp;"' AND value='"&amp;B17&amp;"');"</f>
        <v>INSERT INTO geohub.tag (key, value) SELECT 'id', 'admin.subnational_life_expectancy' WHERE NOT EXISTS (SELECT key,value FROM geohub.tag WHERE key='id' AND value='admin.subnational_life_expectancy');</v>
      </c>
    </row>
    <row r="19" customFormat="false" ht="12.8" hidden="false" customHeight="false" outlineLevel="0" collapsed="false">
      <c r="A19" s="1" t="s">
        <v>20</v>
      </c>
      <c r="B19" s="3" t="s">
        <v>25</v>
      </c>
      <c r="C19" s="1" t="str">
        <f aca="false">"VALUES ('"&amp;B19&amp;"', '"&amp;B18&amp;"', False, 'Creative Commons BY NonCommercial ShareAlike 4.0', (SELECT ST_SetSRID(ST_Extent(geom),4326)  AS geom FROM admin.admin0), current_timestamp, current_timestamp, '"&amp;B20&amp;"', '"&amp;B20&amp;"', 'douglas.tommasi@undp.org', 'douglas.tommasi@undp.org');"</f>
        <v>VALUES ('3b0a0ed77b9560c8047a9b9c0313cb0a', 'https://pgtileserv.undpgeohub.org/admin.subnational_life_expectancy/{z}/{x}/{y}.pbf', False, 'Creative Commons BY NonCommercial ShareAlike 4.0', (SELECT ST_SetSRID(ST_Extent(geom),4326)  AS geom FROM admin.admin0), current_timestamp, current_timestamp, 'Subnational Life Expectancy', 'Subnational Life Expectancy', 'douglas.tommasi@undp.org', 'douglas.tommasi@undp.org');</v>
      </c>
      <c r="D19" s="1" t="str">
        <f aca="false">"INSERT INTO geohub.dataset_tag (dataset_id, tag_id) VALUES ('"&amp;$B19&amp;"',(SELECT id FROM geohub.tag WHERE key='"&amp;D$3&amp;"' AND value='"&amp;D$4&amp;"'))  ON CONFLICT DO NOTHING;"</f>
        <v>INSERT INTO geohub.dataset_tag (dataset_id, tag_id) VALUES ('3b0a0ed77b9560c8047a9b9c0313cb0a',(SELECT id FROM geohub.tag WHERE key='type' AND value='pgtileserv'))  ON CONFLICT DO NOTHING;</v>
      </c>
      <c r="E19" s="1" t="str">
        <f aca="false">"INSERT INTO geohub.dataset_tag (dataset_id, tag_id) VALUES ('"&amp;$B19&amp;"',(SELECT id FROM geohub.tag WHERE key='"&amp;E$3&amp;"' AND value='"&amp;E$4&amp;"'))  ON CONFLICT DO NOTHING;"</f>
        <v>INSERT INTO geohub.dataset_tag (dataset_id, tag_id) VALUES ('3b0a0ed77b9560c8047a9b9c0313cb0a',(SELECT id FROM geohub.tag WHERE key='layertype' AND value='function'))  ON CONFLICT DO NOTHING;</v>
      </c>
      <c r="F19" s="1" t="str">
        <f aca="false">"INSERT INTO geohub.dataset_tag (dataset_id, tag_id) VALUES ('"&amp;$B19&amp;"',(SELECT id FROM geohub.tag WHERE key='"&amp;F$3&amp;"' AND value='"&amp;F$4&amp;"'))  ON CONFLICT DO NOTHING;"</f>
        <v>INSERT INTO geohub.dataset_tag (dataset_id, tag_id) VALUES ('3b0a0ed77b9560c8047a9b9c0313cb0a',(SELECT id FROM geohub.tag WHERE key='extent' AND value='Global'))  ON CONFLICT DO NOTHING;</v>
      </c>
      <c r="G19" s="1" t="str">
        <f aca="false">"INSERT INTO geohub.dataset_tag (dataset_id, tag_id) VALUES ('"&amp;$B19&amp;"',(SELECT id FROM geohub.tag WHERE key='"&amp;G$3&amp;"' AND value='"&amp;G$4&amp;"'))  ON CONFLICT DO NOTHING;"</f>
        <v>INSERT INTO geohub.dataset_tag (dataset_id, tag_id) VALUES ('3b0a0ed77b9560c8047a9b9c0313cb0a',(SELECT id FROM geohub.tag WHERE key='geometrytype' AND value='MultiPolygon'))  ON CONFLICT DO NOTHING;</v>
      </c>
      <c r="H19" s="1" t="str">
        <f aca="false">"INSERT INTO geohub.dataset_tag (dataset_id, tag_id) VALUES ('"&amp;$B19&amp;"',(SELECT id FROM geohub.tag WHERE key='"&amp;H$3&amp;"' AND value='"&amp;H$4&amp;"'))  ON CONFLICT DO NOTHING;"</f>
        <v>INSERT INTO geohub.dataset_tag (dataset_id, tag_id) VALUES ('3b0a0ed77b9560c8047a9b9c0313cb0a',(SELECT id FROM geohub.tag WHERE key='granularity' AND value='admin1'))  ON CONFLICT DO NOTHING;</v>
      </c>
      <c r="I19" s="1" t="str">
        <f aca="false">"INSERT INTO geohub.dataset_tag (dataset_id, tag_id) VALUES ('"&amp;$B19&amp;"',(SELECT id FROM geohub.tag WHERE key='"&amp;I$3&amp;"' AND value='"&amp;I$4&amp;"'))  ON CONFLICT DO NOTHING;"</f>
        <v>INSERT INTO geohub.dataset_tag (dataset_id, tag_id) VALUES ('3b0a0ed77b9560c8047a9b9c0313cb0a',(SELECT id FROM geohub.tag WHERE key='provider' AND value='United Nations Development Programme (UNDP)'))  ON CONFLICT DO NOTHING;</v>
      </c>
      <c r="K19" s="1" t="str">
        <f aca="false">"INSERT INTO geohub.dataset_tag (dataset_id, tag_id) VALUES ('"&amp;$B19&amp;"',(SELECT id FROM geohub.tag WHERE key='"&amp;K$3&amp;"' AND value='"&amp;$B17&amp;"'))  ON CONFLICT DO NOTHING;"</f>
        <v>INSERT INTO geohub.dataset_tag (dataset_id, tag_id) VALUES ('3b0a0ed77b9560c8047a9b9c0313cb0a',(SELECT id FROM geohub.tag WHERE key='id' AND value='admin.subnational_life_expectancy'))  ON CONFLICT DO NOTHING;</v>
      </c>
    </row>
    <row r="20" customFormat="false" ht="12.8" hidden="false" customHeight="false" outlineLevel="0" collapsed="false">
      <c r="A20" s="1" t="s">
        <v>22</v>
      </c>
      <c r="B20" s="1" t="s">
        <v>26</v>
      </c>
      <c r="C20" s="1" t="str">
        <f aca="false">"--DELETE FROM geohub.dataset WHERE id ='"&amp;B19&amp;"';"</f>
        <v>--DELETE FROM geohub.dataset WHERE id ='3b0a0ed77b9560c8047a9b9c0313cb0a';</v>
      </c>
      <c r="D20" s="1" t="str">
        <f aca="false">"--DELETE FROM geohub.dataset_tag WHERE dataset_id='"&amp;$B19&amp;"';"</f>
        <v>--DELETE FROM geohub.dataset_tag WHERE dataset_id='3b0a0ed77b9560c8047a9b9c0313cb0a';</v>
      </c>
      <c r="E20" s="1" t="str">
        <f aca="false">"--DELETE FROM geohub.dataset_tag WHERE dataset_id='"&amp;$B19&amp;"';"</f>
        <v>--DELETE FROM geohub.dataset_tag WHERE dataset_id='3b0a0ed77b9560c8047a9b9c0313cb0a';</v>
      </c>
      <c r="F20" s="1" t="str">
        <f aca="false">"--DELETE FROM geohub.dataset_tag WHERE dataset_id='"&amp;$B19&amp;"';"</f>
        <v>--DELETE FROM geohub.dataset_tag WHERE dataset_id='3b0a0ed77b9560c8047a9b9c0313cb0a';</v>
      </c>
      <c r="G20" s="1" t="str">
        <f aca="false">"--DELETE FROM geohub.dataset_tag WHERE dataset_id='"&amp;$B19&amp;"';"</f>
        <v>--DELETE FROM geohub.dataset_tag WHERE dataset_id='3b0a0ed77b9560c8047a9b9c0313cb0a';</v>
      </c>
      <c r="H20" s="1" t="str">
        <f aca="false">"--DELETE FROM geohub.dataset_tag WHERE dataset_id='"&amp;$B19&amp;"';"</f>
        <v>--DELETE FROM geohub.dataset_tag WHERE dataset_id='3b0a0ed77b9560c8047a9b9c0313cb0a';</v>
      </c>
      <c r="I20" s="1" t="str">
        <f aca="false">"--DELETE FROM geohub.dataset_tag WHERE dataset_id='"&amp;$B19&amp;"';"</f>
        <v>--DELETE FROM geohub.dataset_tag WHERE dataset_id='3b0a0ed77b9560c8047a9b9c0313cb0a';</v>
      </c>
      <c r="K20" s="1" t="str">
        <f aca="false">"--DELETE FROM geohub.dataset_tag WHERE dataset_id='"&amp;$B19&amp;"';"</f>
        <v>--DELETE FROM geohub.dataset_tag WHERE dataset_id='3b0a0ed77b9560c8047a9b9c0313cb0a';</v>
      </c>
    </row>
    <row r="21" customFormat="false" ht="12.8" hidden="false" customHeight="false" outlineLevel="0" collapsed="false">
      <c r="I21" s="1" t="str">
        <f aca="false">""</f>
        <v/>
      </c>
    </row>
    <row r="22" customFormat="false" ht="12.8" hidden="false" customHeight="false" outlineLevel="0" collapsed="false">
      <c r="B22" s="1" t="str">
        <f aca="false">"echo -n '"&amp;B18&amp;"'|md5sum"</f>
        <v>echo -n 'https://pgtileserv.undpgeohub.org/admin.subnational_life_expectancy/{z}/{x}/{y}.pbf'|md5sum</v>
      </c>
      <c r="I22" s="1" t="str">
        <f aca="false">""</f>
        <v/>
      </c>
    </row>
    <row r="28" customFormat="false" ht="12.8" hidden="false" customHeight="false" outlineLevel="0" collapsed="false">
      <c r="A28" s="1" t="s">
        <v>16</v>
      </c>
      <c r="B28" s="3" t="s">
        <v>27</v>
      </c>
      <c r="I28" s="1" t="str">
        <f aca="false">""</f>
        <v/>
      </c>
    </row>
    <row r="29" customFormat="false" ht="12.8" hidden="false" customHeight="false" outlineLevel="0" collapsed="false">
      <c r="A29" s="1" t="s">
        <v>18</v>
      </c>
      <c r="B29" s="1" t="str">
        <f aca="false">$B$1&amp;B28&amp;"/{z}/{x}/{y}.pbf"</f>
        <v>https://pgtileserv.undpgeohub.org/admin.subnational_expected_years_of_schooling/{z}/{x}/{y}.pbf</v>
      </c>
      <c r="C29" s="4" t="s">
        <v>19</v>
      </c>
      <c r="D29" s="1" t="str">
        <f aca="false">""</f>
        <v/>
      </c>
      <c r="E29" s="1" t="str">
        <f aca="false">""</f>
        <v/>
      </c>
      <c r="F29" s="1" t="str">
        <f aca="false">""</f>
        <v/>
      </c>
      <c r="G29" s="1" t="str">
        <f aca="false">""</f>
        <v/>
      </c>
      <c r="I29" s="1" t="str">
        <f aca="false">""</f>
        <v/>
      </c>
      <c r="K29" s="1" t="str">
        <f aca="false">"INSERT INTO geohub.tag (key, value) SELECT '"&amp;K$3&amp;"', '"&amp;$B28&amp;"' WHERE NOT EXISTS (SELECT key,value FROM geohub.tag WHERE key='"&amp;K$3&amp;"' AND value='"&amp;B28&amp;"');"</f>
        <v>INSERT INTO geohub.tag (key, value) SELECT 'id', 'admin.subnational_expected_years_of_schooling' WHERE NOT EXISTS (SELECT key,value FROM geohub.tag WHERE key='id' AND value='admin.subnational_expected_years_of_schooling');</v>
      </c>
    </row>
    <row r="30" customFormat="false" ht="12.8" hidden="false" customHeight="false" outlineLevel="0" collapsed="false">
      <c r="A30" s="1" t="s">
        <v>20</v>
      </c>
      <c r="B30" s="3" t="s">
        <v>28</v>
      </c>
      <c r="C30" s="1" t="str">
        <f aca="false">"VALUES ('"&amp;B30&amp;"', '"&amp;B29&amp;"', False, 'Creative Commons BY NonCommercial ShareAlike 4.0', (SELECT ST_SetSRID(ST_Extent(geom),4326)  AS geom FROM admin.admin0), current_timestamp, current_timestamp, '"&amp;B31&amp;"', '"&amp;B31&amp;"', 'douglas.tommasi@undp.org', 'douglas.tommasi@undp.org');"</f>
        <v>VALUES ('571be599e1cc42752265fc7652f296de', 'https://pgtileserv.undpgeohub.org/admin.subnational_expected_years_of_schooling/{z}/{x}/{y}.pbf', False, 'Creative Commons BY NonCommercial ShareAlike 4.0', (SELECT ST_SetSRID(ST_Extent(geom),4326)  AS geom FROM admin.admin0), current_timestamp, current_timestamp, 'Subnational Expected years of schooling', 'Subnational Expected years of schooling', 'douglas.tommasi@undp.org', 'douglas.tommasi@undp.org');</v>
      </c>
      <c r="D30" s="1" t="str">
        <f aca="false">"INSERT INTO geohub.dataset_tag (dataset_id, tag_id) VALUES ('"&amp;$B30&amp;"',(SELECT id FROM geohub.tag WHERE key='"&amp;D$3&amp;"' AND value='"&amp;D$4&amp;"'))  ON CONFLICT DO NOTHING;"</f>
        <v>INSERT INTO geohub.dataset_tag (dataset_id, tag_id) VALUES ('571be599e1cc42752265fc7652f296de',(SELECT id FROM geohub.tag WHERE key='type' AND value='pgtileserv'))  ON CONFLICT DO NOTHING;</v>
      </c>
      <c r="E30" s="1" t="str">
        <f aca="false">"INSERT INTO geohub.dataset_tag (dataset_id, tag_id) VALUES ('"&amp;$B30&amp;"',(SELECT id FROM geohub.tag WHERE key='"&amp;E$3&amp;"' AND value='"&amp;E$4&amp;"'))  ON CONFLICT DO NOTHING;"</f>
        <v>INSERT INTO geohub.dataset_tag (dataset_id, tag_id) VALUES ('571be599e1cc42752265fc7652f296de',(SELECT id FROM geohub.tag WHERE key='layertype' AND value='function'))  ON CONFLICT DO NOTHING;</v>
      </c>
      <c r="F30" s="1" t="str">
        <f aca="false">"INSERT INTO geohub.dataset_tag (dataset_id, tag_id) VALUES ('"&amp;$B30&amp;"',(SELECT id FROM geohub.tag WHERE key='"&amp;F$3&amp;"' AND value='"&amp;F$4&amp;"'))  ON CONFLICT DO NOTHING;"</f>
        <v>INSERT INTO geohub.dataset_tag (dataset_id, tag_id) VALUES ('571be599e1cc42752265fc7652f296de',(SELECT id FROM geohub.tag WHERE key='extent' AND value='Global'))  ON CONFLICT DO NOTHING;</v>
      </c>
      <c r="G30" s="1" t="str">
        <f aca="false">"INSERT INTO geohub.dataset_tag (dataset_id, tag_id) VALUES ('"&amp;$B30&amp;"',(SELECT id FROM geohub.tag WHERE key='"&amp;G$3&amp;"' AND value='"&amp;G$4&amp;"'))  ON CONFLICT DO NOTHING;"</f>
        <v>INSERT INTO geohub.dataset_tag (dataset_id, tag_id) VALUES ('571be599e1cc42752265fc7652f296de',(SELECT id FROM geohub.tag WHERE key='geometrytype' AND value='MultiPolygon'))  ON CONFLICT DO NOTHING;</v>
      </c>
      <c r="H30" s="1" t="str">
        <f aca="false">"INSERT INTO geohub.dataset_tag (dataset_id, tag_id) VALUES ('"&amp;$B30&amp;"',(SELECT id FROM geohub.tag WHERE key='"&amp;H$3&amp;"' AND value='"&amp;H$4&amp;"'))  ON CONFLICT DO NOTHING;"</f>
        <v>INSERT INTO geohub.dataset_tag (dataset_id, tag_id) VALUES ('571be599e1cc42752265fc7652f296de',(SELECT id FROM geohub.tag WHERE key='granularity' AND value='admin1'))  ON CONFLICT DO NOTHING;</v>
      </c>
      <c r="I30" s="1" t="str">
        <f aca="false">"INSERT INTO geohub.dataset_tag (dataset_id, tag_id) VALUES ('"&amp;$B30&amp;"',(SELECT id FROM geohub.tag WHERE key='"&amp;I$3&amp;"' AND value='"&amp;I$4&amp;"'))  ON CONFLICT DO NOTHING;"</f>
        <v>INSERT INTO geohub.dataset_tag (dataset_id, tag_id) VALUES ('571be599e1cc42752265fc7652f296de',(SELECT id FROM geohub.tag WHERE key='provider' AND value='United Nations Development Programme (UNDP)'))  ON CONFLICT DO NOTHING;</v>
      </c>
      <c r="K30" s="1" t="str">
        <f aca="false">"INSERT INTO geohub.dataset_tag (dataset_id, tag_id) VALUES ('"&amp;$B30&amp;"',(SELECT id FROM geohub.tag WHERE key='"&amp;K$3&amp;"' AND value='"&amp;$B28&amp;"'))  ON CONFLICT DO NOTHING;"</f>
        <v>INSERT INTO geohub.dataset_tag (dataset_id, tag_id) VALUES ('571be599e1cc42752265fc7652f296de',(SELECT id FROM geohub.tag WHERE key='id' AND value='admin.subnational_expected_years_of_schooling'))  ON CONFLICT DO NOTHING;</v>
      </c>
    </row>
    <row r="31" customFormat="false" ht="12.8" hidden="false" customHeight="false" outlineLevel="0" collapsed="false">
      <c r="A31" s="1" t="s">
        <v>22</v>
      </c>
      <c r="B31" s="1" t="s">
        <v>29</v>
      </c>
      <c r="C31" s="1" t="str">
        <f aca="false">"--DELETE FROM geohub.dataset WHERE id ='"&amp;B30&amp;"';"</f>
        <v>--DELETE FROM geohub.dataset WHERE id ='571be599e1cc42752265fc7652f296de';</v>
      </c>
      <c r="D31" s="1" t="str">
        <f aca="false">"--DELETE FROM geohub.dataset_tag WHERE dataset_id='"&amp;$B30&amp;"';"</f>
        <v>--DELETE FROM geohub.dataset_tag WHERE dataset_id='571be599e1cc42752265fc7652f296de';</v>
      </c>
      <c r="E31" s="1" t="str">
        <f aca="false">"--DELETE FROM geohub.dataset_tag WHERE dataset_id='"&amp;$B30&amp;"';"</f>
        <v>--DELETE FROM geohub.dataset_tag WHERE dataset_id='571be599e1cc42752265fc7652f296de';</v>
      </c>
      <c r="F31" s="1" t="str">
        <f aca="false">"--DELETE FROM geohub.dataset_tag WHERE dataset_id='"&amp;$B30&amp;"';"</f>
        <v>--DELETE FROM geohub.dataset_tag WHERE dataset_id='571be599e1cc42752265fc7652f296de';</v>
      </c>
      <c r="G31" s="1" t="str">
        <f aca="false">"--DELETE FROM geohub.dataset_tag WHERE dataset_id='"&amp;$B30&amp;"';"</f>
        <v>--DELETE FROM geohub.dataset_tag WHERE dataset_id='571be599e1cc42752265fc7652f296de';</v>
      </c>
      <c r="H31" s="1" t="str">
        <f aca="false">"--DELETE FROM geohub.dataset_tag WHERE dataset_id='"&amp;$B30&amp;"';"</f>
        <v>--DELETE FROM geohub.dataset_tag WHERE dataset_id='571be599e1cc42752265fc7652f296de';</v>
      </c>
      <c r="I31" s="1" t="str">
        <f aca="false">"--DELETE FROM geohub.dataset_tag WHERE dataset_id='"&amp;$B30&amp;"';"</f>
        <v>--DELETE FROM geohub.dataset_tag WHERE dataset_id='571be599e1cc42752265fc7652f296de';</v>
      </c>
      <c r="K31" s="1" t="str">
        <f aca="false">"--DELETE FROM geohub.dataset_tag WHERE dataset_id='"&amp;$B30&amp;"';"</f>
        <v>--DELETE FROM geohub.dataset_tag WHERE dataset_id='571be599e1cc42752265fc7652f296de';</v>
      </c>
    </row>
    <row r="32" customFormat="false" ht="12.8" hidden="false" customHeight="false" outlineLevel="0" collapsed="false">
      <c r="I32" s="1" t="str">
        <f aca="false">""</f>
        <v/>
      </c>
    </row>
    <row r="33" customFormat="false" ht="12.8" hidden="false" customHeight="false" outlineLevel="0" collapsed="false">
      <c r="B33" s="1" t="str">
        <f aca="false">"echo -n '"&amp;B29&amp;"'|md5sum"</f>
        <v>echo -n 'https://pgtileserv.undpgeohub.org/admin.subnational_expected_years_of_schooling/{z}/{x}/{y}.pbf'|md5sum</v>
      </c>
      <c r="I33" s="1" t="str">
        <f aca="false">""</f>
        <v/>
      </c>
    </row>
    <row r="36" customFormat="false" ht="12.8" hidden="false" customHeight="false" outlineLevel="0" collapsed="false">
      <c r="A36" s="1" t="s">
        <v>16</v>
      </c>
      <c r="B36" s="3" t="s">
        <v>30</v>
      </c>
      <c r="I36" s="1" t="str">
        <f aca="false">""</f>
        <v/>
      </c>
    </row>
    <row r="37" customFormat="false" ht="12.8" hidden="false" customHeight="false" outlineLevel="0" collapsed="false">
      <c r="A37" s="1" t="s">
        <v>18</v>
      </c>
      <c r="B37" s="1" t="str">
        <f aca="false">$B$1&amp;B36&amp;"/{z}/{x}/{y}.pbf"</f>
        <v>https://pgtileserv.undpgeohub.org/admin.subnational_mean_years_of_schooling/{z}/{x}/{y}.pbf</v>
      </c>
      <c r="C37" s="4" t="s">
        <v>19</v>
      </c>
      <c r="D37" s="1" t="str">
        <f aca="false">""</f>
        <v/>
      </c>
      <c r="E37" s="1" t="str">
        <f aca="false">""</f>
        <v/>
      </c>
      <c r="F37" s="1" t="str">
        <f aca="false">""</f>
        <v/>
      </c>
      <c r="G37" s="1" t="str">
        <f aca="false">""</f>
        <v/>
      </c>
      <c r="I37" s="1" t="str">
        <f aca="false">""</f>
        <v/>
      </c>
      <c r="K37" s="1" t="str">
        <f aca="false">"INSERT INTO geohub.tag (key, value) SELECT '"&amp;K$3&amp;"', '"&amp;$B36&amp;"' WHERE NOT EXISTS (SELECT key,value FROM geohub.tag WHERE key='"&amp;K$3&amp;"' AND value='"&amp;B36&amp;"');"</f>
        <v>INSERT INTO geohub.tag (key, value) SELECT 'id', 'admin.subnational_mean_years_of_schooling' WHERE NOT EXISTS (SELECT key,value FROM geohub.tag WHERE key='id' AND value='admin.subnational_mean_years_of_schooling');</v>
      </c>
    </row>
    <row r="38" customFormat="false" ht="12.8" hidden="false" customHeight="false" outlineLevel="0" collapsed="false">
      <c r="A38" s="1" t="s">
        <v>20</v>
      </c>
      <c r="B38" s="3" t="s">
        <v>31</v>
      </c>
      <c r="C38" s="1" t="str">
        <f aca="false">"VALUES ('"&amp;B38&amp;"', '"&amp;B37&amp;"', False, 'Creative Commons BY NonCommercial ShareAlike 4.0', (SELECT ST_SetSRID(ST_Extent(geom),4326)  AS geom FROM admin.admin0), current_timestamp, current_timestamp, '"&amp;B39&amp;"', '"&amp;B39&amp;"', 'douglas.tommasi@undp.org', 'douglas.tommasi@undp.org');"</f>
        <v>VALUES ('99a374e15fd142049e247aee3b973c15', 'https://pgtileserv.undpgeohub.org/admin.subnational_mean_years_of_schooling/{z}/{x}/{y}.pbf', False, 'Creative Commons BY NonCommercial ShareAlike 4.0', (SELECT ST_SetSRID(ST_Extent(geom),4326)  AS geom FROM admin.admin0), current_timestamp, current_timestamp, 'Subnational Mean years of schooling', 'Subnational Mean years of schooling', 'douglas.tommasi@undp.org', 'douglas.tommasi@undp.org');</v>
      </c>
      <c r="D38" s="1" t="str">
        <f aca="false">"INSERT INTO geohub.dataset_tag (dataset_id, tag_id) VALUES ('"&amp;$B38&amp;"',(SELECT id FROM geohub.tag WHERE key='"&amp;D$3&amp;"' AND value='"&amp;D$4&amp;"'))  ON CONFLICT DO NOTHING;"</f>
        <v>INSERT INTO geohub.dataset_tag (dataset_id, tag_id) VALUES ('99a374e15fd142049e247aee3b973c15',(SELECT id FROM geohub.tag WHERE key='type' AND value='pgtileserv'))  ON CONFLICT DO NOTHING;</v>
      </c>
      <c r="E38" s="1" t="str">
        <f aca="false">"INSERT INTO geohub.dataset_tag (dataset_id, tag_id) VALUES ('"&amp;$B38&amp;"',(SELECT id FROM geohub.tag WHERE key='"&amp;E$3&amp;"' AND value='"&amp;E$4&amp;"'))  ON CONFLICT DO NOTHING;"</f>
        <v>INSERT INTO geohub.dataset_tag (dataset_id, tag_id) VALUES ('99a374e15fd142049e247aee3b973c15',(SELECT id FROM geohub.tag WHERE key='layertype' AND value='function'))  ON CONFLICT DO NOTHING;</v>
      </c>
      <c r="F38" s="1" t="str">
        <f aca="false">"INSERT INTO geohub.dataset_tag (dataset_id, tag_id) VALUES ('"&amp;$B38&amp;"',(SELECT id FROM geohub.tag WHERE key='"&amp;F$3&amp;"' AND value='"&amp;F$4&amp;"'))  ON CONFLICT DO NOTHING;"</f>
        <v>INSERT INTO geohub.dataset_tag (dataset_id, tag_id) VALUES ('99a374e15fd142049e247aee3b973c15',(SELECT id FROM geohub.tag WHERE key='extent' AND value='Global'))  ON CONFLICT DO NOTHING;</v>
      </c>
      <c r="G38" s="1" t="str">
        <f aca="false">"INSERT INTO geohub.dataset_tag (dataset_id, tag_id) VALUES ('"&amp;$B38&amp;"',(SELECT id FROM geohub.tag WHERE key='"&amp;G$3&amp;"' AND value='"&amp;G$4&amp;"'))  ON CONFLICT DO NOTHING;"</f>
        <v>INSERT INTO geohub.dataset_tag (dataset_id, tag_id) VALUES ('99a374e15fd142049e247aee3b973c15',(SELECT id FROM geohub.tag WHERE key='geometrytype' AND value='MultiPolygon'))  ON CONFLICT DO NOTHING;</v>
      </c>
      <c r="H38" s="1" t="str">
        <f aca="false">"INSERT INTO geohub.dataset_tag (dataset_id, tag_id) VALUES ('"&amp;$B38&amp;"',(SELECT id FROM geohub.tag WHERE key='"&amp;H$3&amp;"' AND value='"&amp;H$4&amp;"'))  ON CONFLICT DO NOTHING;"</f>
        <v>INSERT INTO geohub.dataset_tag (dataset_id, tag_id) VALUES ('99a374e15fd142049e247aee3b973c15',(SELECT id FROM geohub.tag WHERE key='granularity' AND value='admin1'))  ON CONFLICT DO NOTHING;</v>
      </c>
      <c r="I38" s="1" t="str">
        <f aca="false">"INSERT INTO geohub.dataset_tag (dataset_id, tag_id) VALUES ('"&amp;$B38&amp;"',(SELECT id FROM geohub.tag WHERE key='"&amp;I$3&amp;"' AND value='"&amp;I$4&amp;"'))  ON CONFLICT DO NOTHING;"</f>
        <v>INSERT INTO geohub.dataset_tag (dataset_id, tag_id) VALUES ('99a374e15fd142049e247aee3b973c15',(SELECT id FROM geohub.tag WHERE key='provider' AND value='United Nations Development Programme (UNDP)'))  ON CONFLICT DO NOTHING;</v>
      </c>
      <c r="K38" s="1" t="str">
        <f aca="false">"INSERT INTO geohub.dataset_tag (dataset_id, tag_id) VALUES ('"&amp;$B38&amp;"',(SELECT id FROM geohub.tag WHERE key='"&amp;K$3&amp;"' AND value='"&amp;$B36&amp;"'))  ON CONFLICT DO NOTHING;"</f>
        <v>INSERT INTO geohub.dataset_tag (dataset_id, tag_id) VALUES ('99a374e15fd142049e247aee3b973c15',(SELECT id FROM geohub.tag WHERE key='id' AND value='admin.subnational_mean_years_of_schooling'))  ON CONFLICT DO NOTHING;</v>
      </c>
    </row>
    <row r="39" customFormat="false" ht="12.8" hidden="false" customHeight="false" outlineLevel="0" collapsed="false">
      <c r="A39" s="1" t="s">
        <v>22</v>
      </c>
      <c r="B39" s="1" t="s">
        <v>32</v>
      </c>
      <c r="C39" s="1" t="str">
        <f aca="false">"--DELETE FROM geohub.dataset WHERE id ='"&amp;B38&amp;"';"</f>
        <v>--DELETE FROM geohub.dataset WHERE id ='99a374e15fd142049e247aee3b973c15';</v>
      </c>
      <c r="D39" s="1" t="str">
        <f aca="false">"--DELETE FROM geohub.dataset_tag WHERE dataset_id='"&amp;$B38&amp;"';"</f>
        <v>--DELETE FROM geohub.dataset_tag WHERE dataset_id='99a374e15fd142049e247aee3b973c15';</v>
      </c>
      <c r="E39" s="1" t="str">
        <f aca="false">"--DELETE FROM geohub.dataset_tag WHERE dataset_id='"&amp;$B38&amp;"';"</f>
        <v>--DELETE FROM geohub.dataset_tag WHERE dataset_id='99a374e15fd142049e247aee3b973c15';</v>
      </c>
      <c r="F39" s="1" t="str">
        <f aca="false">"--DELETE FROM geohub.dataset_tag WHERE dataset_id='"&amp;$B38&amp;"';"</f>
        <v>--DELETE FROM geohub.dataset_tag WHERE dataset_id='99a374e15fd142049e247aee3b973c15';</v>
      </c>
      <c r="G39" s="1" t="str">
        <f aca="false">"--DELETE FROM geohub.dataset_tag WHERE dataset_id='"&amp;$B38&amp;"';"</f>
        <v>--DELETE FROM geohub.dataset_tag WHERE dataset_id='99a374e15fd142049e247aee3b973c15';</v>
      </c>
      <c r="H39" s="1" t="str">
        <f aca="false">"--DELETE FROM geohub.dataset_tag WHERE dataset_id='"&amp;$B38&amp;"';"</f>
        <v>--DELETE FROM geohub.dataset_tag WHERE dataset_id='99a374e15fd142049e247aee3b973c15';</v>
      </c>
      <c r="I39" s="1" t="str">
        <f aca="false">"--DELETE FROM geohub.dataset_tag WHERE dataset_id='"&amp;$B38&amp;"';"</f>
        <v>--DELETE FROM geohub.dataset_tag WHERE dataset_id='99a374e15fd142049e247aee3b973c15';</v>
      </c>
      <c r="K39" s="1" t="str">
        <f aca="false">"--DELETE FROM geohub.dataset_tag WHERE dataset_id='"&amp;$B38&amp;"';"</f>
        <v>--DELETE FROM geohub.dataset_tag WHERE dataset_id='99a374e15fd142049e247aee3b973c15';</v>
      </c>
    </row>
    <row r="40" customFormat="false" ht="12.8" hidden="false" customHeight="false" outlineLevel="0" collapsed="false">
      <c r="I40" s="1" t="str">
        <f aca="false">""</f>
        <v/>
      </c>
    </row>
    <row r="41" customFormat="false" ht="12.8" hidden="false" customHeight="false" outlineLevel="0" collapsed="false">
      <c r="B41" s="1" t="str">
        <f aca="false">"echo -n '"&amp;B37&amp;"'|md5sum"</f>
        <v>echo -n 'https://pgtileserv.undpgeohub.org/admin.subnational_mean_years_of_schooling/{z}/{x}/{y}.pbf'|md5sum</v>
      </c>
      <c r="I41" s="1" t="str">
        <f aca="false">""</f>
        <v/>
      </c>
    </row>
    <row r="45" customFormat="false" ht="12.8" hidden="false" customHeight="false" outlineLevel="0" collapsed="false">
      <c r="B45" s="1" t="s">
        <v>33</v>
      </c>
    </row>
    <row r="46" customFormat="false" ht="12.8" hidden="false" customHeight="false" outlineLevel="0" collapsed="false">
      <c r="A46" s="1" t="s">
        <v>16</v>
      </c>
      <c r="B46" s="3" t="s">
        <v>33</v>
      </c>
      <c r="I46" s="1" t="str">
        <f aca="false">""</f>
        <v/>
      </c>
    </row>
    <row r="47" customFormat="false" ht="12.8" hidden="false" customHeight="false" outlineLevel="0" collapsed="false">
      <c r="A47" s="1" t="s">
        <v>18</v>
      </c>
      <c r="B47" s="1" t="str">
        <f aca="false">$B$1&amp;B46&amp;"/{z}/{x}/{y}.pbf"</f>
        <v>https://pgtileserv.undpgeohub.org/drr.dynamic_subnational_hhr/{z}/{x}/{y}.pbf</v>
      </c>
      <c r="C47" s="4" t="s">
        <v>19</v>
      </c>
      <c r="D47" s="1" t="str">
        <f aca="false">""</f>
        <v/>
      </c>
      <c r="E47" s="1" t="str">
        <f aca="false">""</f>
        <v/>
      </c>
      <c r="F47" s="1" t="str">
        <f aca="false">""</f>
        <v/>
      </c>
      <c r="G47" s="1" t="str">
        <f aca="false">""</f>
        <v/>
      </c>
      <c r="I47" s="1" t="str">
        <f aca="false">""</f>
        <v/>
      </c>
      <c r="K47" s="4" t="str">
        <f aca="false">"INSERT INTO geohub.tag (key, value) SELECT '"&amp;K$3&amp;"', '"&amp;$B46&amp;"' WHERE NOT EXISTS (SELECT key,value FROM geohub.tag WHERE key='"&amp;K$3&amp;"' AND value='"&amp;B46&amp;"');"</f>
        <v>INSERT INTO geohub.tag (key, value) SELECT 'id', 'drr.dynamic_subnational_hhr' WHERE NOT EXISTS (SELECT key,value FROM geohub.tag WHERE key='id' AND value='drr.dynamic_subnational_hhr');</v>
      </c>
    </row>
    <row r="48" customFormat="false" ht="12.8" hidden="false" customHeight="false" outlineLevel="0" collapsed="false">
      <c r="A48" s="1" t="s">
        <v>20</v>
      </c>
      <c r="B48" s="3" t="s">
        <v>34</v>
      </c>
      <c r="C48" s="1" t="str">
        <f aca="false">"VALUES ('"&amp;B48&amp;"', '"&amp;B47&amp;"', False, 'Creative Commons BY NonCommercial ShareAlike 4.0', (SELECT ST_SetSRID(ST_Extent(geom),4326)  AS geom FROM admin.admin0), current_timestamp, current_timestamp, '"&amp;B49&amp;"', '"&amp;B49&amp;"', 'douglas.tommasi@undp.org', 'douglas.tommasi@undp.org');"</f>
        <v>VALUES ('8c4810867c50ee006b11abf19876a750', 'https://pgtileserv.undpgeohub.org/drr.dynamic_subnational_hhr/{z}/{x}/{y}.pbf', False, 'Creative Commons BY NonCommercial ShareAlike 4.0', (SELECT ST_SetSRID(ST_Extent(geom),4326)  AS geom FROM admin.admin0), current_timestamp, current_timestamp, 'Subnational Heat Health Risk', 'Subnational Heat Health Risk', 'douglas.tommasi@undp.org', 'douglas.tommasi@undp.org');</v>
      </c>
      <c r="D48" s="1" t="str">
        <f aca="false">"INSERT INTO geohub.dataset_tag (dataset_id, tag_id) VALUES ('"&amp;$B48&amp;"',(SELECT id FROM geohub.tag WHERE key='"&amp;D$3&amp;"' AND value='"&amp;D$4&amp;"'))  ON CONFLICT DO NOTHING;"</f>
        <v>INSERT INTO geohub.dataset_tag (dataset_id, tag_id) VALUES ('8c4810867c50ee006b11abf19876a750',(SELECT id FROM geohub.tag WHERE key='type' AND value='pgtileserv'))  ON CONFLICT DO NOTHING;</v>
      </c>
      <c r="E48" s="1" t="str">
        <f aca="false">"INSERT INTO geohub.dataset_tag (dataset_id, tag_id) VALUES ('"&amp;$B48&amp;"',(SELECT id FROM geohub.tag WHERE key='"&amp;E$3&amp;"' AND value='"&amp;E$4&amp;"'))  ON CONFLICT DO NOTHING;"</f>
        <v>INSERT INTO geohub.dataset_tag (dataset_id, tag_id) VALUES ('8c4810867c50ee006b11abf19876a750',(SELECT id FROM geohub.tag WHERE key='layertype' AND value='function'))  ON CONFLICT DO NOTHING;</v>
      </c>
      <c r="F48" s="1" t="str">
        <f aca="false">"INSERT INTO geohub.dataset_tag (dataset_id, tag_id) VALUES ('"&amp;$B48&amp;"',(SELECT id FROM geohub.tag WHERE key='"&amp;F$3&amp;"' AND value='"&amp;F$4&amp;"'))  ON CONFLICT DO NOTHING;"</f>
        <v>INSERT INTO geohub.dataset_tag (dataset_id, tag_id) VALUES ('8c4810867c50ee006b11abf19876a750',(SELECT id FROM geohub.tag WHERE key='extent' AND value='Global'))  ON CONFLICT DO NOTHING;</v>
      </c>
      <c r="G48" s="1" t="str">
        <f aca="false">"INSERT INTO geohub.dataset_tag (dataset_id, tag_id) VALUES ('"&amp;$B48&amp;"',(SELECT id FROM geohub.tag WHERE key='"&amp;G$3&amp;"' AND value='"&amp;G$4&amp;"'))  ON CONFLICT DO NOTHING;"</f>
        <v>INSERT INTO geohub.dataset_tag (dataset_id, tag_id) VALUES ('8c4810867c50ee006b11abf19876a750',(SELECT id FROM geohub.tag WHERE key='geometrytype' AND value='MultiPolygon'))  ON CONFLICT DO NOTHING;</v>
      </c>
      <c r="H48" s="1" t="str">
        <f aca="false">"INSERT INTO geohub.dataset_tag (dataset_id, tag_id) VALUES ('"&amp;$B48&amp;"',(SELECT id FROM geohub.tag WHERE key='"&amp;H$3&amp;"' AND value='"&amp;H$4&amp;"'))  ON CONFLICT DO NOTHING;"</f>
        <v>INSERT INTO geohub.dataset_tag (dataset_id, tag_id) VALUES ('8c4810867c50ee006b11abf19876a750',(SELECT id FROM geohub.tag WHERE key='granularity' AND value='admin1'))  ON CONFLICT DO NOTHING;</v>
      </c>
      <c r="I48" s="1" t="str">
        <f aca="false">"INSERT INTO geohub.dataset_tag (dataset_id, tag_id) VALUES ('"&amp;$B48&amp;"',(SELECT id FROM geohub.tag WHERE key='"&amp;I$3&amp;"' AND value='"&amp;I$4&amp;"'))  ON CONFLICT DO NOTHING;"</f>
        <v>INSERT INTO geohub.dataset_tag (dataset_id, tag_id) VALUES ('8c4810867c50ee006b11abf19876a750',(SELECT id FROM geohub.tag WHERE key='provider' AND value='United Nations Development Programme (UNDP)'))  ON CONFLICT DO NOTHING;</v>
      </c>
      <c r="K48" s="1" t="str">
        <f aca="false">"INSERT INTO geohub.dataset_tag (dataset_id, tag_id) VALUES ('"&amp;$B48&amp;"',(SELECT id FROM geohub.tag WHERE key='"&amp;K$3&amp;"' AND value='"&amp;$B46&amp;"'))  ON CONFLICT DO NOTHING;"</f>
        <v>INSERT INTO geohub.dataset_tag (dataset_id, tag_id) VALUES ('8c4810867c50ee006b11abf19876a750',(SELECT id FROM geohub.tag WHERE key='id' AND value='drr.dynamic_subnational_hhr'))  ON CONFLICT DO NOTHING;</v>
      </c>
    </row>
    <row r="49" customFormat="false" ht="12.8" hidden="false" customHeight="false" outlineLevel="0" collapsed="false">
      <c r="A49" s="1" t="s">
        <v>22</v>
      </c>
      <c r="B49" s="1" t="s">
        <v>35</v>
      </c>
      <c r="C49" s="1" t="str">
        <f aca="false">"--DELETE FROM geohub.dataset WHERE id ='"&amp;B48&amp;"';"</f>
        <v>--DELETE FROM geohub.dataset WHERE id ='8c4810867c50ee006b11abf19876a750';</v>
      </c>
      <c r="D49" s="1" t="str">
        <f aca="false">"--DELETE FROM geohub.dataset_tag WHERE dataset_id='"&amp;$B48&amp;"';"</f>
        <v>--DELETE FROM geohub.dataset_tag WHERE dataset_id='8c4810867c50ee006b11abf19876a750';</v>
      </c>
      <c r="E49" s="1" t="str">
        <f aca="false">"--DELETE FROM geohub.dataset_tag WHERE dataset_id='"&amp;$B48&amp;"';"</f>
        <v>--DELETE FROM geohub.dataset_tag WHERE dataset_id='8c4810867c50ee006b11abf19876a750';</v>
      </c>
      <c r="F49" s="1" t="str">
        <f aca="false">"--DELETE FROM geohub.dataset_tag WHERE dataset_id='"&amp;$B48&amp;"';"</f>
        <v>--DELETE FROM geohub.dataset_tag WHERE dataset_id='8c4810867c50ee006b11abf19876a750';</v>
      </c>
      <c r="G49" s="1" t="str">
        <f aca="false">"--DELETE FROM geohub.dataset_tag WHERE dataset_id='"&amp;$B48&amp;"';"</f>
        <v>--DELETE FROM geohub.dataset_tag WHERE dataset_id='8c4810867c50ee006b11abf19876a750';</v>
      </c>
      <c r="H49" s="1" t="str">
        <f aca="false">"--DELETE FROM geohub.dataset_tag WHERE dataset_id='"&amp;$B48&amp;"';"</f>
        <v>--DELETE FROM geohub.dataset_tag WHERE dataset_id='8c4810867c50ee006b11abf19876a750';</v>
      </c>
      <c r="I49" s="1" t="str">
        <f aca="false">"--DELETE FROM geohub.dataset_tag WHERE dataset_id='"&amp;$B48&amp;"';"</f>
        <v>--DELETE FROM geohub.dataset_tag WHERE dataset_id='8c4810867c50ee006b11abf19876a750';</v>
      </c>
      <c r="K49" s="1" t="str">
        <f aca="false">"--DELETE FROM geohub.dataset_tag WHERE dataset_id='"&amp;$B48&amp;"';"</f>
        <v>--DELETE FROM geohub.dataset_tag WHERE dataset_id='8c4810867c50ee006b11abf19876a750';</v>
      </c>
    </row>
    <row r="50" customFormat="false" ht="12.8" hidden="false" customHeight="false" outlineLevel="0" collapsed="false">
      <c r="I50" s="1" t="str">
        <f aca="false">""</f>
        <v/>
      </c>
    </row>
    <row r="51" customFormat="false" ht="12.8" hidden="false" customHeight="false" outlineLevel="0" collapsed="false">
      <c r="B51" s="1" t="str">
        <f aca="false">"echo -n '"&amp;B47&amp;"'|md5sum"</f>
        <v>echo -n 'https://pgtileserv.undpgeohub.org/drr.dynamic_subnational_hhr/{z}/{x}/{y}.pbf'|md5sum</v>
      </c>
      <c r="I51" s="1" t="str">
        <f aca="false">""</f>
        <v/>
      </c>
    </row>
    <row r="56" customFormat="false" ht="12.8" hidden="false" customHeight="false" outlineLevel="0" collapsed="false">
      <c r="B56" s="1" t="s">
        <v>36</v>
      </c>
    </row>
    <row r="57" customFormat="false" ht="12.8" hidden="false" customHeight="false" outlineLevel="0" collapsed="false">
      <c r="A57" s="1" t="s">
        <v>16</v>
      </c>
      <c r="B57" s="3" t="s">
        <v>36</v>
      </c>
      <c r="I57" s="1" t="str">
        <f aca="false">""</f>
        <v/>
      </c>
    </row>
    <row r="58" customFormat="false" ht="12.8" hidden="false" customHeight="false" outlineLevel="0" collapsed="false">
      <c r="A58" s="1" t="s">
        <v>18</v>
      </c>
      <c r="B58" s="1" t="str">
        <f aca="false">$B$1&amp;B57&amp;"/{z}/{x}/{y}.pbf"</f>
        <v>https://pgtileserv.undpgeohub.org/drr.dynamic_subnational_hhr2/{z}/{x}/{y}.pbf</v>
      </c>
      <c r="C58" s="4" t="s">
        <v>19</v>
      </c>
      <c r="D58" s="1" t="str">
        <f aca="false">""</f>
        <v/>
      </c>
      <c r="E58" s="1" t="str">
        <f aca="false">""</f>
        <v/>
      </c>
      <c r="F58" s="1" t="str">
        <f aca="false">""</f>
        <v/>
      </c>
      <c r="G58" s="1" t="str">
        <f aca="false">""</f>
        <v/>
      </c>
      <c r="I58" s="1" t="str">
        <f aca="false">""</f>
        <v/>
      </c>
      <c r="K58" s="4" t="str">
        <f aca="false">"INSERT INTO geohub.tag (key, value) SELECT '"&amp;K$3&amp;"', '"&amp;$B57&amp;"' WHERE NOT EXISTS (SELECT key,value FROM geohub.tag WHERE key='"&amp;K$3&amp;"' AND value='"&amp;B57&amp;"');"</f>
        <v>INSERT INTO geohub.tag (key, value) SELECT 'id', 'drr.dynamic_subnational_hhr2' WHERE NOT EXISTS (SELECT key,value FROM geohub.tag WHERE key='id' AND value='drr.dynamic_subnational_hhr2');</v>
      </c>
    </row>
    <row r="59" customFormat="false" ht="12.8" hidden="false" customHeight="false" outlineLevel="0" collapsed="false">
      <c r="A59" s="1" t="s">
        <v>20</v>
      </c>
      <c r="B59" s="3" t="s">
        <v>37</v>
      </c>
      <c r="C59" s="1" t="str">
        <f aca="false">"VALUES ('"&amp;B59&amp;"', '"&amp;B58&amp;"', False, 'Creative Commons BY NonCommercial ShareAlike 4.0', (SELECT ST_SetSRID(ST_Extent(geom),4326)  AS geom FROM admin.admin0), current_timestamp, current_timestamp, '"&amp;B60&amp;"', '"&amp;B60&amp;"', 'douglas.tommasi@undp.org', 'douglas.tommasi@undp.org');"</f>
        <v>VALUES ('7c8f127000359223747dc870f32a03f9', 'https://pgtileserv.undpgeohub.org/drr.dynamic_subnational_hhr2/{z}/{x}/{y}.pbf', False, 'Creative Commons BY NonCommercial ShareAlike 4.0', (SELECT ST_SetSRID(ST_Extent(geom),4326)  AS geom FROM admin.admin0), current_timestamp, current_timestamp, 'Subnational Heat Health Risk2', 'Subnational Heat Health Risk2', 'douglas.tommasi@undp.org', 'douglas.tommasi@undp.org');</v>
      </c>
      <c r="D59" s="1" t="str">
        <f aca="false">"INSERT INTO geohub.dataset_tag (dataset_id, tag_id) VALUES ('"&amp;$B59&amp;"',(SELECT id FROM geohub.tag WHERE key='"&amp;D$3&amp;"' AND value='"&amp;D$4&amp;"'))  ON CONFLICT DO NOTHING;"</f>
        <v>INSERT INTO geohub.dataset_tag (dataset_id, tag_id) VALUES ('7c8f127000359223747dc870f32a03f9',(SELECT id FROM geohub.tag WHERE key='type' AND value='pgtileserv'))  ON CONFLICT DO NOTHING;</v>
      </c>
      <c r="E59" s="1" t="str">
        <f aca="false">"INSERT INTO geohub.dataset_tag (dataset_id, tag_id) VALUES ('"&amp;$B59&amp;"',(SELECT id FROM geohub.tag WHERE key='"&amp;E$3&amp;"' AND value='"&amp;E$4&amp;"'))  ON CONFLICT DO NOTHING;"</f>
        <v>INSERT INTO geohub.dataset_tag (dataset_id, tag_id) VALUES ('7c8f127000359223747dc870f32a03f9',(SELECT id FROM geohub.tag WHERE key='layertype' AND value='function'))  ON CONFLICT DO NOTHING;</v>
      </c>
      <c r="F59" s="1" t="str">
        <f aca="false">"INSERT INTO geohub.dataset_tag (dataset_id, tag_id) VALUES ('"&amp;$B59&amp;"',(SELECT id FROM geohub.tag WHERE key='"&amp;F$3&amp;"' AND value='"&amp;F$4&amp;"'))  ON CONFLICT DO NOTHING;"</f>
        <v>INSERT INTO geohub.dataset_tag (dataset_id, tag_id) VALUES ('7c8f127000359223747dc870f32a03f9',(SELECT id FROM geohub.tag WHERE key='extent' AND value='Global'))  ON CONFLICT DO NOTHING;</v>
      </c>
      <c r="G59" s="1" t="str">
        <f aca="false">"INSERT INTO geohub.dataset_tag (dataset_id, tag_id) VALUES ('"&amp;$B59&amp;"',(SELECT id FROM geohub.tag WHERE key='"&amp;G$3&amp;"' AND value='"&amp;G$4&amp;"'))  ON CONFLICT DO NOTHING;"</f>
        <v>INSERT INTO geohub.dataset_tag (dataset_id, tag_id) VALUES ('7c8f127000359223747dc870f32a03f9',(SELECT id FROM geohub.tag WHERE key='geometrytype' AND value='MultiPolygon'))  ON CONFLICT DO NOTHING;</v>
      </c>
      <c r="H59" s="1" t="str">
        <f aca="false">"INSERT INTO geohub.dataset_tag (dataset_id, tag_id) VALUES ('"&amp;$B59&amp;"',(SELECT id FROM geohub.tag WHERE key='"&amp;H$3&amp;"' AND value='"&amp;H$4&amp;"'))  ON CONFLICT DO NOTHING;"</f>
        <v>INSERT INTO geohub.dataset_tag (dataset_id, tag_id) VALUES ('7c8f127000359223747dc870f32a03f9',(SELECT id FROM geohub.tag WHERE key='granularity' AND value='admin1'))  ON CONFLICT DO NOTHING;</v>
      </c>
      <c r="I59" s="1" t="str">
        <f aca="false">"INSERT INTO geohub.dataset_tag (dataset_id, tag_id) VALUES ('"&amp;$B59&amp;"',(SELECT id FROM geohub.tag WHERE key='"&amp;I$3&amp;"' AND value='"&amp;I$4&amp;"'))  ON CONFLICT DO NOTHING;"</f>
        <v>INSERT INTO geohub.dataset_tag (dataset_id, tag_id) VALUES ('7c8f127000359223747dc870f32a03f9',(SELECT id FROM geohub.tag WHERE key='provider' AND value='United Nations Development Programme (UNDP)'))  ON CONFLICT DO NOTHING;</v>
      </c>
      <c r="K59" s="1" t="str">
        <f aca="false">"INSERT INTO geohub.dataset_tag (dataset_id, tag_id) VALUES ('"&amp;$B59&amp;"',(SELECT id FROM geohub.tag WHERE key='"&amp;K$3&amp;"' AND value='"&amp;$B57&amp;"'))  ON CONFLICT DO NOTHING;"</f>
        <v>INSERT INTO geohub.dataset_tag (dataset_id, tag_id) VALUES ('7c8f127000359223747dc870f32a03f9',(SELECT id FROM geohub.tag WHERE key='id' AND value='drr.dynamic_subnational_hhr2'))  ON CONFLICT DO NOTHING;</v>
      </c>
    </row>
    <row r="60" customFormat="false" ht="12.8" hidden="false" customHeight="false" outlineLevel="0" collapsed="false">
      <c r="A60" s="1" t="s">
        <v>22</v>
      </c>
      <c r="B60" s="1" t="s">
        <v>38</v>
      </c>
      <c r="C60" s="1" t="str">
        <f aca="false">"--DELETE FROM geohub.dataset WHERE id ='"&amp;B59&amp;"';"</f>
        <v>--DELETE FROM geohub.dataset WHERE id ='7c8f127000359223747dc870f32a03f9';</v>
      </c>
      <c r="D60" s="1" t="str">
        <f aca="false">"--DELETE FROM geohub.dataset_tag WHERE dataset_id='"&amp;$B59&amp;"';"</f>
        <v>--DELETE FROM geohub.dataset_tag WHERE dataset_id='7c8f127000359223747dc870f32a03f9';</v>
      </c>
      <c r="E60" s="1" t="str">
        <f aca="false">"--DELETE FROM geohub.dataset_tag WHERE dataset_id='"&amp;$B59&amp;"';"</f>
        <v>--DELETE FROM geohub.dataset_tag WHERE dataset_id='7c8f127000359223747dc870f32a03f9';</v>
      </c>
      <c r="F60" s="1" t="str">
        <f aca="false">"--DELETE FROM geohub.dataset_tag WHERE dataset_id='"&amp;$B59&amp;"';"</f>
        <v>--DELETE FROM geohub.dataset_tag WHERE dataset_id='7c8f127000359223747dc870f32a03f9';</v>
      </c>
      <c r="G60" s="1" t="str">
        <f aca="false">"--DELETE FROM geohub.dataset_tag WHERE dataset_id='"&amp;$B59&amp;"';"</f>
        <v>--DELETE FROM geohub.dataset_tag WHERE dataset_id='7c8f127000359223747dc870f32a03f9';</v>
      </c>
      <c r="H60" s="1" t="str">
        <f aca="false">"--DELETE FROM geohub.dataset_tag WHERE dataset_id='"&amp;$B59&amp;"';"</f>
        <v>--DELETE FROM geohub.dataset_tag WHERE dataset_id='7c8f127000359223747dc870f32a03f9';</v>
      </c>
      <c r="I60" s="1" t="str">
        <f aca="false">"--DELETE FROM geohub.dataset_tag WHERE dataset_id='"&amp;$B59&amp;"';"</f>
        <v>--DELETE FROM geohub.dataset_tag WHERE dataset_id='7c8f127000359223747dc870f32a03f9';</v>
      </c>
      <c r="K60" s="1" t="str">
        <f aca="false">"--DELETE FROM geohub.dataset_tag WHERE dataset_id='"&amp;$B59&amp;"';"</f>
        <v>--DELETE FROM geohub.dataset_tag WHERE dataset_id='7c8f127000359223747dc870f32a03f9';</v>
      </c>
    </row>
    <row r="61" customFormat="false" ht="12.8" hidden="false" customHeight="false" outlineLevel="0" collapsed="false">
      <c r="I61" s="1" t="str">
        <f aca="false">""</f>
        <v/>
      </c>
    </row>
    <row r="62" customFormat="false" ht="12.8" hidden="false" customHeight="false" outlineLevel="0" collapsed="false">
      <c r="B62" s="1" t="str">
        <f aca="false">"echo -n '"&amp;B58&amp;"'|md5sum"</f>
        <v>echo -n 'https://pgtileserv.undpgeohub.org/drr.dynamic_subnational_hhr2/{z}/{x}/{y}.pbf'|md5sum</v>
      </c>
      <c r="I62" s="1" t="str">
        <f aca="false">""</f>
        <v/>
      </c>
    </row>
    <row r="71" customFormat="false" ht="12.8" hidden="false" customHeight="false" outlineLevel="0" collapsed="false">
      <c r="B71" s="1" t="s">
        <v>39</v>
      </c>
    </row>
    <row r="72" customFormat="false" ht="12.8" hidden="false" customHeight="false" outlineLevel="0" collapsed="false">
      <c r="B72" s="1" t="s">
        <v>40</v>
      </c>
    </row>
    <row r="73" customFormat="false" ht="12.8" hidden="false" customHeight="false" outlineLevel="0" collapsed="false">
      <c r="B73" s="1" t="s">
        <v>41</v>
      </c>
    </row>
    <row r="74" customFormat="false" ht="12.8" hidden="false" customHeight="false" outlineLevel="0" collapsed="false">
      <c r="B74" s="1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LibreOffice/7.4.3.2$Linux_X86_64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2023-03-15T17:54:26Z</dcterms:created>
  <dc:creator>RafDouglas C. Tommasi</dc:creator>
  <dc:description/>
  <dc:language>it-IT</dc:language>
  <cp:lastModifiedBy>RafDouglas C. Tommasi</cp:lastModifiedBy>
  <dcterms:modified xsi:type="dcterms:W3CDTF">2023-05-16T17:12:32Z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