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000" windowWidth="19230" windowHeight="6045"/>
  </bookViews>
  <sheets>
    <sheet name="Final table" sheetId="4" r:id="rId1"/>
    <sheet name="Sheet3" sheetId="3" r:id="rId2"/>
    <sheet name="Sheet1" sheetId="1" r:id="rId3"/>
  </sheets>
  <definedNames>
    <definedName name="_xlnm.Print_Titles" localSheetId="0">'Final table'!$1:$3</definedName>
  </definedNames>
  <calcPr calcId="145621"/>
</workbook>
</file>

<file path=xl/calcChain.xml><?xml version="1.0" encoding="utf-8"?>
<calcChain xmlns="http://schemas.openxmlformats.org/spreadsheetml/2006/main">
  <c r="N92" i="3" l="1"/>
  <c r="N230" i="3"/>
  <c r="T230" i="3"/>
  <c r="T231" i="3"/>
  <c r="T220" i="3"/>
  <c r="T221" i="3"/>
  <c r="T182" i="3"/>
  <c r="T183" i="3"/>
  <c r="T184" i="3"/>
  <c r="T185" i="3"/>
  <c r="N4" i="3" l="1"/>
  <c r="T4" i="3"/>
  <c r="N5" i="3"/>
  <c r="T5" i="3"/>
  <c r="N6" i="3"/>
  <c r="T6" i="3"/>
  <c r="I7" i="3"/>
  <c r="J7" i="3"/>
  <c r="K7" i="3"/>
  <c r="N7" i="3" s="1"/>
  <c r="L7" i="3"/>
  <c r="M7" i="3"/>
  <c r="O7" i="3"/>
  <c r="P7" i="3"/>
  <c r="Q7" i="3"/>
  <c r="T7" i="3" s="1"/>
  <c r="R7" i="3"/>
  <c r="S7" i="3"/>
  <c r="N8" i="3"/>
  <c r="T8" i="3"/>
  <c r="N9" i="3"/>
  <c r="T9" i="3"/>
  <c r="N10" i="3"/>
  <c r="T10" i="3"/>
  <c r="N11" i="3"/>
  <c r="T11" i="3"/>
  <c r="N12" i="3"/>
  <c r="T12" i="3"/>
  <c r="N13" i="3"/>
  <c r="T13" i="3"/>
  <c r="N14" i="3"/>
  <c r="T14" i="3"/>
  <c r="N15" i="3"/>
  <c r="T15" i="3"/>
  <c r="N16" i="3"/>
  <c r="T16" i="3"/>
  <c r="N17" i="3"/>
  <c r="T17" i="3"/>
  <c r="N18" i="3"/>
  <c r="T18" i="3"/>
  <c r="N19" i="3"/>
  <c r="T19" i="3"/>
  <c r="N20" i="3"/>
  <c r="T20" i="3"/>
  <c r="N21" i="3"/>
  <c r="T21" i="3"/>
  <c r="N22" i="3"/>
  <c r="T22" i="3"/>
  <c r="N23" i="3"/>
  <c r="T23" i="3"/>
  <c r="N24" i="3"/>
  <c r="T24" i="3"/>
  <c r="N25" i="3"/>
  <c r="T25" i="3"/>
  <c r="N26" i="3"/>
  <c r="T26" i="3"/>
  <c r="N27" i="3"/>
  <c r="T27" i="3"/>
  <c r="N28" i="3"/>
  <c r="T28" i="3"/>
  <c r="N29" i="3"/>
  <c r="T29" i="3"/>
  <c r="N30" i="3"/>
  <c r="T30" i="3"/>
  <c r="N31" i="3"/>
  <c r="T31" i="3"/>
  <c r="N32" i="3"/>
  <c r="T32" i="3"/>
  <c r="N33" i="3"/>
  <c r="T33" i="3"/>
  <c r="N34" i="3"/>
  <c r="T34" i="3"/>
  <c r="N35" i="3"/>
  <c r="T35" i="3"/>
  <c r="N36" i="3"/>
  <c r="T36" i="3"/>
  <c r="N37" i="3"/>
  <c r="T37" i="3"/>
  <c r="N38" i="3"/>
  <c r="T38" i="3"/>
  <c r="N39" i="3"/>
  <c r="T39" i="3"/>
  <c r="N40" i="3"/>
  <c r="T40" i="3"/>
  <c r="N41" i="3"/>
  <c r="T41" i="3"/>
  <c r="N42" i="3"/>
  <c r="T42" i="3"/>
  <c r="N43" i="3"/>
  <c r="T43" i="3"/>
  <c r="N44" i="3"/>
  <c r="T44" i="3"/>
  <c r="N45" i="3"/>
  <c r="T45" i="3"/>
  <c r="N46" i="3"/>
  <c r="T46" i="3"/>
  <c r="N47" i="3"/>
  <c r="T47" i="3"/>
  <c r="N48" i="3"/>
  <c r="T48" i="3"/>
  <c r="N49" i="3"/>
  <c r="T49" i="3"/>
  <c r="N50" i="3"/>
  <c r="T50" i="3"/>
  <c r="N51" i="3"/>
  <c r="T51" i="3"/>
  <c r="N52" i="3"/>
  <c r="T52" i="3"/>
  <c r="N53" i="3"/>
  <c r="T53" i="3"/>
  <c r="N54" i="3"/>
  <c r="T54" i="3"/>
  <c r="N55" i="3"/>
  <c r="T55" i="3"/>
  <c r="N56" i="3"/>
  <c r="T56" i="3"/>
  <c r="N57" i="3"/>
  <c r="T57" i="3"/>
  <c r="N58" i="3"/>
  <c r="T58" i="3"/>
  <c r="N59" i="3"/>
  <c r="T59" i="3"/>
  <c r="N60" i="3"/>
  <c r="T60" i="3"/>
  <c r="N61" i="3"/>
  <c r="T61" i="3"/>
  <c r="N62" i="3"/>
  <c r="T62" i="3"/>
  <c r="N63" i="3"/>
  <c r="T63" i="3"/>
  <c r="N64" i="3"/>
  <c r="T64" i="3"/>
  <c r="N65" i="3"/>
  <c r="T65" i="3"/>
  <c r="N66" i="3"/>
  <c r="T66" i="3"/>
  <c r="N67" i="3"/>
  <c r="T67" i="3"/>
  <c r="N68" i="3"/>
  <c r="T68" i="3"/>
  <c r="N69" i="3"/>
  <c r="T69" i="3"/>
  <c r="N70" i="3"/>
  <c r="T70" i="3"/>
  <c r="N71" i="3"/>
  <c r="T71" i="3"/>
  <c r="N72" i="3"/>
  <c r="T72" i="3"/>
  <c r="N73" i="3"/>
  <c r="T73" i="3"/>
  <c r="I74" i="3"/>
  <c r="J74" i="3"/>
  <c r="K74" i="3"/>
  <c r="N74" i="3" s="1"/>
  <c r="L74" i="3"/>
  <c r="M74" i="3"/>
  <c r="O74" i="3"/>
  <c r="P74" i="3"/>
  <c r="Q74" i="3"/>
  <c r="T74" i="3" s="1"/>
  <c r="R74" i="3"/>
  <c r="S74" i="3"/>
  <c r="N75" i="3"/>
  <c r="T75" i="3"/>
  <c r="N76" i="3"/>
  <c r="T76" i="3"/>
  <c r="N77" i="3"/>
  <c r="T77" i="3"/>
  <c r="N78" i="3"/>
  <c r="T78" i="3"/>
  <c r="N79" i="3"/>
  <c r="T79" i="3"/>
  <c r="N80" i="3"/>
  <c r="T80" i="3"/>
  <c r="N81" i="3"/>
  <c r="T81" i="3"/>
  <c r="N82" i="3"/>
  <c r="T82" i="3"/>
  <c r="N83" i="3"/>
  <c r="T83" i="3"/>
  <c r="N84" i="3"/>
  <c r="T84" i="3"/>
  <c r="N85" i="3"/>
  <c r="T85" i="3"/>
  <c r="N86" i="3"/>
  <c r="T86" i="3"/>
  <c r="N87" i="3"/>
  <c r="T87" i="3"/>
  <c r="N88" i="3"/>
  <c r="T88" i="3"/>
  <c r="N89" i="3"/>
  <c r="T89" i="3"/>
  <c r="N90" i="3"/>
  <c r="T90" i="3"/>
  <c r="N91" i="3"/>
  <c r="T91" i="3"/>
  <c r="T92" i="3"/>
  <c r="N93" i="3"/>
  <c r="T93" i="3"/>
  <c r="N94" i="3"/>
  <c r="T94" i="3"/>
  <c r="N95" i="3"/>
  <c r="T95" i="3"/>
  <c r="N96" i="3"/>
  <c r="T96" i="3"/>
  <c r="N97" i="3"/>
  <c r="T97" i="3"/>
  <c r="N98" i="3"/>
  <c r="T98" i="3"/>
  <c r="N99" i="3"/>
  <c r="T99" i="3"/>
  <c r="N100" i="3"/>
  <c r="T100" i="3"/>
  <c r="N101" i="3"/>
  <c r="T101" i="3"/>
  <c r="N102" i="3"/>
  <c r="T102" i="3"/>
  <c r="N103" i="3"/>
  <c r="T103" i="3"/>
  <c r="N104" i="3"/>
  <c r="T104" i="3"/>
  <c r="N105" i="3"/>
  <c r="T105" i="3"/>
  <c r="N106" i="3"/>
  <c r="T106" i="3"/>
  <c r="N107" i="3"/>
  <c r="T107" i="3"/>
  <c r="N108" i="3"/>
  <c r="T108" i="3"/>
  <c r="N109" i="3"/>
  <c r="T109" i="3"/>
  <c r="N110" i="3"/>
  <c r="T110" i="3"/>
  <c r="N111" i="3"/>
  <c r="T111" i="3"/>
  <c r="N112" i="3"/>
  <c r="T112" i="3"/>
  <c r="N113" i="3"/>
  <c r="T113" i="3"/>
  <c r="N114" i="3"/>
  <c r="T114" i="3"/>
  <c r="N115" i="3"/>
  <c r="T115" i="3"/>
  <c r="N116" i="3"/>
  <c r="T116" i="3"/>
  <c r="N117" i="3"/>
  <c r="T117" i="3"/>
  <c r="N118" i="3"/>
  <c r="T118" i="3"/>
  <c r="N119" i="3"/>
  <c r="T119" i="3"/>
  <c r="N120" i="3"/>
  <c r="T120" i="3"/>
  <c r="N121" i="3"/>
  <c r="T121" i="3"/>
  <c r="N122" i="3"/>
  <c r="T122" i="3"/>
  <c r="N123" i="3"/>
  <c r="T123" i="3"/>
  <c r="N124" i="3"/>
  <c r="T124" i="3"/>
  <c r="N125" i="3"/>
  <c r="T125" i="3"/>
  <c r="N126" i="3"/>
  <c r="T126" i="3"/>
  <c r="N127" i="3"/>
  <c r="T127" i="3"/>
  <c r="N128" i="3"/>
  <c r="T128" i="3"/>
  <c r="N129" i="3"/>
  <c r="T129" i="3"/>
  <c r="N130" i="3"/>
  <c r="T130" i="3"/>
  <c r="N131" i="3"/>
  <c r="T131" i="3"/>
  <c r="N132" i="3"/>
  <c r="T132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N134" i="3"/>
  <c r="T134" i="3"/>
  <c r="N135" i="3"/>
  <c r="T135" i="3"/>
  <c r="N136" i="3"/>
  <c r="T136" i="3"/>
  <c r="N137" i="3"/>
  <c r="T137" i="3"/>
  <c r="N138" i="3"/>
  <c r="T138" i="3"/>
  <c r="N139" i="3"/>
  <c r="T139" i="3"/>
  <c r="N140" i="3"/>
  <c r="T140" i="3"/>
  <c r="N141" i="3"/>
  <c r="T141" i="3"/>
  <c r="N142" i="3"/>
  <c r="T142" i="3"/>
  <c r="N143" i="3"/>
  <c r="T143" i="3"/>
  <c r="N144" i="3"/>
  <c r="T144" i="3"/>
  <c r="N145" i="3"/>
  <c r="T145" i="3"/>
  <c r="N146" i="3"/>
  <c r="T146" i="3"/>
  <c r="N147" i="3"/>
  <c r="T147" i="3"/>
  <c r="N148" i="3"/>
  <c r="T148" i="3"/>
  <c r="N149" i="3"/>
  <c r="T149" i="3"/>
  <c r="N150" i="3"/>
  <c r="T150" i="3"/>
  <c r="N151" i="3"/>
  <c r="T151" i="3"/>
  <c r="N152" i="3"/>
  <c r="T152" i="3"/>
  <c r="N153" i="3"/>
  <c r="T153" i="3"/>
  <c r="N154" i="3"/>
  <c r="T154" i="3"/>
  <c r="N155" i="3"/>
  <c r="T155" i="3"/>
  <c r="N156" i="3"/>
  <c r="T156" i="3"/>
  <c r="N157" i="3"/>
  <c r="T157" i="3"/>
  <c r="N158" i="3"/>
  <c r="T158" i="3"/>
  <c r="N159" i="3"/>
  <c r="T159" i="3"/>
  <c r="N160" i="3"/>
  <c r="T160" i="3"/>
  <c r="N161" i="3"/>
  <c r="T161" i="3"/>
  <c r="N162" i="3"/>
  <c r="T162" i="3"/>
  <c r="N163" i="3"/>
  <c r="T163" i="3"/>
  <c r="N164" i="3"/>
  <c r="T164" i="3"/>
  <c r="N165" i="3"/>
  <c r="T165" i="3"/>
  <c r="N166" i="3"/>
  <c r="T166" i="3"/>
  <c r="N167" i="3"/>
  <c r="T167" i="3"/>
  <c r="N168" i="3"/>
  <c r="T168" i="3"/>
  <c r="N169" i="3"/>
  <c r="T169" i="3"/>
  <c r="N170" i="3"/>
  <c r="T170" i="3"/>
  <c r="N171" i="3"/>
  <c r="T171" i="3"/>
  <c r="N172" i="3"/>
  <c r="T172" i="3"/>
  <c r="N173" i="3"/>
  <c r="T173" i="3"/>
  <c r="N174" i="3"/>
  <c r="T174" i="3"/>
  <c r="N175" i="3"/>
  <c r="T175" i="3"/>
  <c r="N176" i="3"/>
  <c r="T176" i="3"/>
  <c r="N177" i="3"/>
  <c r="T177" i="3"/>
  <c r="N178" i="3"/>
  <c r="T178" i="3"/>
  <c r="N179" i="3"/>
  <c r="T179" i="3"/>
  <c r="N180" i="3"/>
  <c r="T180" i="3"/>
  <c r="N181" i="3"/>
  <c r="T181" i="3"/>
  <c r="N182" i="3"/>
  <c r="N183" i="3"/>
  <c r="N184" i="3"/>
  <c r="N185" i="3"/>
  <c r="N186" i="3"/>
  <c r="T186" i="3"/>
  <c r="N187" i="3"/>
  <c r="T187" i="3"/>
  <c r="N188" i="3"/>
  <c r="T188" i="3"/>
  <c r="N189" i="3"/>
  <c r="T189" i="3"/>
  <c r="I190" i="3"/>
  <c r="J190" i="3"/>
  <c r="K190" i="3"/>
  <c r="N190" i="3" s="1"/>
  <c r="L190" i="3"/>
  <c r="M190" i="3"/>
  <c r="O190" i="3"/>
  <c r="P190" i="3"/>
  <c r="Q190" i="3"/>
  <c r="T190" i="3" s="1"/>
  <c r="R190" i="3"/>
  <c r="S190" i="3"/>
  <c r="N191" i="3"/>
  <c r="T191" i="3"/>
  <c r="N192" i="3"/>
  <c r="T192" i="3"/>
  <c r="N193" i="3"/>
  <c r="T193" i="3"/>
  <c r="N194" i="3"/>
  <c r="T194" i="3"/>
  <c r="N195" i="3"/>
  <c r="T195" i="3"/>
  <c r="N196" i="3"/>
  <c r="T196" i="3"/>
  <c r="N197" i="3"/>
  <c r="T197" i="3"/>
  <c r="N198" i="3"/>
  <c r="T198" i="3"/>
  <c r="N199" i="3"/>
  <c r="T199" i="3"/>
  <c r="N200" i="3"/>
  <c r="T200" i="3"/>
  <c r="N201" i="3"/>
  <c r="T201" i="3"/>
  <c r="N202" i="3"/>
  <c r="T202" i="3"/>
  <c r="N203" i="3"/>
  <c r="T203" i="3"/>
  <c r="N204" i="3"/>
  <c r="T204" i="3"/>
  <c r="N205" i="3"/>
  <c r="T205" i="3"/>
  <c r="N206" i="3"/>
  <c r="T206" i="3"/>
  <c r="N207" i="3"/>
  <c r="T207" i="3"/>
  <c r="N208" i="3"/>
  <c r="T208" i="3"/>
  <c r="N209" i="3"/>
  <c r="T209" i="3"/>
  <c r="N210" i="3"/>
  <c r="T210" i="3"/>
  <c r="N211" i="3"/>
  <c r="T211" i="3"/>
  <c r="N212" i="3"/>
  <c r="T212" i="3"/>
  <c r="N213" i="3"/>
  <c r="T213" i="3"/>
  <c r="N214" i="3"/>
  <c r="T214" i="3"/>
  <c r="N215" i="3"/>
  <c r="T215" i="3"/>
  <c r="N216" i="3"/>
  <c r="T216" i="3"/>
  <c r="N217" i="3"/>
  <c r="T217" i="3"/>
  <c r="N218" i="3"/>
  <c r="T218" i="3"/>
  <c r="N219" i="3"/>
  <c r="T219" i="3"/>
  <c r="N220" i="3"/>
  <c r="N221" i="3"/>
  <c r="N222" i="3"/>
  <c r="T222" i="3"/>
  <c r="N223" i="3"/>
  <c r="T223" i="3"/>
  <c r="N224" i="3"/>
  <c r="T224" i="3"/>
  <c r="N225" i="3"/>
  <c r="T225" i="3"/>
  <c r="N226" i="3"/>
  <c r="T226" i="3"/>
  <c r="N227" i="3"/>
  <c r="T227" i="3"/>
  <c r="N228" i="3"/>
  <c r="T228" i="3"/>
  <c r="N229" i="3"/>
  <c r="T229" i="3"/>
  <c r="N231" i="3"/>
  <c r="N232" i="3"/>
  <c r="T232" i="3"/>
  <c r="N233" i="3"/>
  <c r="T233" i="3"/>
  <c r="N234" i="3"/>
  <c r="T234" i="3"/>
  <c r="N235" i="3"/>
  <c r="T235" i="3"/>
  <c r="N236" i="3"/>
  <c r="T236" i="3"/>
  <c r="N237" i="3"/>
  <c r="T237" i="3"/>
  <c r="N238" i="3"/>
  <c r="T238" i="3"/>
  <c r="N239" i="3"/>
  <c r="T239" i="3"/>
  <c r="N240" i="3"/>
  <c r="T240" i="3"/>
  <c r="N241" i="3"/>
  <c r="T241" i="3"/>
  <c r="N242" i="3"/>
  <c r="T242" i="3"/>
  <c r="N243" i="3"/>
  <c r="T243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N245" i="3"/>
  <c r="T245" i="3"/>
  <c r="N246" i="3"/>
  <c r="T246" i="3"/>
  <c r="N247" i="3"/>
  <c r="T247" i="3"/>
  <c r="N248" i="3"/>
  <c r="T248" i="3"/>
  <c r="N249" i="3"/>
  <c r="T249" i="3"/>
  <c r="N250" i="3"/>
  <c r="T250" i="3"/>
  <c r="N251" i="3"/>
  <c r="T251" i="3"/>
  <c r="N252" i="3"/>
  <c r="T252" i="3"/>
  <c r="N253" i="3"/>
  <c r="T253" i="3"/>
  <c r="N254" i="3"/>
  <c r="T254" i="3"/>
  <c r="N255" i="3"/>
  <c r="T255" i="3"/>
  <c r="N256" i="3"/>
  <c r="T256" i="3"/>
  <c r="N257" i="3"/>
  <c r="T257" i="3"/>
  <c r="N258" i="3"/>
  <c r="T258" i="3"/>
  <c r="N259" i="3"/>
  <c r="T259" i="3"/>
  <c r="N260" i="3"/>
  <c r="T260" i="3"/>
  <c r="N261" i="3"/>
  <c r="T261" i="3"/>
  <c r="N262" i="3"/>
  <c r="T262" i="3"/>
  <c r="N263" i="3"/>
  <c r="T263" i="3"/>
  <c r="N264" i="3"/>
  <c r="T264" i="3"/>
  <c r="N265" i="3"/>
  <c r="T265" i="3"/>
  <c r="N266" i="3"/>
  <c r="T266" i="3"/>
  <c r="N267" i="3"/>
  <c r="T267" i="3"/>
  <c r="N268" i="3"/>
  <c r="T268" i="3"/>
  <c r="N269" i="3"/>
  <c r="T269" i="3"/>
  <c r="N270" i="3"/>
  <c r="T270" i="3"/>
  <c r="N271" i="3"/>
  <c r="T271" i="3"/>
  <c r="N272" i="3"/>
  <c r="T272" i="3"/>
  <c r="N273" i="3"/>
  <c r="S3" i="1" l="1"/>
  <c r="R3" i="1"/>
  <c r="Q3" i="1"/>
  <c r="P3" i="1"/>
  <c r="O3" i="1"/>
  <c r="M3" i="1"/>
  <c r="L3" i="1"/>
  <c r="K3" i="1"/>
  <c r="J3" i="1"/>
  <c r="I3" i="1"/>
  <c r="S4" i="1"/>
  <c r="R4" i="1"/>
  <c r="Q4" i="1"/>
  <c r="P4" i="1"/>
  <c r="O4" i="1"/>
  <c r="M4" i="1"/>
  <c r="L4" i="1"/>
  <c r="K4" i="1"/>
  <c r="J4" i="1"/>
  <c r="I4" i="1"/>
  <c r="S6" i="1"/>
  <c r="R6" i="1"/>
  <c r="Q6" i="1"/>
  <c r="P6" i="1"/>
  <c r="O6" i="1"/>
  <c r="M6" i="1"/>
  <c r="L6" i="1"/>
  <c r="K6" i="1"/>
  <c r="J6" i="1"/>
  <c r="I6" i="1"/>
  <c r="S28" i="1"/>
  <c r="R28" i="1"/>
  <c r="Q28" i="1"/>
  <c r="P28" i="1"/>
  <c r="O28" i="1"/>
  <c r="M28" i="1"/>
  <c r="L28" i="1"/>
  <c r="K28" i="1"/>
  <c r="J28" i="1"/>
  <c r="I28" i="1"/>
  <c r="S38" i="1"/>
  <c r="R38" i="1"/>
  <c r="Q38" i="1"/>
  <c r="P38" i="1"/>
  <c r="O38" i="1"/>
  <c r="M38" i="1"/>
  <c r="L38" i="1"/>
  <c r="K38" i="1"/>
  <c r="J38" i="1"/>
  <c r="I38" i="1"/>
  <c r="S47" i="1"/>
  <c r="R47" i="1"/>
  <c r="Q47" i="1"/>
  <c r="P47" i="1"/>
  <c r="O47" i="1"/>
  <c r="M47" i="1"/>
  <c r="L47" i="1"/>
  <c r="K47" i="1"/>
  <c r="J47" i="1"/>
  <c r="I47" i="1"/>
  <c r="S54" i="1"/>
  <c r="R54" i="1"/>
  <c r="Q54" i="1"/>
  <c r="P54" i="1"/>
  <c r="O54" i="1"/>
  <c r="M54" i="1"/>
  <c r="L54" i="1"/>
  <c r="K54" i="1"/>
  <c r="J54" i="1"/>
  <c r="I54" i="1"/>
  <c r="S72" i="1"/>
  <c r="R72" i="1"/>
  <c r="Q72" i="1"/>
  <c r="P72" i="1"/>
  <c r="O72" i="1"/>
  <c r="M72" i="1"/>
  <c r="L72" i="1"/>
  <c r="K72" i="1"/>
  <c r="J72" i="1"/>
  <c r="I72" i="1"/>
  <c r="S124" i="1"/>
  <c r="R124" i="1"/>
  <c r="Q124" i="1"/>
  <c r="P124" i="1"/>
  <c r="O124" i="1"/>
  <c r="M124" i="1"/>
  <c r="L124" i="1"/>
  <c r="K124" i="1"/>
  <c r="J124" i="1"/>
  <c r="I124" i="1"/>
  <c r="S130" i="1"/>
  <c r="R130" i="1"/>
  <c r="Q130" i="1"/>
  <c r="P130" i="1"/>
  <c r="O130" i="1"/>
  <c r="M130" i="1"/>
  <c r="L130" i="1"/>
  <c r="K130" i="1"/>
  <c r="J130" i="1"/>
  <c r="I130" i="1"/>
  <c r="S136" i="1"/>
  <c r="R136" i="1"/>
  <c r="Q136" i="1"/>
  <c r="P136" i="1"/>
  <c r="O136" i="1"/>
  <c r="M136" i="1"/>
  <c r="L136" i="1"/>
  <c r="K136" i="1"/>
  <c r="J136" i="1"/>
  <c r="I136" i="1"/>
  <c r="S145" i="1"/>
  <c r="R145" i="1"/>
  <c r="Q145" i="1"/>
  <c r="P145" i="1"/>
  <c r="O145" i="1"/>
  <c r="M145" i="1"/>
  <c r="L145" i="1"/>
  <c r="K145" i="1"/>
  <c r="J145" i="1"/>
  <c r="I145" i="1"/>
  <c r="S157" i="1"/>
  <c r="R157" i="1"/>
  <c r="Q157" i="1"/>
  <c r="P157" i="1"/>
  <c r="O157" i="1"/>
  <c r="M157" i="1"/>
  <c r="L157" i="1"/>
  <c r="K157" i="1"/>
  <c r="J157" i="1"/>
  <c r="I157" i="1"/>
  <c r="S167" i="1"/>
  <c r="R167" i="1"/>
  <c r="Q167" i="1"/>
  <c r="P167" i="1"/>
  <c r="O167" i="1"/>
  <c r="M167" i="1"/>
  <c r="L167" i="1"/>
  <c r="K167" i="1"/>
  <c r="J167" i="1"/>
  <c r="I167" i="1"/>
  <c r="S186" i="1"/>
  <c r="R186" i="1"/>
  <c r="Q186" i="1"/>
  <c r="P186" i="1"/>
  <c r="O186" i="1"/>
  <c r="M186" i="1"/>
  <c r="L186" i="1"/>
  <c r="K186" i="1"/>
  <c r="J186" i="1"/>
  <c r="I186" i="1"/>
  <c r="S197" i="1"/>
  <c r="R197" i="1"/>
  <c r="Q197" i="1"/>
  <c r="P197" i="1"/>
  <c r="O197" i="1"/>
  <c r="M197" i="1"/>
  <c r="L197" i="1"/>
  <c r="K197" i="1"/>
  <c r="J197" i="1"/>
  <c r="I197" i="1"/>
  <c r="S212" i="1"/>
  <c r="R212" i="1"/>
  <c r="Q212" i="1"/>
  <c r="P212" i="1"/>
  <c r="O212" i="1"/>
  <c r="M212" i="1"/>
  <c r="L212" i="1"/>
  <c r="K212" i="1"/>
  <c r="J212" i="1"/>
  <c r="I212" i="1"/>
  <c r="S229" i="1"/>
  <c r="R229" i="1"/>
  <c r="Q229" i="1"/>
  <c r="P229" i="1"/>
  <c r="O229" i="1"/>
  <c r="M229" i="1"/>
  <c r="L229" i="1"/>
  <c r="K229" i="1"/>
  <c r="J229" i="1"/>
  <c r="I229" i="1"/>
  <c r="S239" i="1"/>
  <c r="R239" i="1"/>
  <c r="Q239" i="1"/>
  <c r="P239" i="1"/>
  <c r="O239" i="1"/>
  <c r="M239" i="1"/>
  <c r="L239" i="1"/>
  <c r="K239" i="1"/>
  <c r="J239" i="1"/>
  <c r="I239" i="1"/>
  <c r="S243" i="1"/>
  <c r="R243" i="1"/>
  <c r="Q243" i="1"/>
  <c r="P243" i="1"/>
  <c r="O243" i="1"/>
  <c r="M243" i="1"/>
  <c r="L243" i="1"/>
  <c r="K243" i="1"/>
  <c r="J243" i="1"/>
  <c r="I243" i="1"/>
  <c r="S249" i="1"/>
  <c r="R249" i="1"/>
  <c r="Q249" i="1"/>
  <c r="P249" i="1"/>
  <c r="O249" i="1"/>
  <c r="M249" i="1"/>
  <c r="L249" i="1"/>
  <c r="K249" i="1"/>
  <c r="J249" i="1"/>
  <c r="I249" i="1"/>
  <c r="S257" i="1"/>
  <c r="R257" i="1"/>
  <c r="Q257" i="1"/>
  <c r="P257" i="1"/>
  <c r="O257" i="1"/>
  <c r="M257" i="1"/>
  <c r="L257" i="1"/>
  <c r="K257" i="1"/>
  <c r="J257" i="1"/>
  <c r="I257" i="1"/>
  <c r="E123" i="1"/>
  <c r="E121" i="1"/>
  <c r="E118" i="1"/>
  <c r="E110" i="1"/>
  <c r="E109" i="1"/>
  <c r="E99" i="1"/>
  <c r="E95" i="1"/>
  <c r="E94" i="1"/>
  <c r="E92" i="1"/>
  <c r="E86" i="1"/>
  <c r="E85" i="1"/>
  <c r="E82" i="1"/>
  <c r="E80" i="1"/>
  <c r="E75" i="1"/>
  <c r="E108" i="1"/>
  <c r="E107" i="1"/>
  <c r="E104" i="1"/>
  <c r="E101" i="1"/>
  <c r="E98" i="1"/>
  <c r="E93" i="1"/>
  <c r="E87" i="1"/>
  <c r="E79" i="1"/>
  <c r="E122" i="1"/>
  <c r="E120" i="1"/>
  <c r="E119" i="1"/>
  <c r="E117" i="1"/>
  <c r="E116" i="1"/>
  <c r="E115" i="1"/>
  <c r="E114" i="1"/>
  <c r="E113" i="1"/>
  <c r="E112" i="1"/>
  <c r="E111" i="1"/>
  <c r="E106" i="1"/>
  <c r="E105" i="1"/>
  <c r="E103" i="1"/>
  <c r="E102" i="1"/>
  <c r="E100" i="1"/>
  <c r="E97" i="1"/>
  <c r="E96" i="1"/>
  <c r="E91" i="1"/>
  <c r="E90" i="1"/>
  <c r="E89" i="1"/>
  <c r="E88" i="1"/>
  <c r="E84" i="1"/>
  <c r="E83" i="1"/>
  <c r="E81" i="1"/>
  <c r="E78" i="1"/>
  <c r="E77" i="1"/>
  <c r="E76" i="1"/>
  <c r="E74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9" i="1"/>
  <c r="E30" i="1"/>
  <c r="E31" i="1"/>
  <c r="E32" i="1"/>
  <c r="E33" i="1"/>
  <c r="E34" i="1"/>
  <c r="E35" i="1"/>
  <c r="E36" i="1"/>
  <c r="E37" i="1"/>
  <c r="E39" i="1"/>
  <c r="E40" i="1"/>
  <c r="E41" i="1"/>
  <c r="E42" i="1"/>
  <c r="E43" i="1"/>
  <c r="E44" i="1"/>
  <c r="E45" i="1"/>
  <c r="E46" i="1"/>
  <c r="E48" i="1"/>
  <c r="E49" i="1"/>
  <c r="E50" i="1"/>
  <c r="E51" i="1"/>
  <c r="E52" i="1"/>
  <c r="E53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3" i="1"/>
  <c r="E125" i="1"/>
  <c r="E126" i="1"/>
  <c r="E127" i="1"/>
  <c r="E128" i="1"/>
  <c r="E129" i="1"/>
  <c r="E131" i="1"/>
  <c r="E132" i="1"/>
  <c r="E133" i="1"/>
  <c r="E134" i="1"/>
  <c r="E135" i="1"/>
  <c r="E137" i="1"/>
  <c r="E138" i="1"/>
  <c r="E139" i="1"/>
  <c r="E140" i="1"/>
  <c r="E141" i="1"/>
  <c r="E142" i="1"/>
  <c r="E143" i="1"/>
  <c r="E144" i="1"/>
  <c r="E146" i="1"/>
  <c r="E147" i="1"/>
  <c r="E148" i="1"/>
  <c r="E149" i="1"/>
  <c r="E150" i="1"/>
  <c r="E151" i="1"/>
  <c r="E152" i="1"/>
  <c r="E153" i="1"/>
  <c r="E154" i="1"/>
  <c r="E155" i="1"/>
  <c r="E156" i="1"/>
  <c r="E158" i="1"/>
  <c r="E159" i="1"/>
  <c r="E160" i="1"/>
  <c r="E161" i="1"/>
  <c r="E162" i="1"/>
  <c r="E163" i="1"/>
  <c r="E164" i="1"/>
  <c r="E165" i="1"/>
  <c r="E166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7" i="1"/>
  <c r="E188" i="1"/>
  <c r="E189" i="1"/>
  <c r="E190" i="1"/>
  <c r="E191" i="1"/>
  <c r="E192" i="1"/>
  <c r="E193" i="1"/>
  <c r="E194" i="1"/>
  <c r="E195" i="1"/>
  <c r="E196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30" i="1"/>
  <c r="E231" i="1"/>
  <c r="E232" i="1"/>
  <c r="E233" i="1"/>
  <c r="E234" i="1"/>
  <c r="E235" i="1"/>
  <c r="E236" i="1"/>
  <c r="E237" i="1"/>
  <c r="E238" i="1"/>
  <c r="E240" i="1"/>
  <c r="E241" i="1"/>
  <c r="E242" i="1"/>
  <c r="E244" i="1"/>
  <c r="E245" i="1"/>
  <c r="E246" i="1"/>
  <c r="E247" i="1"/>
  <c r="E248" i="1"/>
  <c r="E250" i="1"/>
  <c r="E251" i="1"/>
  <c r="E252" i="1"/>
  <c r="E253" i="1"/>
  <c r="E254" i="1"/>
  <c r="E255" i="1"/>
  <c r="E256" i="1"/>
  <c r="E258" i="1"/>
  <c r="E259" i="1"/>
  <c r="E260" i="1"/>
  <c r="E261" i="1"/>
  <c r="E262" i="1"/>
  <c r="E263" i="1"/>
  <c r="E264" i="1"/>
  <c r="E265" i="1"/>
  <c r="E266" i="1"/>
  <c r="E267" i="1"/>
  <c r="E5" i="1"/>
  <c r="V7" i="1" l="1"/>
  <c r="W7" i="1"/>
  <c r="V8" i="1"/>
  <c r="W8" i="1"/>
  <c r="V9" i="1"/>
  <c r="W9" i="1"/>
  <c r="V10" i="1"/>
  <c r="W10" i="1"/>
  <c r="V11" i="1"/>
  <c r="W11" i="1"/>
  <c r="V12" i="1"/>
  <c r="W12" i="1"/>
  <c r="V13" i="1"/>
  <c r="W13" i="1"/>
  <c r="V14" i="1"/>
  <c r="W14" i="1"/>
  <c r="V15" i="1"/>
  <c r="W15" i="1"/>
  <c r="V16" i="1"/>
  <c r="W16" i="1"/>
  <c r="V17" i="1"/>
  <c r="W17" i="1"/>
  <c r="V18" i="1"/>
  <c r="W18" i="1"/>
  <c r="V19" i="1"/>
  <c r="W19" i="1"/>
  <c r="V20" i="1"/>
  <c r="W20" i="1"/>
  <c r="V21" i="1"/>
  <c r="W21" i="1"/>
  <c r="V22" i="1"/>
  <c r="W22" i="1"/>
  <c r="V23" i="1"/>
  <c r="W23" i="1"/>
  <c r="V24" i="1"/>
  <c r="W24" i="1"/>
  <c r="V25" i="1"/>
  <c r="W25" i="1"/>
  <c r="V26" i="1"/>
  <c r="W26" i="1"/>
  <c r="V27" i="1"/>
  <c r="W27" i="1"/>
  <c r="V29" i="1"/>
  <c r="W29" i="1"/>
  <c r="V30" i="1"/>
  <c r="W30" i="1"/>
  <c r="V31" i="1"/>
  <c r="W31" i="1"/>
  <c r="V32" i="1"/>
  <c r="W32" i="1"/>
  <c r="V33" i="1"/>
  <c r="W33" i="1"/>
  <c r="V34" i="1"/>
  <c r="W34" i="1"/>
  <c r="V35" i="1"/>
  <c r="W35" i="1"/>
  <c r="V36" i="1"/>
  <c r="W36" i="1"/>
  <c r="V37" i="1"/>
  <c r="W37" i="1"/>
  <c r="V39" i="1"/>
  <c r="W39" i="1"/>
  <c r="V40" i="1"/>
  <c r="W40" i="1"/>
  <c r="V41" i="1"/>
  <c r="W41" i="1"/>
  <c r="V42" i="1"/>
  <c r="W42" i="1"/>
  <c r="V43" i="1"/>
  <c r="W43" i="1"/>
  <c r="V44" i="1"/>
  <c r="W44" i="1"/>
  <c r="V45" i="1"/>
  <c r="W45" i="1"/>
  <c r="V46" i="1"/>
  <c r="W46" i="1"/>
  <c r="V48" i="1"/>
  <c r="W48" i="1"/>
  <c r="V49" i="1"/>
  <c r="W49" i="1"/>
  <c r="V50" i="1"/>
  <c r="W50" i="1"/>
  <c r="V51" i="1"/>
  <c r="W51" i="1"/>
  <c r="V52" i="1"/>
  <c r="W52" i="1"/>
  <c r="V53" i="1"/>
  <c r="W53" i="1"/>
  <c r="V55" i="1"/>
  <c r="W55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3" i="1"/>
  <c r="W73" i="1"/>
  <c r="V74" i="1"/>
  <c r="W74" i="1"/>
  <c r="V76" i="1"/>
  <c r="W76" i="1"/>
  <c r="V77" i="1"/>
  <c r="W77" i="1"/>
  <c r="V78" i="1"/>
  <c r="W78" i="1"/>
  <c r="V81" i="1"/>
  <c r="W81" i="1"/>
  <c r="V83" i="1"/>
  <c r="W83" i="1"/>
  <c r="V84" i="1"/>
  <c r="W84" i="1"/>
  <c r="V88" i="1"/>
  <c r="W88" i="1"/>
  <c r="V89" i="1"/>
  <c r="W89" i="1"/>
  <c r="V90" i="1"/>
  <c r="W90" i="1"/>
  <c r="V91" i="1"/>
  <c r="W91" i="1"/>
  <c r="V96" i="1"/>
  <c r="W96" i="1"/>
  <c r="V97" i="1"/>
  <c r="W97" i="1"/>
  <c r="V100" i="1"/>
  <c r="W100" i="1"/>
  <c r="V102" i="1"/>
  <c r="W102" i="1"/>
  <c r="V103" i="1"/>
  <c r="W103" i="1"/>
  <c r="V105" i="1"/>
  <c r="W105" i="1"/>
  <c r="V106" i="1"/>
  <c r="W106" i="1"/>
  <c r="V111" i="1"/>
  <c r="W111" i="1"/>
  <c r="V112" i="1"/>
  <c r="W112" i="1"/>
  <c r="V113" i="1"/>
  <c r="W113" i="1"/>
  <c r="V114" i="1"/>
  <c r="W114" i="1"/>
  <c r="V115" i="1"/>
  <c r="W115" i="1"/>
  <c r="V116" i="1"/>
  <c r="W116" i="1"/>
  <c r="V117" i="1"/>
  <c r="W117" i="1"/>
  <c r="V119" i="1"/>
  <c r="W119" i="1"/>
  <c r="V120" i="1"/>
  <c r="W120" i="1"/>
  <c r="V122" i="1"/>
  <c r="W122" i="1"/>
  <c r="V79" i="1"/>
  <c r="W79" i="1"/>
  <c r="V87" i="1"/>
  <c r="W87" i="1"/>
  <c r="V93" i="1"/>
  <c r="W93" i="1"/>
  <c r="V98" i="1"/>
  <c r="W98" i="1"/>
  <c r="V101" i="1"/>
  <c r="W101" i="1"/>
  <c r="V104" i="1"/>
  <c r="W104" i="1"/>
  <c r="V107" i="1"/>
  <c r="W107" i="1"/>
  <c r="V108" i="1"/>
  <c r="W108" i="1"/>
  <c r="V125" i="1"/>
  <c r="W125" i="1"/>
  <c r="V126" i="1"/>
  <c r="W126" i="1"/>
  <c r="V127" i="1"/>
  <c r="W127" i="1"/>
  <c r="V128" i="1"/>
  <c r="W128" i="1"/>
  <c r="V129" i="1"/>
  <c r="W129" i="1"/>
  <c r="V75" i="1"/>
  <c r="W75" i="1"/>
  <c r="V80" i="1"/>
  <c r="W80" i="1"/>
  <c r="V82" i="1"/>
  <c r="W82" i="1"/>
  <c r="V85" i="1"/>
  <c r="W85" i="1"/>
  <c r="V86" i="1"/>
  <c r="W86" i="1"/>
  <c r="V92" i="1"/>
  <c r="W92" i="1"/>
  <c r="V94" i="1"/>
  <c r="W94" i="1"/>
  <c r="V95" i="1"/>
  <c r="W95" i="1"/>
  <c r="V99" i="1"/>
  <c r="W99" i="1"/>
  <c r="V109" i="1"/>
  <c r="W109" i="1"/>
  <c r="V110" i="1"/>
  <c r="W110" i="1"/>
  <c r="V118" i="1"/>
  <c r="W118" i="1"/>
  <c r="V121" i="1"/>
  <c r="W121" i="1"/>
  <c r="V123" i="1"/>
  <c r="W123" i="1"/>
  <c r="V131" i="1"/>
  <c r="W131" i="1"/>
  <c r="V132" i="1"/>
  <c r="W132" i="1"/>
  <c r="V133" i="1"/>
  <c r="W133" i="1"/>
  <c r="V134" i="1"/>
  <c r="W134" i="1"/>
  <c r="V135" i="1"/>
  <c r="W135" i="1"/>
  <c r="V137" i="1"/>
  <c r="W137" i="1"/>
  <c r="V138" i="1"/>
  <c r="W138" i="1"/>
  <c r="V139" i="1"/>
  <c r="W139" i="1"/>
  <c r="V140" i="1"/>
  <c r="W140" i="1"/>
  <c r="V141" i="1"/>
  <c r="W141" i="1"/>
  <c r="V142" i="1"/>
  <c r="W142" i="1"/>
  <c r="V143" i="1"/>
  <c r="W143" i="1"/>
  <c r="V144" i="1"/>
  <c r="W144" i="1"/>
  <c r="V146" i="1"/>
  <c r="W146" i="1"/>
  <c r="V147" i="1"/>
  <c r="W147" i="1"/>
  <c r="V148" i="1"/>
  <c r="W148" i="1"/>
  <c r="V149" i="1"/>
  <c r="W149" i="1"/>
  <c r="V150" i="1"/>
  <c r="W150" i="1"/>
  <c r="V151" i="1"/>
  <c r="W151" i="1"/>
  <c r="V152" i="1"/>
  <c r="W152" i="1"/>
  <c r="V153" i="1"/>
  <c r="W153" i="1"/>
  <c r="V154" i="1"/>
  <c r="W154" i="1"/>
  <c r="V155" i="1"/>
  <c r="W155" i="1"/>
  <c r="V156" i="1"/>
  <c r="W156" i="1"/>
  <c r="V158" i="1"/>
  <c r="W158" i="1"/>
  <c r="V159" i="1"/>
  <c r="W159" i="1"/>
  <c r="V160" i="1"/>
  <c r="W160" i="1"/>
  <c r="V161" i="1"/>
  <c r="W161" i="1"/>
  <c r="V162" i="1"/>
  <c r="W162" i="1"/>
  <c r="V163" i="1"/>
  <c r="W163" i="1"/>
  <c r="V164" i="1"/>
  <c r="W164" i="1"/>
  <c r="V165" i="1"/>
  <c r="W165" i="1"/>
  <c r="V166" i="1"/>
  <c r="W166" i="1"/>
  <c r="V168" i="1"/>
  <c r="W168" i="1"/>
  <c r="V169" i="1"/>
  <c r="W169" i="1"/>
  <c r="V170" i="1"/>
  <c r="W170" i="1"/>
  <c r="V171" i="1"/>
  <c r="W171" i="1"/>
  <c r="V172" i="1"/>
  <c r="W172" i="1"/>
  <c r="V173" i="1"/>
  <c r="W173" i="1"/>
  <c r="V174" i="1"/>
  <c r="W174" i="1"/>
  <c r="V175" i="1"/>
  <c r="W175" i="1"/>
  <c r="V176" i="1"/>
  <c r="W176" i="1"/>
  <c r="V177" i="1"/>
  <c r="W177" i="1"/>
  <c r="V178" i="1"/>
  <c r="W178" i="1"/>
  <c r="V179" i="1"/>
  <c r="W179" i="1"/>
  <c r="V180" i="1"/>
  <c r="W180" i="1"/>
  <c r="V181" i="1"/>
  <c r="W181" i="1"/>
  <c r="V182" i="1"/>
  <c r="W182" i="1"/>
  <c r="V183" i="1"/>
  <c r="W183" i="1"/>
  <c r="V184" i="1"/>
  <c r="W184" i="1"/>
  <c r="V185" i="1"/>
  <c r="W185" i="1"/>
  <c r="V187" i="1"/>
  <c r="W187" i="1"/>
  <c r="V188" i="1"/>
  <c r="W188" i="1"/>
  <c r="V189" i="1"/>
  <c r="W189" i="1"/>
  <c r="V190" i="1"/>
  <c r="W190" i="1"/>
  <c r="V191" i="1"/>
  <c r="W191" i="1"/>
  <c r="V192" i="1"/>
  <c r="W192" i="1"/>
  <c r="V193" i="1"/>
  <c r="W193" i="1"/>
  <c r="V194" i="1"/>
  <c r="W194" i="1"/>
  <c r="V195" i="1"/>
  <c r="W195" i="1"/>
  <c r="V196" i="1"/>
  <c r="W196" i="1"/>
  <c r="V198" i="1"/>
  <c r="W198" i="1"/>
  <c r="V199" i="1"/>
  <c r="W199" i="1"/>
  <c r="V200" i="1"/>
  <c r="W200" i="1"/>
  <c r="V201" i="1"/>
  <c r="W201" i="1"/>
  <c r="V202" i="1"/>
  <c r="W202" i="1"/>
  <c r="V203" i="1"/>
  <c r="W203" i="1"/>
  <c r="V204" i="1"/>
  <c r="W204" i="1"/>
  <c r="V205" i="1"/>
  <c r="W205" i="1"/>
  <c r="V206" i="1"/>
  <c r="W206" i="1"/>
  <c r="V207" i="1"/>
  <c r="W207" i="1"/>
  <c r="V208" i="1"/>
  <c r="W208" i="1"/>
  <c r="V209" i="1"/>
  <c r="W209" i="1"/>
  <c r="V210" i="1"/>
  <c r="W210" i="1"/>
  <c r="V211" i="1"/>
  <c r="W211" i="1"/>
  <c r="V213" i="1"/>
  <c r="W213" i="1"/>
  <c r="V214" i="1"/>
  <c r="W214" i="1"/>
  <c r="V215" i="1"/>
  <c r="W215" i="1"/>
  <c r="V216" i="1"/>
  <c r="W216" i="1"/>
  <c r="V217" i="1"/>
  <c r="W217" i="1"/>
  <c r="V218" i="1"/>
  <c r="W218" i="1"/>
  <c r="V219" i="1"/>
  <c r="W219" i="1"/>
  <c r="V220" i="1"/>
  <c r="W220" i="1"/>
  <c r="V221" i="1"/>
  <c r="W221" i="1"/>
  <c r="V222" i="1"/>
  <c r="W222" i="1"/>
  <c r="V223" i="1"/>
  <c r="W223" i="1"/>
  <c r="V224" i="1"/>
  <c r="W224" i="1"/>
  <c r="V225" i="1"/>
  <c r="W225" i="1"/>
  <c r="V226" i="1"/>
  <c r="W226" i="1"/>
  <c r="V227" i="1"/>
  <c r="W227" i="1"/>
  <c r="V228" i="1"/>
  <c r="W228" i="1"/>
  <c r="V230" i="1"/>
  <c r="W230" i="1"/>
  <c r="V231" i="1"/>
  <c r="W231" i="1"/>
  <c r="V232" i="1"/>
  <c r="W232" i="1"/>
  <c r="V233" i="1"/>
  <c r="W233" i="1"/>
  <c r="V234" i="1"/>
  <c r="W234" i="1"/>
  <c r="V235" i="1"/>
  <c r="W235" i="1"/>
  <c r="V236" i="1"/>
  <c r="W236" i="1"/>
  <c r="V237" i="1"/>
  <c r="W237" i="1"/>
  <c r="V238" i="1"/>
  <c r="W238" i="1"/>
  <c r="V240" i="1"/>
  <c r="W240" i="1"/>
  <c r="V241" i="1"/>
  <c r="W241" i="1"/>
  <c r="V242" i="1"/>
  <c r="W242" i="1"/>
  <c r="V244" i="1"/>
  <c r="W244" i="1"/>
  <c r="V245" i="1"/>
  <c r="W245" i="1"/>
  <c r="V246" i="1"/>
  <c r="W246" i="1"/>
  <c r="V247" i="1"/>
  <c r="W247" i="1"/>
  <c r="V248" i="1"/>
  <c r="W248" i="1"/>
  <c r="V250" i="1"/>
  <c r="W250" i="1"/>
  <c r="V251" i="1"/>
  <c r="W251" i="1"/>
  <c r="V252" i="1"/>
  <c r="W252" i="1"/>
  <c r="V253" i="1"/>
  <c r="W253" i="1"/>
  <c r="V254" i="1"/>
  <c r="W254" i="1"/>
  <c r="V255" i="1"/>
  <c r="W255" i="1"/>
  <c r="V256" i="1"/>
  <c r="W256" i="1"/>
  <c r="V258" i="1"/>
  <c r="W258" i="1"/>
  <c r="V259" i="1"/>
  <c r="W259" i="1"/>
  <c r="V260" i="1"/>
  <c r="W260" i="1"/>
  <c r="V261" i="1"/>
  <c r="W261" i="1"/>
  <c r="V262" i="1"/>
  <c r="W262" i="1"/>
  <c r="V263" i="1"/>
  <c r="W263" i="1"/>
  <c r="V264" i="1"/>
  <c r="W264" i="1"/>
  <c r="V265" i="1"/>
  <c r="W265" i="1"/>
  <c r="V266" i="1"/>
  <c r="W266" i="1"/>
  <c r="V267" i="1"/>
  <c r="W267" i="1"/>
  <c r="W5" i="1"/>
  <c r="V5" i="1"/>
</calcChain>
</file>

<file path=xl/sharedStrings.xml><?xml version="1.0" encoding="utf-8"?>
<sst xmlns="http://schemas.openxmlformats.org/spreadsheetml/2006/main" count="6451" uniqueCount="610">
  <si>
    <t>Continent_en</t>
  </si>
  <si>
    <t>Continent_code</t>
  </si>
  <si>
    <t>Geographical _regions</t>
  </si>
  <si>
    <t>Geographical _regions_en</t>
  </si>
  <si>
    <t>UN_code</t>
  </si>
  <si>
    <t>Country_en</t>
  </si>
  <si>
    <t>Published</t>
  </si>
  <si>
    <t/>
  </si>
  <si>
    <t>Africa</t>
  </si>
  <si>
    <t>002</t>
  </si>
  <si>
    <t>011</t>
  </si>
  <si>
    <t>Western Africa</t>
  </si>
  <si>
    <t>204</t>
  </si>
  <si>
    <t>Benin</t>
  </si>
  <si>
    <t>270</t>
  </si>
  <si>
    <t>Gambia</t>
  </si>
  <si>
    <t>288</t>
  </si>
  <si>
    <t>Ghana</t>
  </si>
  <si>
    <t>324</t>
  </si>
  <si>
    <t>Guinea</t>
  </si>
  <si>
    <t>384</t>
  </si>
  <si>
    <t>Côte d'Ivoire</t>
  </si>
  <si>
    <t>430</t>
  </si>
  <si>
    <t>Liberia</t>
  </si>
  <si>
    <t>466</t>
  </si>
  <si>
    <t>Mali</t>
  </si>
  <si>
    <t>562</t>
  </si>
  <si>
    <t>Niger</t>
  </si>
  <si>
    <t>566</t>
  </si>
  <si>
    <t>Nigeria</t>
  </si>
  <si>
    <t>686</t>
  </si>
  <si>
    <t>Senegal</t>
  </si>
  <si>
    <t>694</t>
  </si>
  <si>
    <t>Sierra Leone</t>
  </si>
  <si>
    <t>768</t>
  </si>
  <si>
    <t>Togo</t>
  </si>
  <si>
    <t>854</t>
  </si>
  <si>
    <t>Burkina Faso</t>
  </si>
  <si>
    <t>014</t>
  </si>
  <si>
    <t>Eastern Africa</t>
  </si>
  <si>
    <t>108</t>
  </si>
  <si>
    <t>Burundi</t>
  </si>
  <si>
    <t>175</t>
  </si>
  <si>
    <t>Mayotte</t>
  </si>
  <si>
    <t>231</t>
  </si>
  <si>
    <t>Ethiopia</t>
  </si>
  <si>
    <t>232</t>
  </si>
  <si>
    <t>Eritrea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</si>
  <si>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</si>
  <si>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</si>
  <si>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</si>
  <si>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</si>
  <si>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</si>
  <si>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</si>
  <si>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</si>
  <si>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</si>
  <si>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</si>
  <si>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</si>
  <si>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</si>
  <si>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</si>
  <si>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</si>
  <si>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</si>
  <si>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</si>
  <si>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</si>
  <si>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716</t>
  </si>
  <si>
    <t>Zimbabwe</t>
  </si>
  <si>
    <t>728</t>
  </si>
  <si>
    <t>South Sudan</t>
  </si>
  <si>
    <t>800</t>
  </si>
  <si>
    <t>Uganda</t>
  </si>
  <si>
    <t>834</t>
  </si>
  <si>
    <t>Tanzania, United Rep. of</t>
  </si>
  <si>
    <t>894</t>
  </si>
  <si>
    <t>Zambia</t>
  </si>
  <si>
    <t>015</t>
  </si>
  <si>
    <t>Northern Africa</t>
  </si>
  <si>
    <t>012</t>
  </si>
  <si>
    <t>Algeria</t>
  </si>
  <si>
    <t>434</t>
  </si>
  <si>
    <t>Libya</t>
  </si>
  <si>
    <t>504</t>
  </si>
  <si>
    <t>Morocco</t>
  </si>
  <si>
    <t>729</t>
  </si>
  <si>
    <t>Sudan</t>
  </si>
  <si>
    <t>788</t>
  </si>
  <si>
    <t>Tunisia</t>
  </si>
  <si>
    <t>818</t>
  </si>
  <si>
    <t>Egypt</t>
  </si>
  <si>
    <t>017</t>
  </si>
  <si>
    <t>Middle Africa</t>
  </si>
  <si>
    <t>024</t>
  </si>
  <si>
    <t>Angola</t>
  </si>
  <si>
    <t>120</t>
  </si>
  <si>
    <t>Cameroon</t>
  </si>
  <si>
    <t>140</t>
  </si>
  <si>
    <t>Central African Republic</t>
  </si>
  <si>
    <t>178</t>
  </si>
  <si>
    <t>Congo</t>
  </si>
  <si>
    <t>180</t>
  </si>
  <si>
    <t>Congo, Dem. Rep. of the</t>
  </si>
  <si>
    <t>226</t>
  </si>
  <si>
    <t>Equatorial Guinea</t>
  </si>
  <si>
    <t>266</t>
  </si>
  <si>
    <t>Gabon</t>
  </si>
  <si>
    <t>018</t>
  </si>
  <si>
    <t>Southern Africa</t>
  </si>
  <si>
    <t>426</t>
  </si>
  <si>
    <t>Lesotho</t>
  </si>
  <si>
    <t>516</t>
  </si>
  <si>
    <t>Namibia</t>
  </si>
  <si>
    <t>710</t>
  </si>
  <si>
    <t>South Africa</t>
  </si>
  <si>
    <t>748</t>
  </si>
  <si>
    <t>Swaziland</t>
  </si>
  <si>
    <t>Americas</t>
  </si>
  <si>
    <t>019</t>
  </si>
  <si>
    <t>032</t>
  </si>
  <si>
    <t>Argentina</t>
  </si>
  <si>
    <t>068</t>
  </si>
  <si>
    <t>Bolivia (Plurinat.State)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</si>
  <si>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</si>
  <si>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</si>
  <si>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</si>
  <si>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</si>
  <si>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</si>
  <si>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</si>
  <si>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</si>
  <si>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</si>
  <si>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</si>
  <si>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Is.(Malvinas)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</si>
  <si>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</si>
  <si>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</si>
  <si>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</si>
  <si>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</si>
  <si>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</si>
  <si>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</si>
  <si>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</si>
  <si>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</si>
  <si>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740</t>
  </si>
  <si>
    <t>Suriname</t>
  </si>
  <si>
    <t>858</t>
  </si>
  <si>
    <t>Uruguay</t>
  </si>
  <si>
    <t>862</t>
  </si>
  <si>
    <t>Venezuela, Boliv Rep of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</si>
  <si>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</si>
  <si>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</si>
  <si>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</si>
  <si>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</si>
  <si>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</si>
  <si>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</si>
  <si>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</si>
  <si>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</si>
  <si>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</si>
  <si>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</si>
  <si>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</si>
  <si>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</si>
  <si>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</si>
  <si>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</si>
  <si>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</si>
  <si>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</si>
  <si>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021</t>
  </si>
  <si>
    <t>Northern America</t>
  </si>
  <si>
    <t>124</t>
  </si>
  <si>
    <t>Canada</t>
  </si>
  <si>
    <t>666</t>
  </si>
  <si>
    <t>St. Pierre and Miquelon</t>
  </si>
  <si>
    <t>840</t>
  </si>
  <si>
    <t>United States of America</t>
  </si>
  <si>
    <t>029</t>
  </si>
  <si>
    <t>044</t>
  </si>
  <si>
    <t>Bahamas</t>
  </si>
  <si>
    <t>052</t>
  </si>
  <si>
    <t>Barbados</t>
  </si>
  <si>
    <t>192</t>
  </si>
  <si>
    <t>Cuba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</si>
  <si>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</si>
  <si>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</si>
  <si>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</si>
  <si>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</si>
  <si>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</si>
  <si>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</si>
  <si>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</si>
  <si>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</si>
  <si>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</si>
  <si>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</si>
  <si>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</si>
  <si>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</si>
  <si>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</si>
  <si>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</si>
  <si>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533</t>
  </si>
  <si>
    <t>Aruba</t>
  </si>
  <si>
    <t>535</t>
  </si>
  <si>
    <t>Bonaire/S.Eustatius/Saba</t>
  </si>
  <si>
    <t>630</t>
  </si>
  <si>
    <t>Puerto Rico</t>
  </si>
  <si>
    <t>659</t>
  </si>
  <si>
    <t>Saint Kitts and Nevis</t>
  </si>
  <si>
    <t>662</t>
  </si>
  <si>
    <t>Saint Lucia</t>
  </si>
  <si>
    <t>780</t>
  </si>
  <si>
    <t>Trinidad and Tobago</t>
  </si>
  <si>
    <t>796</t>
  </si>
  <si>
    <t>Turks and Caicos Is.</t>
  </si>
  <si>
    <t>850</t>
  </si>
  <si>
    <t>US Virgin Islands</t>
  </si>
  <si>
    <t>Asia</t>
  </si>
  <si>
    <t>142</t>
  </si>
  <si>
    <t>030</t>
  </si>
  <si>
    <t>Eastern Asia</t>
  </si>
  <si>
    <t>156</t>
  </si>
  <si>
    <t>China</t>
  </si>
  <si>
    <t>158</t>
  </si>
  <si>
    <t>Taiwan Province of China</t>
  </si>
  <si>
    <t>344</t>
  </si>
  <si>
    <t>China, Hong Kong SAR</t>
  </si>
  <si>
    <t>392</t>
  </si>
  <si>
    <t>Japan</t>
  </si>
  <si>
    <t>408</t>
  </si>
  <si>
    <t>Korea, Dem. People's Rep</t>
  </si>
  <si>
    <t>410</t>
  </si>
  <si>
    <t>Korea, Republic of</t>
  </si>
  <si>
    <t>034</t>
  </si>
  <si>
    <t>Southern Asia</t>
  </si>
  <si>
    <t>004</t>
  </si>
  <si>
    <t>Afghanistan</t>
  </si>
  <si>
    <t>050</t>
  </si>
  <si>
    <t>Bangladesh</t>
  </si>
  <si>
    <t>064</t>
  </si>
  <si>
    <t>Bhutan</t>
  </si>
  <si>
    <t>144</t>
  </si>
  <si>
    <t>Sri Lanka</t>
  </si>
  <si>
    <t>356</t>
  </si>
  <si>
    <t>India</t>
  </si>
  <si>
    <t>364</t>
  </si>
  <si>
    <t>Iran (Islamic Rep. of)</t>
  </si>
  <si>
    <t>524</t>
  </si>
  <si>
    <t>Nepal</t>
  </si>
  <si>
    <t>586</t>
  </si>
  <si>
    <t>Pakistan</t>
  </si>
  <si>
    <t>035</t>
  </si>
  <si>
    <t>South-Eastern Asia</t>
  </si>
  <si>
    <t>096</t>
  </si>
  <si>
    <t>Brunei Darussalam</t>
  </si>
  <si>
    <t>104</t>
  </si>
  <si>
    <t>Myanmar</t>
  </si>
  <si>
    <t>116</t>
  </si>
  <si>
    <t>Cambodia</t>
  </si>
  <si>
    <t>360</t>
  </si>
  <si>
    <t>Indonesia</t>
  </si>
  <si>
    <t>418</t>
  </si>
  <si>
    <t>Lao People's Dem. Rep.</t>
  </si>
  <si>
    <t>458</t>
  </si>
  <si>
    <t>Malaysia</t>
  </si>
  <si>
    <t>608</t>
  </si>
  <si>
    <t>Philippines</t>
  </si>
  <si>
    <t>626</t>
  </si>
  <si>
    <t>Timor-Leste</t>
  </si>
  <si>
    <t>702</t>
  </si>
  <si>
    <t>Singapore</t>
  </si>
  <si>
    <t>704</t>
  </si>
  <si>
    <t>Viet Nam</t>
  </si>
  <si>
    <t>764</t>
  </si>
  <si>
    <t>Thailand</t>
  </si>
  <si>
    <t>143</t>
  </si>
  <si>
    <t xml:space="preserve">Central Asia 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</si>
  <si>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</si>
  <si>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</si>
  <si>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</si>
  <si>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</si>
  <si>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</si>
  <si>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</si>
  <si>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</si>
  <si>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</si>
  <si>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</si>
  <si>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</si>
  <si>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145</t>
  </si>
  <si>
    <t>Western Asia</t>
  </si>
  <si>
    <t>031</t>
  </si>
  <si>
    <t>Azerbaijan</t>
  </si>
  <si>
    <t>048</t>
  </si>
  <si>
    <t>Bahrain</t>
  </si>
  <si>
    <t>051</t>
  </si>
  <si>
    <t>Armenia</t>
  </si>
  <si>
    <t>196</t>
  </si>
  <si>
    <t>Cyprus</t>
  </si>
  <si>
    <t>268</t>
  </si>
  <si>
    <t>Georgia</t>
  </si>
  <si>
    <t>275</t>
  </si>
  <si>
    <t>Palestine, Occupied Tr.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</si>
  <si>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</si>
  <si>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</si>
  <si>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</si>
  <si>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</si>
  <si>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</si>
  <si>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</si>
  <si>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</si>
  <si>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</si>
  <si>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</si>
  <si>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</si>
  <si>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</si>
  <si>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</si>
  <si>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</si>
  <si>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</si>
  <si>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</si>
  <si>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</si>
  <si>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760</t>
  </si>
  <si>
    <t>Syrian Arab Republic</t>
  </si>
  <si>
    <t>784</t>
  </si>
  <si>
    <t>United Arab Emirates</t>
  </si>
  <si>
    <t>792</t>
  </si>
  <si>
    <t>Turkey</t>
  </si>
  <si>
    <t>887</t>
  </si>
  <si>
    <t>Yemen</t>
  </si>
  <si>
    <t>Europe</t>
  </si>
  <si>
    <t>150</t>
  </si>
  <si>
    <t>039</t>
  </si>
  <si>
    <t>Southern Europe</t>
  </si>
  <si>
    <t>008</t>
  </si>
  <si>
    <t>Albania</t>
  </si>
  <si>
    <t>070</t>
  </si>
  <si>
    <t>Bosnia and Herzegovina</t>
  </si>
  <si>
    <t>191</t>
  </si>
  <si>
    <t>Croatia</t>
  </si>
  <si>
    <t>300</t>
  </si>
  <si>
    <t>Greece</t>
  </si>
  <si>
    <t>380</t>
  </si>
  <si>
    <t>Italy</t>
  </si>
  <si>
    <t>470</t>
  </si>
  <si>
    <t>Malta</t>
  </si>
  <si>
    <t>499</t>
  </si>
  <si>
    <t>Montenegro</t>
  </si>
  <si>
    <t>620</t>
  </si>
  <si>
    <t>Portugal</t>
  </si>
  <si>
    <t>688</t>
  </si>
  <si>
    <t>Serbia</t>
  </si>
  <si>
    <t>705</t>
  </si>
  <si>
    <t>Slovenia</t>
  </si>
  <si>
    <t>724</t>
  </si>
  <si>
    <t>Spain</t>
  </si>
  <si>
    <t>807</t>
  </si>
  <si>
    <t>Macedonia, Fmr Yug Rp of</t>
  </si>
  <si>
    <t>151</t>
  </si>
  <si>
    <t>Eastern Europe</t>
  </si>
  <si>
    <t>100</t>
  </si>
  <si>
    <t>Bulgaria</t>
  </si>
  <si>
    <t>112</t>
  </si>
  <si>
    <t>Belarus</t>
  </si>
  <si>
    <t>203</t>
  </si>
  <si>
    <t>Czech Republic</t>
  </si>
  <si>
    <t>348</t>
  </si>
  <si>
    <t>Hungary</t>
  </si>
  <si>
    <t>498</t>
  </si>
  <si>
    <t>Moldova, Republic of</t>
  </si>
  <si>
    <t>616</t>
  </si>
  <si>
    <t>Poland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</si>
  <si>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</si>
  <si>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</si>
  <si>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</si>
  <si>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</si>
  <si>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</si>
  <si>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</si>
  <si>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</si>
  <si>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</si>
  <si>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154</t>
  </si>
  <si>
    <t>Northern Europe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</si>
  <si>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</si>
  <si>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</si>
  <si>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</si>
  <si>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</si>
  <si>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</si>
  <si>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</si>
  <si>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</si>
  <si>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</si>
  <si>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</si>
  <si>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</si>
  <si>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</si>
  <si>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</si>
  <si>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428</t>
  </si>
  <si>
    <t>Latvia</t>
  </si>
  <si>
    <t>440</t>
  </si>
  <si>
    <t>Lithuania</t>
  </si>
  <si>
    <t>578</t>
  </si>
  <si>
    <t>Norway</t>
  </si>
  <si>
    <t>752</t>
  </si>
  <si>
    <t>Sweden</t>
  </si>
  <si>
    <t>826</t>
  </si>
  <si>
    <t>United Kingdom</t>
  </si>
  <si>
    <t>830</t>
  </si>
  <si>
    <t>Channel Islands</t>
  </si>
  <si>
    <t>155</t>
  </si>
  <si>
    <t>Western Europe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</si>
  <si>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</si>
  <si>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</si>
  <si>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</si>
  <si>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</si>
  <si>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</si>
  <si>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</si>
  <si>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</si>
  <si>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</si>
  <si>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528</t>
  </si>
  <si>
    <t>Netherlands</t>
  </si>
  <si>
    <t>756</t>
  </si>
  <si>
    <t>Switzerland</t>
  </si>
  <si>
    <t>Oceania</t>
  </si>
  <si>
    <t>009</t>
  </si>
  <si>
    <t>053</t>
  </si>
  <si>
    <t>Australia and New Zealand</t>
  </si>
  <si>
    <t>036</t>
  </si>
  <si>
    <t>Australia</t>
  </si>
  <si>
    <t>554</t>
  </si>
  <si>
    <t>New Zealand</t>
  </si>
  <si>
    <t>054</t>
  </si>
  <si>
    <t>Melanesia</t>
  </si>
  <si>
    <t>090</t>
  </si>
  <si>
    <t>Solomon Islands</t>
  </si>
  <si>
    <t>242</t>
  </si>
  <si>
    <t>Fiji, Republic of</t>
  </si>
  <si>
    <t>540</t>
  </si>
  <si>
    <t>New Caledonia</t>
  </si>
  <si>
    <t>548</t>
  </si>
  <si>
    <t>Vanuatu</t>
  </si>
  <si>
    <t>598</t>
  </si>
  <si>
    <t>Papua New Guinea</t>
  </si>
  <si>
    <t>057</t>
  </si>
  <si>
    <t>Micronesia</t>
  </si>
  <si>
    <t>296</t>
  </si>
  <si>
    <t>Kiribati</t>
  </si>
  <si>
    <t>316</t>
  </si>
  <si>
    <t>Guam</t>
  </si>
  <si>
    <t>520</t>
  </si>
  <si>
    <t>Nauru</t>
  </si>
  <si>
    <t>580</t>
  </si>
  <si>
    <t>Northern Mariana Is.</t>
  </si>
  <si>
    <t>583</t>
  </si>
  <si>
    <t>Micronesia,Fed.States of</t>
  </si>
  <si>
    <t>585</t>
  </si>
  <si>
    <t>Palau</t>
  </si>
  <si>
    <t>061</t>
  </si>
  <si>
    <t>Polynesia</t>
  </si>
  <si>
    <t>016</t>
  </si>
  <si>
    <t>American Samoa</t>
  </si>
  <si>
    <t>184</t>
  </si>
  <si>
    <t>Cook Islands</t>
  </si>
  <si>
    <t>258</t>
  </si>
  <si>
    <t>French Polynesia</t>
  </si>
  <si>
    <t>776</t>
  </si>
  <si>
    <t>Tonga</t>
  </si>
  <si>
    <t>798</t>
  </si>
  <si>
    <t>Tuvalu</t>
  </si>
  <si>
    <t>882</t>
  </si>
  <si>
    <t>Samoa</t>
  </si>
  <si>
    <t>Other nei</t>
  </si>
  <si>
    <t>896</t>
  </si>
  <si>
    <t>British Indian Ocean Ter</t>
  </si>
  <si>
    <t>086</t>
  </si>
  <si>
    <t>Comoros</t>
  </si>
  <si>
    <t>174</t>
  </si>
  <si>
    <t>Djibouti</t>
  </si>
  <si>
    <t>262</t>
  </si>
  <si>
    <t>Somalia</t>
  </si>
  <si>
    <t>706</t>
  </si>
  <si>
    <t>Chad</t>
  </si>
  <si>
    <t>148</t>
  </si>
  <si>
    <t>Sao Tome and Principe</t>
  </si>
  <si>
    <t>678</t>
  </si>
  <si>
    <t>Western Sahara</t>
  </si>
  <si>
    <t>732</t>
  </si>
  <si>
    <t>Botswana</t>
  </si>
  <si>
    <t>072</t>
  </si>
  <si>
    <t>French Southern Terr</t>
  </si>
  <si>
    <t>260</t>
  </si>
  <si>
    <t>Cabo Verde</t>
  </si>
  <si>
    <t>132</t>
  </si>
  <si>
    <t>Guinea-Bissau</t>
  </si>
  <si>
    <t>624</t>
  </si>
  <si>
    <t>Mauritania</t>
  </si>
  <si>
    <t>478</t>
  </si>
  <si>
    <t>Saint Helena</t>
  </si>
  <si>
    <t>654</t>
  </si>
  <si>
    <t>Anguilla</t>
  </si>
  <si>
    <t>660</t>
  </si>
  <si>
    <t>Antigua and Barbuda</t>
  </si>
  <si>
    <t>028</t>
  </si>
  <si>
    <t>British Virgin Islands</t>
  </si>
  <si>
    <t>092</t>
  </si>
  <si>
    <t>Cayman Islands</t>
  </si>
  <si>
    <t>136</t>
  </si>
  <si>
    <t>Curaçao</t>
  </si>
  <si>
    <t>531</t>
  </si>
  <si>
    <t>Montserrat</t>
  </si>
  <si>
    <t>500</t>
  </si>
  <si>
    <t>Saint Barthélemy</t>
  </si>
  <si>
    <t>652</t>
  </si>
  <si>
    <t>Saint Vincent/Grenadines</t>
  </si>
  <si>
    <t>670</t>
  </si>
  <si>
    <t>Saint-Martin</t>
  </si>
  <si>
    <t>663</t>
  </si>
  <si>
    <t>Sint Maarten</t>
  </si>
  <si>
    <t>534</t>
  </si>
  <si>
    <t>Bermuda</t>
  </si>
  <si>
    <t>060</t>
  </si>
  <si>
    <t>Greenland</t>
  </si>
  <si>
    <t>304</t>
  </si>
  <si>
    <t>China, Macao SAR</t>
  </si>
  <si>
    <t>446</t>
  </si>
  <si>
    <t>Mongolia</t>
  </si>
  <si>
    <t>496</t>
  </si>
  <si>
    <t>Maldives</t>
  </si>
  <si>
    <t>462</t>
  </si>
  <si>
    <t>Isle of Man</t>
  </si>
  <si>
    <t>833</t>
  </si>
  <si>
    <t>Svalbard and Jan Mayen</t>
  </si>
  <si>
    <t>744</t>
  </si>
  <si>
    <t>Andorra</t>
  </si>
  <si>
    <t>020</t>
  </si>
  <si>
    <t>Gibraltar</t>
  </si>
  <si>
    <t>292</t>
  </si>
  <si>
    <t>San Marino</t>
  </si>
  <si>
    <t>674</t>
  </si>
  <si>
    <t>Liechtenstein</t>
  </si>
  <si>
    <t>438</t>
  </si>
  <si>
    <t>Luxembourg</t>
  </si>
  <si>
    <t>442</t>
  </si>
  <si>
    <t>Monaco</t>
  </si>
  <si>
    <t>492</t>
  </si>
  <si>
    <t>Norfolk Island</t>
  </si>
  <si>
    <t>574</t>
  </si>
  <si>
    <t>Marshall Islands</t>
  </si>
  <si>
    <t>584</t>
  </si>
  <si>
    <t>Niue</t>
  </si>
  <si>
    <t>570</t>
  </si>
  <si>
    <t>Pitcairn Islands</t>
  </si>
  <si>
    <t>612</t>
  </si>
  <si>
    <t>Tokelau</t>
  </si>
  <si>
    <t>772</t>
  </si>
  <si>
    <t>Wallis and Futuna Is.</t>
  </si>
  <si>
    <t>876</t>
  </si>
  <si>
    <t>Ave growth 2000-2013</t>
  </si>
  <si>
    <t>2013
Inland waters</t>
  </si>
  <si>
    <t>2013
Marine areas</t>
  </si>
  <si>
    <t>2013
Total</t>
  </si>
  <si>
    <t>2012
Total</t>
  </si>
  <si>
    <t>Capture production</t>
  </si>
  <si>
    <t>Aquaculture production</t>
  </si>
  <si>
    <t>Sudan (former)</t>
  </si>
  <si>
    <t>Netherlands Antilles</t>
  </si>
  <si>
    <t>Serbia and Montenegro</t>
  </si>
  <si>
    <t>736</t>
  </si>
  <si>
    <t>530</t>
  </si>
  <si>
    <t>891</t>
  </si>
  <si>
    <t>2000
Total</t>
  </si>
  <si>
    <t>Ave AQ</t>
  </si>
  <si>
    <t>Ave CTC</t>
  </si>
  <si>
    <t>Others</t>
  </si>
  <si>
    <t>NEI</t>
  </si>
  <si>
    <t>XXX</t>
  </si>
  <si>
    <t>Join</t>
  </si>
  <si>
    <t>XXX-XXX Total</t>
  </si>
  <si>
    <t>002-014 Total</t>
  </si>
  <si>
    <t>002-017 Total</t>
  </si>
  <si>
    <t>002-015 Total</t>
  </si>
  <si>
    <t>002-018 Total</t>
  </si>
  <si>
    <t>002-011 Total</t>
  </si>
  <si>
    <t>019-029 Total</t>
  </si>
  <si>
    <t>019-021 Total</t>
  </si>
  <si>
    <t>142-143 Total</t>
  </si>
  <si>
    <t>142-030 Total</t>
  </si>
  <si>
    <t>142-035 Total</t>
  </si>
  <si>
    <t>142-034 Total</t>
  </si>
  <si>
    <t>142-145 Total</t>
  </si>
  <si>
    <t>150-151 Total</t>
  </si>
  <si>
    <t>150-154 Total</t>
  </si>
  <si>
    <t>150-039 Total</t>
  </si>
  <si>
    <t>150-155 Total</t>
  </si>
  <si>
    <t>009-053 Total</t>
  </si>
  <si>
    <t>009-054 Total</t>
  </si>
  <si>
    <t>009-057 Total</t>
  </si>
  <si>
    <t>009-061 Total</t>
  </si>
  <si>
    <t>Grand Total</t>
  </si>
  <si>
    <t>XXX-XXX</t>
  </si>
  <si>
    <t>002-014</t>
  </si>
  <si>
    <t>002-017</t>
  </si>
  <si>
    <t>002-015</t>
  </si>
  <si>
    <t>002-018</t>
  </si>
  <si>
    <t>002-011</t>
  </si>
  <si>
    <t>019-029</t>
  </si>
  <si>
    <t>019-021</t>
  </si>
  <si>
    <t>142-143</t>
  </si>
  <si>
    <t>142-030</t>
  </si>
  <si>
    <t>142-035</t>
  </si>
  <si>
    <t>142-034</t>
  </si>
  <si>
    <t>142-145</t>
  </si>
  <si>
    <t>150-151</t>
  </si>
  <si>
    <t>150-154</t>
  </si>
  <si>
    <t>150-039</t>
  </si>
  <si>
    <t>150-155</t>
  </si>
  <si>
    <t>009-053</t>
  </si>
  <si>
    <t>009-054</t>
  </si>
  <si>
    <t>009-057</t>
  </si>
  <si>
    <t>009-061</t>
  </si>
  <si>
    <t>WORLD</t>
  </si>
  <si>
    <t>Latin America</t>
  </si>
  <si>
    <t>002 Total</t>
  </si>
  <si>
    <t>019 Total</t>
  </si>
  <si>
    <t>142 Total</t>
  </si>
  <si>
    <t>150 Total</t>
  </si>
  <si>
    <t>009 Total</t>
  </si>
  <si>
    <t>Average annual growth 2000-2013</t>
  </si>
  <si>
    <t>(Thousand tonnes)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</si>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</sst>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theme="0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4659260841701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</cellStyleXfs>
  <cellXfs count="57">
    <xf numFmtId="0" fontId="0" fillId="0" borderId="0" xfId="0"/>
    <xf numFmtId="0" fontId="4" fillId="0" borderId="2" xfId="2" applyFont="1" applyFill="1" applyBorder="1" applyAlignment="1">
      <alignment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164" fontId="0" fillId="0" borderId="3" xfId="1" applyNumberFormat="1" applyFont="1" applyBorder="1"/>
    <xf numFmtId="0" fontId="0" fillId="0" borderId="3" xfId="0" applyBorder="1"/>
    <xf numFmtId="0" fontId="0" fillId="0" borderId="5" xfId="0" applyBorder="1"/>
    <xf numFmtId="164" fontId="0" fillId="0" borderId="3" xfId="0" applyNumberFormat="1" applyBorder="1"/>
    <xf numFmtId="164" fontId="2" fillId="0" borderId="0" xfId="3" applyNumberFormat="1" applyFont="1" applyFill="1" applyBorder="1" applyAlignment="1">
      <alignment horizontal="right" wrapText="1"/>
    </xf>
    <xf numFmtId="0" fontId="2" fillId="0" borderId="2" xfId="4" applyFont="1" applyFill="1" applyBorder="1" applyAlignment="1">
      <alignment wrapText="1"/>
    </xf>
    <xf numFmtId="0" fontId="4" fillId="0" borderId="2" xfId="2" quotePrefix="1" applyFont="1" applyFill="1" applyBorder="1" applyAlignment="1">
      <alignment wrapText="1"/>
    </xf>
    <xf numFmtId="0" fontId="4" fillId="2" borderId="0" xfId="2" applyFont="1" applyFill="1" applyBorder="1" applyAlignment="1">
      <alignment horizontal="center" vertical="center" wrapText="1"/>
    </xf>
    <xf numFmtId="164" fontId="0" fillId="0" borderId="0" xfId="1" applyNumberFormat="1" applyFont="1" applyBorder="1"/>
    <xf numFmtId="0" fontId="0" fillId="0" borderId="0" xfId="0" applyBorder="1"/>
    <xf numFmtId="0" fontId="4" fillId="2" borderId="6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right" wrapText="1"/>
    </xf>
    <xf numFmtId="0" fontId="2" fillId="0" borderId="7" xfId="4" applyFont="1" applyFill="1" applyBorder="1" applyAlignment="1">
      <alignment horizontal="right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10" xfId="2" applyFont="1" applyFill="1" applyBorder="1" applyAlignment="1">
      <alignment horizontal="center" vertical="center" wrapText="1"/>
    </xf>
    <xf numFmtId="164" fontId="2" fillId="0" borderId="5" xfId="4" applyNumberFormat="1" applyFont="1" applyFill="1" applyBorder="1" applyAlignment="1">
      <alignment horizontal="right" wrapText="1"/>
    </xf>
    <xf numFmtId="164" fontId="4" fillId="0" borderId="0" xfId="2" applyNumberFormat="1" applyFont="1" applyFill="1" applyBorder="1" applyAlignment="1">
      <alignment horizontal="right" wrapText="1"/>
    </xf>
    <xf numFmtId="164" fontId="3" fillId="0" borderId="0" xfId="3" applyNumberFormat="1" applyBorder="1"/>
    <xf numFmtId="164" fontId="0" fillId="0" borderId="0" xfId="0" applyNumberFormat="1" applyBorder="1"/>
    <xf numFmtId="164" fontId="5" fillId="0" borderId="0" xfId="2" applyNumberFormat="1" applyBorder="1"/>
    <xf numFmtId="0" fontId="4" fillId="2" borderId="11" xfId="2" applyFont="1" applyFill="1" applyBorder="1" applyAlignment="1">
      <alignment horizontal="center" vertical="center" wrapText="1"/>
    </xf>
    <xf numFmtId="164" fontId="3" fillId="0" borderId="5" xfId="4" applyNumberFormat="1" applyBorder="1"/>
    <xf numFmtId="0" fontId="7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4" fillId="0" borderId="0" xfId="2" applyFont="1" applyFill="1" applyBorder="1" applyAlignment="1">
      <alignment horizontal="right" wrapText="1"/>
    </xf>
    <xf numFmtId="0" fontId="7" fillId="0" borderId="0" xfId="2" applyFont="1" applyFill="1" applyBorder="1" applyAlignment="1">
      <alignment wrapText="1"/>
    </xf>
    <xf numFmtId="164" fontId="2" fillId="0" borderId="0" xfId="4" applyNumberFormat="1" applyFont="1" applyFill="1" applyBorder="1" applyAlignment="1">
      <alignment horizontal="right" wrapText="1"/>
    </xf>
    <xf numFmtId="0" fontId="6" fillId="0" borderId="0" xfId="0" applyFont="1"/>
    <xf numFmtId="0" fontId="8" fillId="0" borderId="0" xfId="0" applyFont="1"/>
    <xf numFmtId="1" fontId="6" fillId="0" borderId="0" xfId="0" applyNumberFormat="1" applyFont="1"/>
    <xf numFmtId="1" fontId="0" fillId="0" borderId="0" xfId="0" applyNumberFormat="1"/>
    <xf numFmtId="164" fontId="6" fillId="0" borderId="0" xfId="0" applyNumberFormat="1" applyFont="1"/>
    <xf numFmtId="164" fontId="0" fillId="0" borderId="0" xfId="0" applyNumberFormat="1"/>
    <xf numFmtId="1" fontId="9" fillId="0" borderId="0" xfId="0" applyNumberFormat="1" applyFont="1"/>
    <xf numFmtId="1" fontId="10" fillId="0" borderId="0" xfId="0" applyNumberFormat="1" applyFont="1"/>
    <xf numFmtId="0" fontId="4" fillId="2" borderId="13" xfId="2" applyFont="1" applyFill="1" applyBorder="1" applyAlignment="1">
      <alignment horizontal="center" vertical="center" wrapText="1"/>
    </xf>
    <xf numFmtId="0" fontId="4" fillId="2" borderId="12" xfId="2" applyFont="1" applyFill="1" applyBorder="1" applyAlignment="1">
      <alignment horizontal="center" vertical="center" wrapText="1"/>
    </xf>
    <xf numFmtId="164" fontId="8" fillId="0" borderId="0" xfId="0" applyNumberFormat="1" applyFont="1"/>
    <xf numFmtId="0" fontId="4" fillId="2" borderId="16" xfId="2" applyFont="1" applyFill="1" applyBorder="1" applyAlignment="1">
      <alignment horizontal="center" vertical="center" wrapText="1"/>
    </xf>
    <xf numFmtId="0" fontId="4" fillId="2" borderId="17" xfId="2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2" borderId="13" xfId="2" applyFont="1" applyFill="1" applyBorder="1" applyAlignment="1">
      <alignment horizontal="center" vertical="center" wrapText="1"/>
    </xf>
    <xf numFmtId="0" fontId="4" fillId="2" borderId="14" xfId="2" applyFont="1" applyFill="1" applyBorder="1" applyAlignment="1">
      <alignment horizontal="center" vertical="center" wrapText="1"/>
    </xf>
    <xf numFmtId="0" fontId="4" fillId="2" borderId="15" xfId="2" applyFont="1" applyFill="1" applyBorder="1" applyAlignment="1">
      <alignment horizontal="center" vertical="center" wrapText="1"/>
    </xf>
    <xf numFmtId="0" fontId="4" fillId="2" borderId="0" xfId="2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0" xfId="0" applyFont="1"/>
  </cellXfs>
  <cellStyles count="5">
    <cellStyle name="Normal" xfId="0" builtinId="0"/>
    <cellStyle name="Normal_Sheet1" xfId="4"/>
    <cellStyle name="Normal_Sheet1_1" xfId="2"/>
    <cellStyle name="Normal_Sheet3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73"/>
  <sheetViews>
    <sheetView tabSelected="1" workbookViewId="0">
      <pane ySplit="3" topLeftCell="A7" activePane="bottomLeft" state="frozen"/>
      <selection pane="bottomLeft" activeCell="A263" sqref="A263"/>
    </sheetView>
  </sheetViews>
  <sheetFormatPr defaultRowHeight="12.75" x14ac:dyDescent="0.2"/>
  <cols>
    <col min="1" max="1" width="18" customWidth="1"/>
    <col min="2" max="2" width="18" hidden="1" customWidth="1"/>
    <col min="3" max="3" width="18" customWidth="1"/>
    <col min="4" max="5" width="18" hidden="1" customWidth="1"/>
    <col min="6" max="6" width="20.5703125" customWidth="1"/>
    <col min="7" max="9" width="9.140625" hidden="1" customWidth="1"/>
    <col min="15" max="15" width="9.140625" hidden="1" customWidth="1"/>
  </cols>
  <sheetData>
    <row r="1" spans="1:23" ht="31.5" customHeight="1" x14ac:dyDescent="0.2">
      <c r="A1" s="51"/>
      <c r="B1" s="51"/>
      <c r="C1" s="51"/>
      <c r="D1" s="51"/>
      <c r="E1" s="51"/>
      <c r="F1" s="51"/>
      <c r="G1" s="43"/>
      <c r="H1" s="14"/>
      <c r="I1" s="45" t="s">
        <v>542</v>
      </c>
      <c r="J1" s="46"/>
      <c r="K1" s="46"/>
      <c r="L1" s="46"/>
      <c r="M1" s="46"/>
      <c r="N1" s="47"/>
      <c r="O1" s="45" t="s">
        <v>543</v>
      </c>
      <c r="P1" s="46"/>
      <c r="Q1" s="46"/>
      <c r="R1" s="46"/>
      <c r="S1" s="46"/>
      <c r="T1" s="46"/>
    </row>
    <row r="2" spans="1:23" ht="95.25" customHeight="1" x14ac:dyDescent="0.2">
      <c r="A2" s="44" t="s">
        <v>0</v>
      </c>
      <c r="B2" s="44" t="s">
        <v>1</v>
      </c>
      <c r="C2" s="44" t="s">
        <v>3</v>
      </c>
      <c r="D2" s="44" t="s">
        <v>2</v>
      </c>
      <c r="E2" s="44" t="s">
        <v>556</v>
      </c>
      <c r="F2" s="44" t="s">
        <v>5</v>
      </c>
      <c r="G2" s="2" t="s">
        <v>4</v>
      </c>
      <c r="H2" s="14" t="s">
        <v>6</v>
      </c>
      <c r="I2" s="17" t="s">
        <v>550</v>
      </c>
      <c r="J2" s="18" t="s">
        <v>541</v>
      </c>
      <c r="K2" s="17" t="s">
        <v>540</v>
      </c>
      <c r="L2" s="17" t="s">
        <v>538</v>
      </c>
      <c r="M2" s="40" t="s">
        <v>539</v>
      </c>
      <c r="N2" s="41" t="s">
        <v>607</v>
      </c>
      <c r="O2" s="19" t="s">
        <v>550</v>
      </c>
      <c r="P2" s="19" t="s">
        <v>541</v>
      </c>
      <c r="Q2" s="17" t="s">
        <v>540</v>
      </c>
      <c r="R2" s="17" t="s">
        <v>538</v>
      </c>
      <c r="S2" s="40" t="s">
        <v>539</v>
      </c>
      <c r="T2" s="41" t="s">
        <v>607</v>
      </c>
    </row>
    <row r="3" spans="1:23" ht="21.75" customHeight="1" x14ac:dyDescent="0.2">
      <c r="A3" s="2"/>
      <c r="B3" s="2"/>
      <c r="C3" s="2"/>
      <c r="D3" s="2"/>
      <c r="E3" s="2"/>
      <c r="F3" s="2"/>
      <c r="G3" s="2"/>
      <c r="H3" s="14"/>
      <c r="I3" s="17"/>
      <c r="J3" s="48" t="s">
        <v>608</v>
      </c>
      <c r="K3" s="49"/>
      <c r="L3" s="49"/>
      <c r="M3" s="50"/>
      <c r="N3" s="41" t="s">
        <v>609</v>
      </c>
      <c r="O3" s="19"/>
      <c r="P3" s="48" t="s">
        <v>608</v>
      </c>
      <c r="Q3" s="49"/>
      <c r="R3" s="49"/>
      <c r="S3" s="50"/>
      <c r="T3" s="41" t="s">
        <v>609</v>
      </c>
    </row>
    <row r="4" spans="1:23" s="32" customFormat="1" x14ac:dyDescent="0.2">
      <c r="A4" s="32" t="s">
        <v>600</v>
      </c>
      <c r="B4" s="32" t="s">
        <v>600</v>
      </c>
      <c r="D4" s="32" t="s">
        <v>600</v>
      </c>
      <c r="E4" s="32" t="s">
        <v>578</v>
      </c>
      <c r="H4" s="32" t="b">
        <v>1</v>
      </c>
      <c r="I4" s="34">
        <v>93526.362000000023</v>
      </c>
      <c r="J4" s="34">
        <v>91305.828999999969</v>
      </c>
      <c r="K4" s="34">
        <v>92572.585999999908</v>
      </c>
      <c r="L4" s="38">
        <v>11687.507000000007</v>
      </c>
      <c r="M4" s="38">
        <v>80885.078999999954</v>
      </c>
      <c r="N4" s="36">
        <v>-7.8817328767000205E-2</v>
      </c>
      <c r="O4" s="34">
        <v>32417.731999999989</v>
      </c>
      <c r="P4" s="34">
        <v>66477.299599999998</v>
      </c>
      <c r="Q4" s="34">
        <v>70189.847951999982</v>
      </c>
      <c r="R4" s="38">
        <v>44684.867037999968</v>
      </c>
      <c r="S4" s="38">
        <v>25504.980913999996</v>
      </c>
      <c r="T4" s="36">
        <v>6.1223972354526923</v>
      </c>
      <c r="V4" s="34"/>
      <c r="W4" s="34"/>
    </row>
    <row r="5" spans="1:23" s="32" customFormat="1" hidden="1" x14ac:dyDescent="0.2">
      <c r="A5" s="32" t="s">
        <v>553</v>
      </c>
      <c r="B5" s="32" t="s">
        <v>555</v>
      </c>
      <c r="C5" s="32" t="s">
        <v>554</v>
      </c>
      <c r="D5" s="32" t="s">
        <v>555</v>
      </c>
      <c r="E5" s="32" t="s">
        <v>557</v>
      </c>
      <c r="H5" s="32" t="b">
        <v>0</v>
      </c>
      <c r="I5" s="34">
        <v>239.607</v>
      </c>
      <c r="J5" s="34">
        <v>32.357999999999997</v>
      </c>
      <c r="K5" s="34">
        <v>83.275000000000006</v>
      </c>
      <c r="L5" s="38">
        <v>0</v>
      </c>
      <c r="M5" s="38">
        <v>83.275000000000006</v>
      </c>
      <c r="N5" s="36">
        <v>-7.807949967927474</v>
      </c>
      <c r="O5" s="34">
        <v>0</v>
      </c>
      <c r="P5" s="34">
        <v>0</v>
      </c>
      <c r="Q5" s="34">
        <v>0</v>
      </c>
      <c r="R5" s="38">
        <v>0</v>
      </c>
      <c r="S5" s="38">
        <v>0</v>
      </c>
      <c r="T5" s="36" t="s">
        <v>7</v>
      </c>
      <c r="V5" s="34"/>
      <c r="W5" s="34"/>
    </row>
    <row r="6" spans="1:23" hidden="1" x14ac:dyDescent="0.2">
      <c r="A6" t="s">
        <v>553</v>
      </c>
      <c r="B6" t="s">
        <v>555</v>
      </c>
      <c r="C6" t="s">
        <v>554</v>
      </c>
      <c r="D6" t="s">
        <v>555</v>
      </c>
      <c r="E6" t="s">
        <v>579</v>
      </c>
      <c r="F6" t="s">
        <v>451</v>
      </c>
      <c r="G6" t="s">
        <v>452</v>
      </c>
      <c r="H6" t="b">
        <v>0</v>
      </c>
      <c r="I6" s="35">
        <v>239.607</v>
      </c>
      <c r="J6" s="35">
        <v>32.357999999999997</v>
      </c>
      <c r="K6" s="35">
        <v>83.275000000000006</v>
      </c>
      <c r="L6" s="39" t="s">
        <v>7</v>
      </c>
      <c r="M6" s="39">
        <v>83.275000000000006</v>
      </c>
      <c r="N6" s="36">
        <v>-7.807949967927474</v>
      </c>
      <c r="O6" s="35" t="s">
        <v>7</v>
      </c>
      <c r="P6" s="35" t="s">
        <v>7</v>
      </c>
      <c r="Q6" s="35" t="s">
        <v>7</v>
      </c>
      <c r="R6" s="39" t="s">
        <v>7</v>
      </c>
      <c r="S6" s="39" t="s">
        <v>7</v>
      </c>
      <c r="T6" s="36" t="s">
        <v>7</v>
      </c>
      <c r="V6" s="34"/>
      <c r="W6" s="34"/>
    </row>
    <row r="7" spans="1:23" x14ac:dyDescent="0.2">
      <c r="A7" s="32" t="s">
        <v>8</v>
      </c>
      <c r="B7" s="32" t="s">
        <v>9</v>
      </c>
      <c r="E7" s="32" t="s">
        <v>602</v>
      </c>
      <c r="H7" s="32" t="b">
        <v>1</v>
      </c>
      <c r="I7" s="34">
        <v>6770.2420000000002</v>
      </c>
      <c r="J7" s="34">
        <v>8234.768</v>
      </c>
      <c r="K7" s="34">
        <v>7989.5460000000003</v>
      </c>
      <c r="L7" s="38">
        <v>2846.7450000000003</v>
      </c>
      <c r="M7" s="38">
        <v>5142.8010000000004</v>
      </c>
      <c r="N7" s="36">
        <v>1.2819715794007314</v>
      </c>
      <c r="O7" s="34">
        <v>399.62800000000004</v>
      </c>
      <c r="P7" s="34">
        <v>1485.3866469999998</v>
      </c>
      <c r="Q7" s="34">
        <v>1615.6083620000002</v>
      </c>
      <c r="R7" s="38">
        <v>1594.069062</v>
      </c>
      <c r="S7" s="38">
        <v>21.539300000000001</v>
      </c>
      <c r="T7" s="36">
        <v>11.344227463905288</v>
      </c>
      <c r="V7" s="34"/>
      <c r="W7" s="34"/>
    </row>
    <row r="8" spans="1:23" s="32" customFormat="1" x14ac:dyDescent="0.2">
      <c r="A8" s="33" t="s">
        <v>8</v>
      </c>
      <c r="B8" s="32" t="s">
        <v>9</v>
      </c>
      <c r="C8" s="32" t="s">
        <v>39</v>
      </c>
      <c r="D8" s="32" t="s">
        <v>38</v>
      </c>
      <c r="E8" s="32" t="s">
        <v>558</v>
      </c>
      <c r="H8" s="32" t="b">
        <v>1</v>
      </c>
      <c r="I8" s="34">
        <v>1204.4960000000001</v>
      </c>
      <c r="J8" s="34">
        <v>1740.1689999999999</v>
      </c>
      <c r="K8" s="34">
        <v>1775.1279999999999</v>
      </c>
      <c r="L8" s="38">
        <v>1318.1350000000002</v>
      </c>
      <c r="M8" s="38">
        <v>456.99300000000005</v>
      </c>
      <c r="N8" s="36">
        <v>3.0281060503685842</v>
      </c>
      <c r="O8" s="34">
        <v>16.747</v>
      </c>
      <c r="P8" s="34">
        <v>155.781068</v>
      </c>
      <c r="Q8" s="34">
        <v>170.92659999999998</v>
      </c>
      <c r="R8" s="38">
        <v>164.37449999999998</v>
      </c>
      <c r="S8" s="38">
        <v>6.5521000000000003</v>
      </c>
      <c r="T8" s="36">
        <v>19.565418198225903</v>
      </c>
      <c r="V8" s="34"/>
      <c r="W8" s="34"/>
    </row>
    <row r="9" spans="1:23" hidden="1" x14ac:dyDescent="0.2">
      <c r="A9" t="s">
        <v>8</v>
      </c>
      <c r="B9" t="s">
        <v>9</v>
      </c>
      <c r="C9" t="s">
        <v>39</v>
      </c>
      <c r="D9" t="s">
        <v>38</v>
      </c>
      <c r="E9" t="s">
        <v>580</v>
      </c>
      <c r="F9" t="s">
        <v>453</v>
      </c>
      <c r="G9" t="s">
        <v>454</v>
      </c>
      <c r="H9" t="b">
        <v>0</v>
      </c>
      <c r="I9" s="35">
        <v>0</v>
      </c>
      <c r="J9" s="35">
        <v>8.9999999999999993E-3</v>
      </c>
      <c r="K9" s="35">
        <v>1.0999999999999999E-2</v>
      </c>
      <c r="L9" s="39" t="s">
        <v>7</v>
      </c>
      <c r="M9" s="39">
        <v>1.0999999999999999E-2</v>
      </c>
      <c r="N9" s="37" t="s">
        <v>7</v>
      </c>
      <c r="O9" s="35" t="s">
        <v>7</v>
      </c>
      <c r="P9" s="35" t="s">
        <v>7</v>
      </c>
      <c r="Q9" s="35" t="s">
        <v>7</v>
      </c>
      <c r="R9" s="39" t="s">
        <v>7</v>
      </c>
      <c r="S9" s="39" t="s">
        <v>7</v>
      </c>
      <c r="T9" s="37" t="s">
        <v>7</v>
      </c>
      <c r="V9" s="34"/>
      <c r="W9" s="34"/>
    </row>
    <row r="10" spans="1:23" x14ac:dyDescent="0.2">
      <c r="A10" s="33" t="s">
        <v>8</v>
      </c>
      <c r="B10" s="33" t="s">
        <v>9</v>
      </c>
      <c r="C10" s="33" t="s">
        <v>39</v>
      </c>
      <c r="D10" s="33" t="s">
        <v>38</v>
      </c>
      <c r="E10" s="33" t="s">
        <v>580</v>
      </c>
      <c r="F10" t="s">
        <v>41</v>
      </c>
      <c r="G10" t="s">
        <v>40</v>
      </c>
      <c r="H10" t="b">
        <v>1</v>
      </c>
      <c r="I10" s="35">
        <v>17.315000000000001</v>
      </c>
      <c r="J10" s="35">
        <v>12.308999999999999</v>
      </c>
      <c r="K10" s="35">
        <v>13.231999999999999</v>
      </c>
      <c r="L10" s="39">
        <v>13.231999999999999</v>
      </c>
      <c r="M10" s="39" t="s">
        <v>7</v>
      </c>
      <c r="N10" s="37">
        <v>-2.0474796297245357</v>
      </c>
      <c r="O10" s="35">
        <v>0.05</v>
      </c>
      <c r="P10" s="35">
        <v>0.16040000000000001</v>
      </c>
      <c r="Q10" s="35">
        <v>0.16500000000000001</v>
      </c>
      <c r="R10" s="39">
        <v>0.16500000000000001</v>
      </c>
      <c r="S10" s="39" t="s">
        <v>7</v>
      </c>
      <c r="T10" s="37">
        <v>9.6189625889206773</v>
      </c>
      <c r="V10" s="34"/>
      <c r="W10" s="34"/>
    </row>
    <row r="11" spans="1:23" x14ac:dyDescent="0.2">
      <c r="A11" s="33" t="s">
        <v>8</v>
      </c>
      <c r="B11" s="33" t="s">
        <v>9</v>
      </c>
      <c r="C11" s="33" t="s">
        <v>39</v>
      </c>
      <c r="D11" s="33" t="s">
        <v>38</v>
      </c>
      <c r="E11" s="33" t="s">
        <v>580</v>
      </c>
      <c r="F11" t="s">
        <v>455</v>
      </c>
      <c r="G11" t="s">
        <v>456</v>
      </c>
      <c r="H11" t="b">
        <v>1</v>
      </c>
      <c r="I11" s="35">
        <v>12.003</v>
      </c>
      <c r="J11" s="35">
        <v>12.343</v>
      </c>
      <c r="K11" s="35">
        <v>10.4</v>
      </c>
      <c r="L11" s="39">
        <v>0</v>
      </c>
      <c r="M11" s="39">
        <v>10.4</v>
      </c>
      <c r="N11" s="37">
        <v>-1.0966411218820249</v>
      </c>
      <c r="O11" s="35" t="s">
        <v>7</v>
      </c>
      <c r="P11" s="35" t="s">
        <v>7</v>
      </c>
      <c r="Q11" s="35" t="s">
        <v>7</v>
      </c>
      <c r="R11" s="39" t="s">
        <v>7</v>
      </c>
      <c r="S11" s="39" t="s">
        <v>7</v>
      </c>
      <c r="T11" s="37" t="s">
        <v>7</v>
      </c>
      <c r="V11" s="34"/>
      <c r="W11" s="34"/>
    </row>
    <row r="12" spans="1:23" x14ac:dyDescent="0.2">
      <c r="A12" s="33" t="s">
        <v>8</v>
      </c>
      <c r="B12" s="33" t="s">
        <v>9</v>
      </c>
      <c r="C12" s="33" t="s">
        <v>39</v>
      </c>
      <c r="D12" s="33" t="s">
        <v>38</v>
      </c>
      <c r="E12" s="33" t="s">
        <v>580</v>
      </c>
      <c r="F12" t="s">
        <v>457</v>
      </c>
      <c r="G12" t="s">
        <v>458</v>
      </c>
      <c r="H12" t="b">
        <v>1</v>
      </c>
      <c r="I12" s="35">
        <v>0.8</v>
      </c>
      <c r="J12" s="35">
        <v>2.1669999999999998</v>
      </c>
      <c r="K12" s="35">
        <v>1.702</v>
      </c>
      <c r="L12" s="39">
        <v>0</v>
      </c>
      <c r="M12" s="39">
        <v>1.702</v>
      </c>
      <c r="N12" s="37">
        <v>5.9792242086188052</v>
      </c>
      <c r="O12" s="35" t="s">
        <v>7</v>
      </c>
      <c r="P12" s="35" t="s">
        <v>7</v>
      </c>
      <c r="Q12" s="35" t="s">
        <v>7</v>
      </c>
      <c r="R12" s="39" t="s">
        <v>7</v>
      </c>
      <c r="S12" s="39" t="s">
        <v>7</v>
      </c>
      <c r="T12" s="37" t="s">
        <v>7</v>
      </c>
      <c r="V12" s="34"/>
      <c r="W12" s="34"/>
    </row>
    <row r="13" spans="1:23" x14ac:dyDescent="0.2">
      <c r="A13" s="33" t="s">
        <v>8</v>
      </c>
      <c r="B13" s="33" t="s">
        <v>9</v>
      </c>
      <c r="C13" s="33" t="s">
        <v>39</v>
      </c>
      <c r="D13" s="33" t="s">
        <v>38</v>
      </c>
      <c r="E13" s="33" t="s">
        <v>580</v>
      </c>
      <c r="F13" t="s">
        <v>47</v>
      </c>
      <c r="G13" t="s">
        <v>46</v>
      </c>
      <c r="H13" t="b">
        <v>1</v>
      </c>
      <c r="I13" s="35">
        <v>12.612</v>
      </c>
      <c r="J13" s="35">
        <v>4.1520000000000001</v>
      </c>
      <c r="K13" s="35">
        <v>4</v>
      </c>
      <c r="L13" s="39">
        <v>0</v>
      </c>
      <c r="M13" s="39">
        <v>4</v>
      </c>
      <c r="N13" s="37">
        <v>-8.4545808170001013</v>
      </c>
      <c r="O13" s="35">
        <v>1.2E-2</v>
      </c>
      <c r="P13" s="35">
        <v>0</v>
      </c>
      <c r="Q13" s="35">
        <v>0</v>
      </c>
      <c r="R13" s="39" t="s">
        <v>7</v>
      </c>
      <c r="S13" s="39">
        <v>0</v>
      </c>
      <c r="T13" s="37" t="s">
        <v>7</v>
      </c>
      <c r="V13" s="34"/>
      <c r="W13" s="34"/>
    </row>
    <row r="14" spans="1:23" x14ac:dyDescent="0.2">
      <c r="A14" s="33" t="s">
        <v>8</v>
      </c>
      <c r="B14" s="33" t="s">
        <v>9</v>
      </c>
      <c r="C14" s="33" t="s">
        <v>39</v>
      </c>
      <c r="D14" s="33" t="s">
        <v>38</v>
      </c>
      <c r="E14" s="33" t="s">
        <v>580</v>
      </c>
      <c r="F14" t="s">
        <v>45</v>
      </c>
      <c r="G14" t="s">
        <v>44</v>
      </c>
      <c r="H14" t="b">
        <v>1</v>
      </c>
      <c r="I14" s="35">
        <v>15.680999999999999</v>
      </c>
      <c r="J14" s="35">
        <v>28.952000000000002</v>
      </c>
      <c r="K14" s="35">
        <v>38.371000000000002</v>
      </c>
      <c r="L14" s="39">
        <v>38.371000000000002</v>
      </c>
      <c r="M14" s="39">
        <v>0</v>
      </c>
      <c r="N14" s="37">
        <v>7.1259204175034618</v>
      </c>
      <c r="O14" s="35">
        <v>1.4999999999999999E-2</v>
      </c>
      <c r="P14" s="35">
        <v>3.7999999999999999E-2</v>
      </c>
      <c r="Q14" s="35">
        <v>4.53E-2</v>
      </c>
      <c r="R14" s="39">
        <v>4.53E-2</v>
      </c>
      <c r="S14" s="39" t="s">
        <v>7</v>
      </c>
      <c r="T14" s="37">
        <v>8.8738575888872351</v>
      </c>
      <c r="V14" s="34"/>
      <c r="W14" s="34"/>
    </row>
    <row r="15" spans="1:23" x14ac:dyDescent="0.2">
      <c r="A15" s="33" t="s">
        <v>8</v>
      </c>
      <c r="B15" s="33" t="s">
        <v>9</v>
      </c>
      <c r="C15" s="33" t="s">
        <v>39</v>
      </c>
      <c r="D15" s="33" t="s">
        <v>38</v>
      </c>
      <c r="E15" s="33" t="s">
        <v>580</v>
      </c>
      <c r="F15" t="s">
        <v>49</v>
      </c>
      <c r="G15" t="s">
        <v>48</v>
      </c>
      <c r="H15" t="b">
        <v>1</v>
      </c>
      <c r="I15" s="35">
        <v>215.10599999999999</v>
      </c>
      <c r="J15" s="35">
        <v>158.84200000000001</v>
      </c>
      <c r="K15" s="35">
        <v>163.215</v>
      </c>
      <c r="L15" s="39">
        <v>154.23400000000001</v>
      </c>
      <c r="M15" s="39">
        <v>8.9809999999999999</v>
      </c>
      <c r="N15" s="37">
        <v>-2.1011695662473628</v>
      </c>
      <c r="O15" s="35">
        <v>0.51200000000000001</v>
      </c>
      <c r="P15" s="35">
        <v>21.488</v>
      </c>
      <c r="Q15" s="35">
        <v>23.501000000000001</v>
      </c>
      <c r="R15" s="39">
        <v>23.501000000000001</v>
      </c>
      <c r="S15" s="39">
        <v>0</v>
      </c>
      <c r="T15" s="37">
        <v>34.224572475592964</v>
      </c>
      <c r="V15" s="34"/>
      <c r="W15" s="34"/>
    </row>
    <row r="16" spans="1:23" x14ac:dyDescent="0.2">
      <c r="A16" s="33" t="s">
        <v>8</v>
      </c>
      <c r="B16" s="33" t="s">
        <v>9</v>
      </c>
      <c r="C16" s="33" t="s">
        <v>39</v>
      </c>
      <c r="D16" s="33" t="s">
        <v>38</v>
      </c>
      <c r="E16" s="33" t="s">
        <v>580</v>
      </c>
      <c r="F16" t="s">
        <v>51</v>
      </c>
      <c r="G16" t="s">
        <v>50</v>
      </c>
      <c r="H16" t="b">
        <v>1</v>
      </c>
      <c r="I16" s="35">
        <v>120.093</v>
      </c>
      <c r="J16" s="35">
        <v>117.27500000000001</v>
      </c>
      <c r="K16" s="35">
        <v>103.797</v>
      </c>
      <c r="L16" s="39">
        <v>23.163</v>
      </c>
      <c r="M16" s="39">
        <v>80.634</v>
      </c>
      <c r="N16" s="37">
        <v>-1.1154960991812679</v>
      </c>
      <c r="O16" s="35">
        <v>7.28</v>
      </c>
      <c r="P16" s="35">
        <v>8.5875000000000004</v>
      </c>
      <c r="Q16" s="35">
        <v>8.9740000000000002</v>
      </c>
      <c r="R16" s="39">
        <v>3.6059999999999999</v>
      </c>
      <c r="S16" s="39">
        <v>5.3680000000000003</v>
      </c>
      <c r="T16" s="37">
        <v>1.6222536676589572</v>
      </c>
      <c r="V16" s="34"/>
      <c r="W16" s="34"/>
    </row>
    <row r="17" spans="1:23" x14ac:dyDescent="0.2">
      <c r="A17" s="33" t="s">
        <v>8</v>
      </c>
      <c r="B17" s="33" t="s">
        <v>9</v>
      </c>
      <c r="C17" s="33" t="s">
        <v>39</v>
      </c>
      <c r="D17" s="33" t="s">
        <v>38</v>
      </c>
      <c r="E17" s="33" t="s">
        <v>580</v>
      </c>
      <c r="F17" t="s">
        <v>53</v>
      </c>
      <c r="G17" t="s">
        <v>52</v>
      </c>
      <c r="H17" t="b">
        <v>1</v>
      </c>
      <c r="I17" s="35">
        <v>50</v>
      </c>
      <c r="J17" s="35">
        <v>125.392</v>
      </c>
      <c r="K17" s="35">
        <v>112.248</v>
      </c>
      <c r="L17" s="39">
        <v>112.248</v>
      </c>
      <c r="M17" s="39" t="s">
        <v>7</v>
      </c>
      <c r="N17" s="37">
        <v>6.4182337891097729</v>
      </c>
      <c r="O17" s="35">
        <v>0.53</v>
      </c>
      <c r="P17" s="35">
        <v>3.2320000000000002</v>
      </c>
      <c r="Q17" s="35">
        <v>3.7050000000000001</v>
      </c>
      <c r="R17" s="39">
        <v>3.7050000000000001</v>
      </c>
      <c r="S17" s="39" t="s">
        <v>7</v>
      </c>
      <c r="T17" s="37">
        <v>16.13482982814045</v>
      </c>
      <c r="V17" s="34"/>
      <c r="W17" s="34"/>
    </row>
    <row r="18" spans="1:23" x14ac:dyDescent="0.2">
      <c r="A18" s="33" t="s">
        <v>8</v>
      </c>
      <c r="B18" s="33" t="s">
        <v>9</v>
      </c>
      <c r="C18" s="33" t="s">
        <v>39</v>
      </c>
      <c r="D18" s="33" t="s">
        <v>38</v>
      </c>
      <c r="E18" s="33" t="s">
        <v>580</v>
      </c>
      <c r="F18" t="s">
        <v>55</v>
      </c>
      <c r="G18" t="s">
        <v>54</v>
      </c>
      <c r="H18" t="b">
        <v>1</v>
      </c>
      <c r="I18" s="35">
        <v>9.6150000000000002</v>
      </c>
      <c r="J18" s="35">
        <v>6.6040000000000001</v>
      </c>
      <c r="K18" s="35">
        <v>7.3090000000000002</v>
      </c>
      <c r="L18" s="39">
        <v>0</v>
      </c>
      <c r="M18" s="39">
        <v>7.3090000000000002</v>
      </c>
      <c r="N18" s="37">
        <v>-2.0872769905525668</v>
      </c>
      <c r="O18" s="35">
        <v>8.6999999999999994E-2</v>
      </c>
      <c r="P18" s="35">
        <v>0.51400000000000001</v>
      </c>
      <c r="Q18" s="35">
        <v>0.48499999999999999</v>
      </c>
      <c r="R18" s="39">
        <v>7.8E-2</v>
      </c>
      <c r="S18" s="39">
        <v>0.40699999999999997</v>
      </c>
      <c r="T18" s="37">
        <v>14.130502574988778</v>
      </c>
      <c r="V18" s="34"/>
      <c r="W18" s="34"/>
    </row>
    <row r="19" spans="1:23" x14ac:dyDescent="0.2">
      <c r="A19" s="33" t="s">
        <v>8</v>
      </c>
      <c r="B19" s="33" t="s">
        <v>9</v>
      </c>
      <c r="C19" s="33" t="s">
        <v>39</v>
      </c>
      <c r="D19" s="33" t="s">
        <v>38</v>
      </c>
      <c r="E19" s="33" t="s">
        <v>580</v>
      </c>
      <c r="F19" t="s">
        <v>43</v>
      </c>
      <c r="G19" t="s">
        <v>42</v>
      </c>
      <c r="H19" t="b">
        <v>1</v>
      </c>
      <c r="I19" s="35">
        <v>3.048</v>
      </c>
      <c r="J19" s="35">
        <v>2.8780000000000001</v>
      </c>
      <c r="K19" s="35">
        <v>2.8780000000000001</v>
      </c>
      <c r="L19" s="39" t="s">
        <v>7</v>
      </c>
      <c r="M19" s="39">
        <v>2.8780000000000001</v>
      </c>
      <c r="N19" s="37">
        <v>-0.44048875420412692</v>
      </c>
      <c r="O19" s="35">
        <v>3.0000000000000001E-3</v>
      </c>
      <c r="P19" s="35">
        <v>0.105</v>
      </c>
      <c r="Q19" s="35">
        <v>0.109</v>
      </c>
      <c r="R19" s="39" t="s">
        <v>7</v>
      </c>
      <c r="S19" s="39">
        <v>0.109</v>
      </c>
      <c r="T19" s="37">
        <v>31.832801238761334</v>
      </c>
      <c r="V19" s="34"/>
      <c r="W19" s="34"/>
    </row>
    <row r="20" spans="1:23" x14ac:dyDescent="0.2">
      <c r="A20" s="33" t="s">
        <v>8</v>
      </c>
      <c r="B20" s="33" t="s">
        <v>9</v>
      </c>
      <c r="C20" s="33" t="s">
        <v>39</v>
      </c>
      <c r="D20" s="33" t="s">
        <v>38</v>
      </c>
      <c r="E20" s="33" t="s">
        <v>580</v>
      </c>
      <c r="F20" t="s">
        <v>57</v>
      </c>
      <c r="G20" t="s">
        <v>56</v>
      </c>
      <c r="H20" t="b">
        <v>1</v>
      </c>
      <c r="I20" s="35">
        <v>41.39</v>
      </c>
      <c r="J20" s="35">
        <v>212.833</v>
      </c>
      <c r="K20" s="35">
        <v>222.101</v>
      </c>
      <c r="L20" s="39">
        <v>84.86</v>
      </c>
      <c r="M20" s="39">
        <v>137.24100000000001</v>
      </c>
      <c r="N20" s="37">
        <v>13.796083276700234</v>
      </c>
      <c r="O20" s="35">
        <v>0</v>
      </c>
      <c r="P20" s="35">
        <v>0.60399999999999998</v>
      </c>
      <c r="Q20" s="35">
        <v>0.72099999999999997</v>
      </c>
      <c r="R20" s="39">
        <v>0.58099999999999996</v>
      </c>
      <c r="S20" s="39">
        <v>0.14000000000000001</v>
      </c>
      <c r="T20" s="37" t="s">
        <v>7</v>
      </c>
      <c r="V20" s="34"/>
      <c r="W20" s="34"/>
    </row>
    <row r="21" spans="1:23" x14ac:dyDescent="0.2">
      <c r="A21" s="33" t="s">
        <v>8</v>
      </c>
      <c r="B21" s="33" t="s">
        <v>9</v>
      </c>
      <c r="C21" s="33" t="s">
        <v>39</v>
      </c>
      <c r="D21" s="33" t="s">
        <v>38</v>
      </c>
      <c r="E21" s="33" t="s">
        <v>580</v>
      </c>
      <c r="F21" t="s">
        <v>59</v>
      </c>
      <c r="G21" t="s">
        <v>58</v>
      </c>
      <c r="H21" t="b">
        <v>1</v>
      </c>
      <c r="I21" s="35">
        <v>4.1020000000000003</v>
      </c>
      <c r="J21" s="35">
        <v>2.4780000000000002</v>
      </c>
      <c r="K21" s="35">
        <v>2.694</v>
      </c>
      <c r="L21" s="39">
        <v>0</v>
      </c>
      <c r="M21" s="39">
        <v>2.694</v>
      </c>
      <c r="N21" s="37">
        <v>-3.1824708332449325</v>
      </c>
      <c r="O21" s="35">
        <v>0.14199999999999999</v>
      </c>
      <c r="P21" s="35">
        <v>0.115</v>
      </c>
      <c r="Q21" s="35">
        <v>0.115</v>
      </c>
      <c r="R21" s="39">
        <v>8.5000000000000006E-2</v>
      </c>
      <c r="S21" s="39">
        <v>0.03</v>
      </c>
      <c r="T21" s="37">
        <v>-1.6091807772499744</v>
      </c>
      <c r="V21" s="34"/>
      <c r="W21" s="34"/>
    </row>
    <row r="22" spans="1:23" x14ac:dyDescent="0.2">
      <c r="A22" s="33" t="s">
        <v>8</v>
      </c>
      <c r="B22" s="33" t="s">
        <v>9</v>
      </c>
      <c r="C22" s="33" t="s">
        <v>39</v>
      </c>
      <c r="D22" s="33" t="s">
        <v>38</v>
      </c>
      <c r="E22" s="33" t="s">
        <v>580</v>
      </c>
      <c r="F22" t="s">
        <v>61</v>
      </c>
      <c r="G22" t="s">
        <v>60</v>
      </c>
      <c r="H22" t="b">
        <v>1</v>
      </c>
      <c r="I22" s="35">
        <v>6.726</v>
      </c>
      <c r="J22" s="35">
        <v>19.475000000000001</v>
      </c>
      <c r="K22" s="35">
        <v>23.544</v>
      </c>
      <c r="L22" s="39">
        <v>23.544</v>
      </c>
      <c r="M22" s="39" t="s">
        <v>7</v>
      </c>
      <c r="N22" s="37">
        <v>10.117323031356683</v>
      </c>
      <c r="O22" s="35">
        <v>0.27</v>
      </c>
      <c r="P22" s="35">
        <v>0.51597999999999999</v>
      </c>
      <c r="Q22" s="35">
        <v>1.1752</v>
      </c>
      <c r="R22" s="39">
        <v>1.1752</v>
      </c>
      <c r="S22" s="39" t="s">
        <v>7</v>
      </c>
      <c r="T22" s="37">
        <v>11.97845290135373</v>
      </c>
      <c r="V22" s="34"/>
      <c r="W22" s="34"/>
    </row>
    <row r="23" spans="1:23" x14ac:dyDescent="0.2">
      <c r="A23" s="33" t="s">
        <v>8</v>
      </c>
      <c r="B23" s="33" t="s">
        <v>9</v>
      </c>
      <c r="C23" s="33" t="s">
        <v>39</v>
      </c>
      <c r="D23" s="33" t="s">
        <v>38</v>
      </c>
      <c r="E23" s="33" t="s">
        <v>580</v>
      </c>
      <c r="F23" t="s">
        <v>63</v>
      </c>
      <c r="G23" t="s">
        <v>62</v>
      </c>
      <c r="H23" t="b">
        <v>1</v>
      </c>
      <c r="I23" s="35">
        <v>32.777999999999999</v>
      </c>
      <c r="J23" s="35">
        <v>68.701999999999998</v>
      </c>
      <c r="K23" s="35">
        <v>74.128</v>
      </c>
      <c r="L23" s="39">
        <v>0</v>
      </c>
      <c r="M23" s="39">
        <v>74.128</v>
      </c>
      <c r="N23" s="37">
        <v>6.4784021956222793</v>
      </c>
      <c r="O23" s="35">
        <v>0.42499999999999999</v>
      </c>
      <c r="P23" s="35">
        <v>0</v>
      </c>
      <c r="Q23" s="35">
        <v>0</v>
      </c>
      <c r="R23" s="39" t="s">
        <v>7</v>
      </c>
      <c r="S23" s="39">
        <v>0</v>
      </c>
      <c r="T23" s="37" t="s">
        <v>7</v>
      </c>
      <c r="V23" s="34"/>
      <c r="W23" s="34"/>
    </row>
    <row r="24" spans="1:23" x14ac:dyDescent="0.2">
      <c r="A24" s="33" t="s">
        <v>8</v>
      </c>
      <c r="B24" s="33" t="s">
        <v>9</v>
      </c>
      <c r="C24" s="33" t="s">
        <v>39</v>
      </c>
      <c r="D24" s="33" t="s">
        <v>38</v>
      </c>
      <c r="E24" s="33" t="s">
        <v>580</v>
      </c>
      <c r="F24" t="s">
        <v>459</v>
      </c>
      <c r="G24" t="s">
        <v>460</v>
      </c>
      <c r="H24" t="b">
        <v>1</v>
      </c>
      <c r="I24" s="35">
        <v>24.15</v>
      </c>
      <c r="J24" s="35">
        <v>30</v>
      </c>
      <c r="K24" s="35">
        <v>30</v>
      </c>
      <c r="L24" s="39">
        <v>0.2</v>
      </c>
      <c r="M24" s="39">
        <v>29.8</v>
      </c>
      <c r="N24" s="37">
        <v>1.6825597867467845</v>
      </c>
      <c r="O24" s="35" t="s">
        <v>7</v>
      </c>
      <c r="P24" s="35" t="s">
        <v>7</v>
      </c>
      <c r="Q24" s="35" t="s">
        <v>7</v>
      </c>
      <c r="R24" s="39" t="s">
        <v>7</v>
      </c>
      <c r="S24" s="39" t="s">
        <v>7</v>
      </c>
      <c r="T24" s="37" t="s">
        <v>7</v>
      </c>
      <c r="V24" s="34"/>
      <c r="W24" s="34"/>
    </row>
    <row r="25" spans="1:23" x14ac:dyDescent="0.2">
      <c r="A25" s="33" t="s">
        <v>8</v>
      </c>
      <c r="B25" s="33" t="s">
        <v>9</v>
      </c>
      <c r="C25" s="33" t="s">
        <v>39</v>
      </c>
      <c r="D25" s="33" t="s">
        <v>38</v>
      </c>
      <c r="E25" s="33" t="s">
        <v>580</v>
      </c>
      <c r="F25" t="s">
        <v>67</v>
      </c>
      <c r="G25" t="s">
        <v>66</v>
      </c>
      <c r="H25" t="b">
        <v>0</v>
      </c>
      <c r="I25" s="35">
        <v>0</v>
      </c>
      <c r="J25" s="35">
        <v>37</v>
      </c>
      <c r="K25" s="35">
        <v>37</v>
      </c>
      <c r="L25" s="39">
        <v>37</v>
      </c>
      <c r="M25" s="39" t="s">
        <v>7</v>
      </c>
      <c r="N25" s="37">
        <v>0</v>
      </c>
      <c r="O25" s="35">
        <v>0</v>
      </c>
      <c r="P25" s="35">
        <v>0.02</v>
      </c>
      <c r="Q25" s="35">
        <v>0.02</v>
      </c>
      <c r="R25" s="39">
        <v>0.02</v>
      </c>
      <c r="S25" s="39" t="s">
        <v>7</v>
      </c>
      <c r="T25" s="37">
        <v>0</v>
      </c>
      <c r="V25" s="34"/>
      <c r="W25" s="34"/>
    </row>
    <row r="26" spans="1:23" x14ac:dyDescent="0.2">
      <c r="A26" s="33" t="s">
        <v>8</v>
      </c>
      <c r="B26" s="33" t="s">
        <v>9</v>
      </c>
      <c r="C26" s="33" t="s">
        <v>39</v>
      </c>
      <c r="D26" s="33" t="s">
        <v>38</v>
      </c>
      <c r="E26" s="33" t="s">
        <v>580</v>
      </c>
      <c r="F26" t="s">
        <v>71</v>
      </c>
      <c r="G26" t="s">
        <v>70</v>
      </c>
      <c r="H26" t="b">
        <v>1</v>
      </c>
      <c r="I26" s="35">
        <v>339.93599999999998</v>
      </c>
      <c r="J26" s="35">
        <v>404.40600000000001</v>
      </c>
      <c r="K26" s="35">
        <v>412.22199999999998</v>
      </c>
      <c r="L26" s="39">
        <v>315.00700000000001</v>
      </c>
      <c r="M26" s="39">
        <v>97.215000000000003</v>
      </c>
      <c r="N26" s="37">
        <v>1.4941655742143123</v>
      </c>
      <c r="O26" s="35">
        <v>0.21</v>
      </c>
      <c r="P26" s="35">
        <v>3.4171879999999999</v>
      </c>
      <c r="Q26" s="35">
        <v>3.4870999999999999</v>
      </c>
      <c r="R26" s="39">
        <v>2.9889999999999999</v>
      </c>
      <c r="S26" s="39">
        <v>0.49810000000000004</v>
      </c>
      <c r="T26" s="37">
        <v>24.126642476687298</v>
      </c>
      <c r="V26" s="34"/>
      <c r="W26" s="34"/>
    </row>
    <row r="27" spans="1:23" x14ac:dyDescent="0.2">
      <c r="A27" s="33" t="s">
        <v>8</v>
      </c>
      <c r="B27" s="33" t="s">
        <v>9</v>
      </c>
      <c r="C27" s="33" t="s">
        <v>39</v>
      </c>
      <c r="D27" s="33" t="s">
        <v>38</v>
      </c>
      <c r="E27" s="33" t="s">
        <v>580</v>
      </c>
      <c r="F27" t="s">
        <v>69</v>
      </c>
      <c r="G27" t="s">
        <v>68</v>
      </c>
      <c r="H27" t="b">
        <v>1</v>
      </c>
      <c r="I27" s="35">
        <v>219.35599999999999</v>
      </c>
      <c r="J27" s="35">
        <v>407.63799999999998</v>
      </c>
      <c r="K27" s="35">
        <v>419.24900000000002</v>
      </c>
      <c r="L27" s="39">
        <v>419.24900000000002</v>
      </c>
      <c r="M27" s="39" t="s">
        <v>7</v>
      </c>
      <c r="N27" s="37">
        <v>5.1090700368629838</v>
      </c>
      <c r="O27" s="35">
        <v>0.82</v>
      </c>
      <c r="P27" s="35">
        <v>95.906000000000006</v>
      </c>
      <c r="Q27" s="35">
        <v>98.063000000000002</v>
      </c>
      <c r="R27" s="39">
        <v>98.063000000000002</v>
      </c>
      <c r="S27" s="39" t="s">
        <v>7</v>
      </c>
      <c r="T27" s="37">
        <v>44.484882619010605</v>
      </c>
      <c r="V27" s="34"/>
      <c r="W27" s="34"/>
    </row>
    <row r="28" spans="1:23" x14ac:dyDescent="0.2">
      <c r="A28" s="33" t="s">
        <v>8</v>
      </c>
      <c r="B28" s="33" t="s">
        <v>9</v>
      </c>
      <c r="C28" s="33" t="s">
        <v>39</v>
      </c>
      <c r="D28" s="33" t="s">
        <v>38</v>
      </c>
      <c r="E28" s="33" t="s">
        <v>580</v>
      </c>
      <c r="F28" t="s">
        <v>73</v>
      </c>
      <c r="G28" t="s">
        <v>72</v>
      </c>
      <c r="H28" t="b">
        <v>1</v>
      </c>
      <c r="I28" s="35">
        <v>66.671000000000006</v>
      </c>
      <c r="J28" s="35">
        <v>76.213999999999999</v>
      </c>
      <c r="K28" s="35">
        <v>86.527000000000001</v>
      </c>
      <c r="L28" s="39">
        <v>86.527000000000001</v>
      </c>
      <c r="M28" s="39" t="s">
        <v>7</v>
      </c>
      <c r="N28" s="37">
        <v>2.025521029227062</v>
      </c>
      <c r="O28" s="35">
        <v>4.24</v>
      </c>
      <c r="P28" s="35">
        <v>12.988</v>
      </c>
      <c r="Q28" s="35">
        <v>20.271000000000001</v>
      </c>
      <c r="R28" s="39">
        <v>20.271000000000001</v>
      </c>
      <c r="S28" s="39" t="s">
        <v>7</v>
      </c>
      <c r="T28" s="37">
        <v>12.789831399601525</v>
      </c>
      <c r="V28" s="34"/>
      <c r="W28" s="34"/>
    </row>
    <row r="29" spans="1:23" x14ac:dyDescent="0.2">
      <c r="A29" s="33" t="s">
        <v>8</v>
      </c>
      <c r="B29" s="33" t="s">
        <v>9</v>
      </c>
      <c r="C29" s="33" t="s">
        <v>39</v>
      </c>
      <c r="D29" s="33" t="s">
        <v>38</v>
      </c>
      <c r="E29" s="33" t="s">
        <v>580</v>
      </c>
      <c r="F29" t="s">
        <v>65</v>
      </c>
      <c r="G29" t="s">
        <v>64</v>
      </c>
      <c r="H29" t="b">
        <v>1</v>
      </c>
      <c r="I29" s="35">
        <v>13.114000000000001</v>
      </c>
      <c r="J29" s="35">
        <v>10.5</v>
      </c>
      <c r="K29" s="35">
        <v>10.5</v>
      </c>
      <c r="L29" s="39">
        <v>10.5</v>
      </c>
      <c r="M29" s="39" t="s">
        <v>7</v>
      </c>
      <c r="N29" s="37">
        <v>-1.6955010827927386</v>
      </c>
      <c r="O29" s="35">
        <v>2.1509999999999998</v>
      </c>
      <c r="P29" s="35">
        <v>8.09</v>
      </c>
      <c r="Q29" s="35">
        <v>10.09</v>
      </c>
      <c r="R29" s="39">
        <v>10.09</v>
      </c>
      <c r="S29" s="39" t="s">
        <v>7</v>
      </c>
      <c r="T29" s="37">
        <v>12.624966167927987</v>
      </c>
      <c r="V29" s="34"/>
      <c r="W29" s="34"/>
    </row>
    <row r="30" spans="1:23" s="32" customFormat="1" x14ac:dyDescent="0.2">
      <c r="A30" s="56" t="s">
        <v>8</v>
      </c>
      <c r="B30" s="32" t="s">
        <v>9</v>
      </c>
      <c r="C30" s="32" t="s">
        <v>89</v>
      </c>
      <c r="D30" s="32" t="s">
        <v>88</v>
      </c>
      <c r="E30" s="32" t="s">
        <v>559</v>
      </c>
      <c r="H30" t="b">
        <v>1</v>
      </c>
      <c r="I30" s="34">
        <v>795.39700000000005</v>
      </c>
      <c r="J30" s="34">
        <v>893.87</v>
      </c>
      <c r="K30" s="34">
        <v>926.33600000000001</v>
      </c>
      <c r="L30" s="38">
        <v>505.58600000000001</v>
      </c>
      <c r="M30" s="38">
        <v>420.75</v>
      </c>
      <c r="N30" s="36">
        <v>1.1791723614162697</v>
      </c>
      <c r="O30" s="34">
        <v>2.875</v>
      </c>
      <c r="P30" s="34">
        <v>4.5720000000000001</v>
      </c>
      <c r="Q30" s="34">
        <v>4.593</v>
      </c>
      <c r="R30" s="38">
        <v>4.593</v>
      </c>
      <c r="S30" s="38">
        <v>0</v>
      </c>
      <c r="T30" s="36">
        <v>3.6694182022771749</v>
      </c>
      <c r="V30" s="34"/>
      <c r="W30" s="34"/>
    </row>
    <row r="31" spans="1:23" x14ac:dyDescent="0.2">
      <c r="A31" s="33" t="s">
        <v>8</v>
      </c>
      <c r="B31" s="33" t="s">
        <v>9</v>
      </c>
      <c r="C31" s="33" t="s">
        <v>89</v>
      </c>
      <c r="D31" s="33" t="s">
        <v>88</v>
      </c>
      <c r="E31" s="33" t="s">
        <v>581</v>
      </c>
      <c r="F31" t="s">
        <v>91</v>
      </c>
      <c r="G31" t="s">
        <v>90</v>
      </c>
      <c r="H31" t="b">
        <v>1</v>
      </c>
      <c r="I31" s="35">
        <v>239.351</v>
      </c>
      <c r="J31" s="35">
        <v>277</v>
      </c>
      <c r="K31" s="35">
        <v>275</v>
      </c>
      <c r="L31" s="39">
        <v>10</v>
      </c>
      <c r="M31" s="39">
        <v>265</v>
      </c>
      <c r="N31" s="37">
        <v>1.0737235074027796</v>
      </c>
      <c r="O31" s="35">
        <v>5.0000000000000001E-3</v>
      </c>
      <c r="P31" s="35">
        <v>0.45</v>
      </c>
      <c r="Q31" s="35">
        <v>0.45</v>
      </c>
      <c r="R31" s="39">
        <v>0.45</v>
      </c>
      <c r="S31" s="39" t="s">
        <v>7</v>
      </c>
      <c r="T31" s="37">
        <v>41.359938280353269</v>
      </c>
      <c r="V31" s="34"/>
      <c r="W31" s="34"/>
    </row>
    <row r="32" spans="1:23" x14ac:dyDescent="0.2">
      <c r="A32" s="33" t="s">
        <v>8</v>
      </c>
      <c r="B32" s="33" t="s">
        <v>9</v>
      </c>
      <c r="C32" s="33" t="s">
        <v>89</v>
      </c>
      <c r="D32" s="33" t="s">
        <v>88</v>
      </c>
      <c r="E32" s="33" t="s">
        <v>581</v>
      </c>
      <c r="F32" t="s">
        <v>93</v>
      </c>
      <c r="G32" t="s">
        <v>92</v>
      </c>
      <c r="H32" t="b">
        <v>1</v>
      </c>
      <c r="I32" s="35">
        <v>112.10899999999999</v>
      </c>
      <c r="J32" s="35">
        <v>136.65799999999999</v>
      </c>
      <c r="K32" s="35">
        <v>153.45500000000001</v>
      </c>
      <c r="L32" s="39">
        <v>75</v>
      </c>
      <c r="M32" s="39">
        <v>78.454999999999998</v>
      </c>
      <c r="N32" s="37">
        <v>2.4442850181910947</v>
      </c>
      <c r="O32" s="35">
        <v>0.05</v>
      </c>
      <c r="P32" s="35">
        <v>0.84</v>
      </c>
      <c r="Q32" s="35">
        <v>0.84</v>
      </c>
      <c r="R32" s="39">
        <v>0.84</v>
      </c>
      <c r="S32" s="39" t="s">
        <v>7</v>
      </c>
      <c r="T32" s="37">
        <v>24.238031091894396</v>
      </c>
      <c r="V32" s="34"/>
      <c r="W32" s="34"/>
    </row>
    <row r="33" spans="1:23" x14ac:dyDescent="0.2">
      <c r="A33" s="33" t="s">
        <v>8</v>
      </c>
      <c r="B33" s="33" t="s">
        <v>9</v>
      </c>
      <c r="C33" s="33" t="s">
        <v>89</v>
      </c>
      <c r="D33" s="33" t="s">
        <v>88</v>
      </c>
      <c r="E33" s="33" t="s">
        <v>581</v>
      </c>
      <c r="F33" t="s">
        <v>95</v>
      </c>
      <c r="G33" t="s">
        <v>94</v>
      </c>
      <c r="H33" t="b">
        <v>1</v>
      </c>
      <c r="I33" s="35">
        <v>15</v>
      </c>
      <c r="J33" s="35">
        <v>32</v>
      </c>
      <c r="K33" s="35">
        <v>30</v>
      </c>
      <c r="L33" s="39">
        <v>30</v>
      </c>
      <c r="M33" s="39" t="s">
        <v>7</v>
      </c>
      <c r="N33" s="37">
        <v>5.4766076481646664</v>
      </c>
      <c r="O33" s="35">
        <v>0.12</v>
      </c>
      <c r="P33" s="35">
        <v>0.14000000000000001</v>
      </c>
      <c r="Q33" s="35">
        <v>0.14000000000000001</v>
      </c>
      <c r="R33" s="39">
        <v>0.14000000000000001</v>
      </c>
      <c r="S33" s="39" t="s">
        <v>7</v>
      </c>
      <c r="T33" s="37">
        <v>1.1928326359882835</v>
      </c>
      <c r="V33" s="34"/>
      <c r="W33" s="34"/>
    </row>
    <row r="34" spans="1:23" x14ac:dyDescent="0.2">
      <c r="A34" s="33" t="s">
        <v>8</v>
      </c>
      <c r="B34" s="33" t="s">
        <v>9</v>
      </c>
      <c r="C34" s="33" t="s">
        <v>89</v>
      </c>
      <c r="D34" s="33" t="s">
        <v>88</v>
      </c>
      <c r="E34" s="33" t="s">
        <v>581</v>
      </c>
      <c r="F34" t="s">
        <v>461</v>
      </c>
      <c r="G34" t="s">
        <v>462</v>
      </c>
      <c r="H34" t="b">
        <v>1</v>
      </c>
      <c r="I34" s="35">
        <v>83.2</v>
      </c>
      <c r="J34" s="35">
        <v>100</v>
      </c>
      <c r="K34" s="35">
        <v>120</v>
      </c>
      <c r="L34" s="39">
        <v>120</v>
      </c>
      <c r="M34" s="39" t="s">
        <v>7</v>
      </c>
      <c r="N34" s="37">
        <v>2.8573247909217558</v>
      </c>
      <c r="O34" s="35" t="s">
        <v>7</v>
      </c>
      <c r="P34" s="35" t="s">
        <v>7</v>
      </c>
      <c r="Q34" s="35" t="s">
        <v>7</v>
      </c>
      <c r="R34" s="39" t="s">
        <v>7</v>
      </c>
      <c r="S34" s="39" t="s">
        <v>7</v>
      </c>
      <c r="T34" s="37" t="s">
        <v>7</v>
      </c>
      <c r="V34" s="34"/>
      <c r="W34" s="34"/>
    </row>
    <row r="35" spans="1:23" x14ac:dyDescent="0.2">
      <c r="A35" s="33" t="s">
        <v>8</v>
      </c>
      <c r="B35" s="33" t="s">
        <v>9</v>
      </c>
      <c r="C35" s="33" t="s">
        <v>89</v>
      </c>
      <c r="D35" s="33" t="s">
        <v>88</v>
      </c>
      <c r="E35" s="33" t="s">
        <v>581</v>
      </c>
      <c r="F35" t="s">
        <v>97</v>
      </c>
      <c r="G35" t="s">
        <v>96</v>
      </c>
      <c r="H35" t="b">
        <v>1</v>
      </c>
      <c r="I35" s="35">
        <v>45.957999999999998</v>
      </c>
      <c r="J35" s="35">
        <v>81.054000000000002</v>
      </c>
      <c r="K35" s="35">
        <v>73.117000000000004</v>
      </c>
      <c r="L35" s="39">
        <v>35.99</v>
      </c>
      <c r="M35" s="39">
        <v>37.127000000000002</v>
      </c>
      <c r="N35" s="37">
        <v>3.6363468002235111</v>
      </c>
      <c r="O35" s="35">
        <v>6.6000000000000003E-2</v>
      </c>
      <c r="P35" s="35">
        <v>9.8000000000000004E-2</v>
      </c>
      <c r="Q35" s="35">
        <v>0.11899999999999999</v>
      </c>
      <c r="R35" s="39">
        <v>0.11899999999999999</v>
      </c>
      <c r="S35" s="39" t="s">
        <v>7</v>
      </c>
      <c r="T35" s="37">
        <v>4.6387493881434816</v>
      </c>
      <c r="V35" s="34"/>
      <c r="W35" s="34"/>
    </row>
    <row r="36" spans="1:23" x14ac:dyDescent="0.2">
      <c r="A36" s="33" t="s">
        <v>8</v>
      </c>
      <c r="B36" s="33" t="s">
        <v>9</v>
      </c>
      <c r="C36" s="33" t="s">
        <v>89</v>
      </c>
      <c r="D36" s="33" t="s">
        <v>88</v>
      </c>
      <c r="E36" s="33" t="s">
        <v>581</v>
      </c>
      <c r="F36" t="s">
        <v>99</v>
      </c>
      <c r="G36" t="s">
        <v>98</v>
      </c>
      <c r="H36" t="b">
        <v>1</v>
      </c>
      <c r="I36" s="35">
        <v>244.619</v>
      </c>
      <c r="J36" s="35">
        <v>218</v>
      </c>
      <c r="K36" s="35">
        <v>227.41399999999999</v>
      </c>
      <c r="L36" s="39">
        <v>223.596</v>
      </c>
      <c r="M36" s="39">
        <v>3.8180000000000001</v>
      </c>
      <c r="N36" s="37">
        <v>-0.55942744516552789</v>
      </c>
      <c r="O36" s="35">
        <v>2.0760000000000001</v>
      </c>
      <c r="P36" s="35">
        <v>2.8690000000000002</v>
      </c>
      <c r="Q36" s="35">
        <v>2.8690000000000002</v>
      </c>
      <c r="R36" s="39">
        <v>2.8690000000000002</v>
      </c>
      <c r="S36" s="39" t="s">
        <v>7</v>
      </c>
      <c r="T36" s="37">
        <v>2.5198444070476</v>
      </c>
      <c r="V36" s="34"/>
      <c r="W36" s="34"/>
    </row>
    <row r="37" spans="1:23" x14ac:dyDescent="0.2">
      <c r="A37" s="33" t="s">
        <v>8</v>
      </c>
      <c r="B37" s="33" t="s">
        <v>9</v>
      </c>
      <c r="C37" s="33" t="s">
        <v>89</v>
      </c>
      <c r="D37" s="33" t="s">
        <v>88</v>
      </c>
      <c r="E37" s="33" t="s">
        <v>581</v>
      </c>
      <c r="F37" t="s">
        <v>101</v>
      </c>
      <c r="G37" t="s">
        <v>100</v>
      </c>
      <c r="H37" t="b">
        <v>1</v>
      </c>
      <c r="I37" s="35">
        <v>3.6339999999999999</v>
      </c>
      <c r="J37" s="35">
        <v>10.757999999999999</v>
      </c>
      <c r="K37" s="35">
        <v>8.6</v>
      </c>
      <c r="L37" s="39">
        <v>1</v>
      </c>
      <c r="M37" s="39">
        <v>7.6</v>
      </c>
      <c r="N37" s="37">
        <v>6.8508456650712146</v>
      </c>
      <c r="O37" s="35">
        <v>0</v>
      </c>
      <c r="P37" s="35">
        <v>1.4999999999999999E-2</v>
      </c>
      <c r="Q37" s="35">
        <v>1.4999999999999999E-2</v>
      </c>
      <c r="R37" s="39">
        <v>1.4999999999999999E-2</v>
      </c>
      <c r="S37" s="39" t="s">
        <v>7</v>
      </c>
      <c r="T37" s="37" t="s">
        <v>7</v>
      </c>
      <c r="V37" s="34"/>
      <c r="W37" s="34"/>
    </row>
    <row r="38" spans="1:23" x14ac:dyDescent="0.2">
      <c r="A38" s="33" t="s">
        <v>8</v>
      </c>
      <c r="B38" s="33" t="s">
        <v>9</v>
      </c>
      <c r="C38" s="33" t="s">
        <v>89</v>
      </c>
      <c r="D38" s="33" t="s">
        <v>88</v>
      </c>
      <c r="E38" s="33" t="s">
        <v>581</v>
      </c>
      <c r="F38" t="s">
        <v>103</v>
      </c>
      <c r="G38" t="s">
        <v>102</v>
      </c>
      <c r="H38" t="b">
        <v>1</v>
      </c>
      <c r="I38" s="35">
        <v>47.826000000000001</v>
      </c>
      <c r="J38" s="35">
        <v>33</v>
      </c>
      <c r="K38" s="35">
        <v>33</v>
      </c>
      <c r="L38" s="39">
        <v>10</v>
      </c>
      <c r="M38" s="39">
        <v>23</v>
      </c>
      <c r="N38" s="37">
        <v>-2.8139710803065543</v>
      </c>
      <c r="O38" s="35">
        <v>0.55800000000000005</v>
      </c>
      <c r="P38" s="35">
        <v>0.16</v>
      </c>
      <c r="Q38" s="35">
        <v>0.16</v>
      </c>
      <c r="R38" s="39">
        <v>0.16</v>
      </c>
      <c r="S38" s="39" t="s">
        <v>7</v>
      </c>
      <c r="T38" s="37">
        <v>-9.16188004283417</v>
      </c>
      <c r="V38" s="34"/>
      <c r="W38" s="34"/>
    </row>
    <row r="39" spans="1:23" x14ac:dyDescent="0.2">
      <c r="A39" s="33" t="s">
        <v>8</v>
      </c>
      <c r="B39" s="33" t="s">
        <v>9</v>
      </c>
      <c r="C39" s="33" t="s">
        <v>89</v>
      </c>
      <c r="D39" s="33" t="s">
        <v>88</v>
      </c>
      <c r="E39" s="33" t="s">
        <v>581</v>
      </c>
      <c r="F39" t="s">
        <v>463</v>
      </c>
      <c r="G39" t="s">
        <v>464</v>
      </c>
      <c r="H39" t="b">
        <v>1</v>
      </c>
      <c r="I39" s="35">
        <v>3.7</v>
      </c>
      <c r="J39" s="35">
        <v>5.4</v>
      </c>
      <c r="K39" s="35">
        <v>5.75</v>
      </c>
      <c r="L39" s="39">
        <v>0</v>
      </c>
      <c r="M39" s="39">
        <v>5.75</v>
      </c>
      <c r="N39" s="37">
        <v>3.4494445427437403</v>
      </c>
      <c r="O39" s="35" t="s">
        <v>7</v>
      </c>
      <c r="P39" s="35" t="s">
        <v>7</v>
      </c>
      <c r="Q39" s="35" t="s">
        <v>7</v>
      </c>
      <c r="R39" s="39" t="s">
        <v>7</v>
      </c>
      <c r="S39" s="39" t="s">
        <v>7</v>
      </c>
      <c r="T39" s="37" t="s">
        <v>7</v>
      </c>
      <c r="V39" s="34"/>
      <c r="W39" s="34"/>
    </row>
    <row r="40" spans="1:23" s="32" customFormat="1" x14ac:dyDescent="0.2">
      <c r="A40" s="56" t="s">
        <v>8</v>
      </c>
      <c r="B40" s="32" t="s">
        <v>9</v>
      </c>
      <c r="C40" s="32" t="s">
        <v>75</v>
      </c>
      <c r="D40" s="32" t="s">
        <v>74</v>
      </c>
      <c r="E40" s="32" t="s">
        <v>560</v>
      </c>
      <c r="H40" t="b">
        <v>1</v>
      </c>
      <c r="I40" s="34">
        <v>1598.7439999999999</v>
      </c>
      <c r="J40" s="34">
        <v>1799.9569999999999</v>
      </c>
      <c r="K40" s="34">
        <v>1891.0909999999999</v>
      </c>
      <c r="L40" s="38">
        <v>295.21200000000005</v>
      </c>
      <c r="M40" s="38">
        <v>1595.8790000000001</v>
      </c>
      <c r="N40" s="36">
        <v>1.3001921722657794</v>
      </c>
      <c r="O40" s="34">
        <v>344.92600000000004</v>
      </c>
      <c r="P40" s="34">
        <v>1032.425379</v>
      </c>
      <c r="Q40" s="34">
        <v>1115.6790820000001</v>
      </c>
      <c r="R40" s="38">
        <v>1103.6918820000001</v>
      </c>
      <c r="S40" s="38">
        <v>11.9872</v>
      </c>
      <c r="T40" s="36">
        <v>9.4501628754846134</v>
      </c>
      <c r="V40" s="34"/>
      <c r="W40" s="34"/>
    </row>
    <row r="41" spans="1:23" x14ac:dyDescent="0.2">
      <c r="A41" s="33" t="s">
        <v>8</v>
      </c>
      <c r="B41" s="33" t="s">
        <v>9</v>
      </c>
      <c r="C41" s="33" t="s">
        <v>75</v>
      </c>
      <c r="D41" s="33" t="s">
        <v>74</v>
      </c>
      <c r="E41" s="33" t="s">
        <v>582</v>
      </c>
      <c r="F41" t="s">
        <v>77</v>
      </c>
      <c r="G41" t="s">
        <v>76</v>
      </c>
      <c r="H41" t="b">
        <v>1</v>
      </c>
      <c r="I41" s="35">
        <v>113.157</v>
      </c>
      <c r="J41" s="35">
        <v>105.54300000000001</v>
      </c>
      <c r="K41" s="35">
        <v>100.05800000000001</v>
      </c>
      <c r="L41" s="39">
        <v>0</v>
      </c>
      <c r="M41" s="39">
        <v>100.05800000000001</v>
      </c>
      <c r="N41" s="37">
        <v>-0.94189166469388352</v>
      </c>
      <c r="O41" s="35">
        <v>0.35099999999999998</v>
      </c>
      <c r="P41" s="35">
        <v>2.6478790000000001</v>
      </c>
      <c r="Q41" s="35">
        <v>2.193082</v>
      </c>
      <c r="R41" s="39">
        <v>1.839882</v>
      </c>
      <c r="S41" s="39">
        <v>0.35320000000000001</v>
      </c>
      <c r="T41" s="37">
        <v>15.136060539712748</v>
      </c>
      <c r="V41" s="34"/>
      <c r="W41" s="34"/>
    </row>
    <row r="42" spans="1:23" x14ac:dyDescent="0.2">
      <c r="A42" s="33" t="s">
        <v>8</v>
      </c>
      <c r="B42" s="33" t="s">
        <v>9</v>
      </c>
      <c r="C42" s="33" t="s">
        <v>75</v>
      </c>
      <c r="D42" s="33" t="s">
        <v>74</v>
      </c>
      <c r="E42" s="33" t="s">
        <v>582</v>
      </c>
      <c r="F42" t="s">
        <v>87</v>
      </c>
      <c r="G42" t="s">
        <v>86</v>
      </c>
      <c r="H42" t="b">
        <v>1</v>
      </c>
      <c r="I42" s="35">
        <v>384.31400000000002</v>
      </c>
      <c r="J42" s="35">
        <v>354.23700000000002</v>
      </c>
      <c r="K42" s="35">
        <v>356.85700000000003</v>
      </c>
      <c r="L42" s="39">
        <v>250.196</v>
      </c>
      <c r="M42" s="39">
        <v>106.661</v>
      </c>
      <c r="N42" s="37">
        <v>-0.5685681557803135</v>
      </c>
      <c r="O42" s="35">
        <v>340.09300000000002</v>
      </c>
      <c r="P42" s="35">
        <v>1017.7380000000001</v>
      </c>
      <c r="Q42" s="35">
        <v>1097.5440000000001</v>
      </c>
      <c r="R42" s="39">
        <v>1097.5440000000001</v>
      </c>
      <c r="S42" s="39" t="s">
        <v>7</v>
      </c>
      <c r="T42" s="37">
        <v>9.4309896127336081</v>
      </c>
      <c r="V42" s="34"/>
      <c r="W42" s="34"/>
    </row>
    <row r="43" spans="1:23" x14ac:dyDescent="0.2">
      <c r="A43" s="33" t="s">
        <v>8</v>
      </c>
      <c r="B43" s="33" t="s">
        <v>9</v>
      </c>
      <c r="C43" s="33" t="s">
        <v>75</v>
      </c>
      <c r="D43" s="33" t="s">
        <v>74</v>
      </c>
      <c r="E43" s="33" t="s">
        <v>582</v>
      </c>
      <c r="F43" t="s">
        <v>79</v>
      </c>
      <c r="G43" t="s">
        <v>78</v>
      </c>
      <c r="H43" t="b">
        <v>1</v>
      </c>
      <c r="I43" s="35">
        <v>49.963000000000001</v>
      </c>
      <c r="J43" s="35">
        <v>35</v>
      </c>
      <c r="K43" s="35">
        <v>36</v>
      </c>
      <c r="L43" s="39">
        <v>0</v>
      </c>
      <c r="M43" s="39">
        <v>36</v>
      </c>
      <c r="N43" s="37">
        <v>-2.4897416296838726</v>
      </c>
      <c r="O43" s="35">
        <v>0.04</v>
      </c>
      <c r="P43" s="35">
        <v>0.01</v>
      </c>
      <c r="Q43" s="35">
        <v>0.01</v>
      </c>
      <c r="R43" s="39">
        <v>0.01</v>
      </c>
      <c r="S43" s="39">
        <v>0</v>
      </c>
      <c r="T43" s="37">
        <v>-10.114902680445814</v>
      </c>
      <c r="V43" s="34"/>
      <c r="W43" s="34"/>
    </row>
    <row r="44" spans="1:23" x14ac:dyDescent="0.2">
      <c r="A44" s="33" t="s">
        <v>8</v>
      </c>
      <c r="B44" s="33" t="s">
        <v>9</v>
      </c>
      <c r="C44" s="33" t="s">
        <v>75</v>
      </c>
      <c r="D44" s="33" t="s">
        <v>74</v>
      </c>
      <c r="E44" s="33" t="s">
        <v>582</v>
      </c>
      <c r="F44" t="s">
        <v>81</v>
      </c>
      <c r="G44" t="s">
        <v>80</v>
      </c>
      <c r="H44" t="b">
        <v>1</v>
      </c>
      <c r="I44" s="35">
        <v>902.75199999999995</v>
      </c>
      <c r="J44" s="35">
        <v>1161.511</v>
      </c>
      <c r="K44" s="35">
        <v>1253.299</v>
      </c>
      <c r="L44" s="39">
        <v>15.022</v>
      </c>
      <c r="M44" s="39">
        <v>1238.277</v>
      </c>
      <c r="N44" s="37">
        <v>2.5558596947199863</v>
      </c>
      <c r="O44" s="35">
        <v>1.889</v>
      </c>
      <c r="P44" s="35">
        <v>1.4724999999999999</v>
      </c>
      <c r="Q44" s="35">
        <v>1.768</v>
      </c>
      <c r="R44" s="39">
        <v>1.32</v>
      </c>
      <c r="S44" s="39">
        <v>0.44800000000000001</v>
      </c>
      <c r="T44" s="37">
        <v>-0.50792585888448372</v>
      </c>
      <c r="V44" s="34"/>
      <c r="W44" s="34"/>
    </row>
    <row r="45" spans="1:23" x14ac:dyDescent="0.2">
      <c r="A45" s="33" t="s">
        <v>8</v>
      </c>
      <c r="B45" s="33" t="s">
        <v>9</v>
      </c>
      <c r="C45" s="33" t="s">
        <v>75</v>
      </c>
      <c r="D45" s="33" t="s">
        <v>74</v>
      </c>
      <c r="E45" s="33" t="s">
        <v>582</v>
      </c>
      <c r="F45" t="s">
        <v>83</v>
      </c>
      <c r="G45" t="s">
        <v>82</v>
      </c>
      <c r="H45" t="b">
        <v>1</v>
      </c>
      <c r="I45" s="35">
        <v>0</v>
      </c>
      <c r="J45" s="35">
        <v>34</v>
      </c>
      <c r="K45" s="35">
        <v>34</v>
      </c>
      <c r="L45" s="39">
        <v>29</v>
      </c>
      <c r="M45" s="39">
        <v>5</v>
      </c>
      <c r="N45" s="37">
        <v>0</v>
      </c>
      <c r="O45" s="35">
        <v>0</v>
      </c>
      <c r="P45" s="35">
        <v>1.98</v>
      </c>
      <c r="Q45" s="35">
        <v>1.98</v>
      </c>
      <c r="R45" s="39">
        <v>1.98</v>
      </c>
      <c r="S45" s="39" t="s">
        <v>7</v>
      </c>
      <c r="T45" s="37">
        <v>0</v>
      </c>
      <c r="V45" s="34"/>
      <c r="W45" s="34"/>
    </row>
    <row r="46" spans="1:23" hidden="1" x14ac:dyDescent="0.2">
      <c r="A46" s="33" t="s">
        <v>8</v>
      </c>
      <c r="B46" s="33" t="s">
        <v>9</v>
      </c>
      <c r="C46" s="33" t="s">
        <v>75</v>
      </c>
      <c r="D46" s="33" t="s">
        <v>74</v>
      </c>
      <c r="E46" s="33" t="s">
        <v>582</v>
      </c>
      <c r="F46" t="s">
        <v>544</v>
      </c>
      <c r="G46" t="s">
        <v>547</v>
      </c>
      <c r="H46" t="b">
        <v>0</v>
      </c>
      <c r="I46" s="35">
        <v>53</v>
      </c>
      <c r="J46" s="35"/>
      <c r="K46" s="35"/>
      <c r="L46" s="39"/>
      <c r="M46" s="39"/>
      <c r="N46" s="37" t="s">
        <v>7</v>
      </c>
      <c r="O46" s="35">
        <v>1</v>
      </c>
      <c r="P46" s="35"/>
      <c r="Q46" s="35"/>
      <c r="R46" s="39"/>
      <c r="S46" s="39"/>
      <c r="T46" s="37" t="s">
        <v>7</v>
      </c>
      <c r="V46" s="34"/>
      <c r="W46" s="34"/>
    </row>
    <row r="47" spans="1:23" x14ac:dyDescent="0.2">
      <c r="A47" s="33" t="s">
        <v>8</v>
      </c>
      <c r="B47" s="33" t="s">
        <v>9</v>
      </c>
      <c r="C47" s="33" t="s">
        <v>75</v>
      </c>
      <c r="D47" s="33" t="s">
        <v>74</v>
      </c>
      <c r="E47" s="33" t="s">
        <v>582</v>
      </c>
      <c r="F47" t="s">
        <v>85</v>
      </c>
      <c r="G47" t="s">
        <v>84</v>
      </c>
      <c r="H47" t="b">
        <v>1</v>
      </c>
      <c r="I47" s="35">
        <v>95.558000000000007</v>
      </c>
      <c r="J47" s="35">
        <v>109.666</v>
      </c>
      <c r="K47" s="35">
        <v>110.877</v>
      </c>
      <c r="L47" s="39">
        <v>0.99399999999999999</v>
      </c>
      <c r="M47" s="39">
        <v>109.883</v>
      </c>
      <c r="N47" s="37">
        <v>1.1503203867942124</v>
      </c>
      <c r="O47" s="35">
        <v>1.5529999999999999</v>
      </c>
      <c r="P47" s="35">
        <v>8.577</v>
      </c>
      <c r="Q47" s="35">
        <v>12.183999999999999</v>
      </c>
      <c r="R47" s="39">
        <v>0.998</v>
      </c>
      <c r="S47" s="39">
        <v>11.186</v>
      </c>
      <c r="T47" s="37">
        <v>17.170100562823997</v>
      </c>
      <c r="V47" s="34"/>
      <c r="W47" s="34"/>
    </row>
    <row r="48" spans="1:23" x14ac:dyDescent="0.2">
      <c r="A48" s="33" t="s">
        <v>8</v>
      </c>
      <c r="B48" s="33" t="s">
        <v>9</v>
      </c>
      <c r="C48" s="33" t="s">
        <v>75</v>
      </c>
      <c r="D48" s="33" t="s">
        <v>74</v>
      </c>
      <c r="E48" s="33" t="s">
        <v>582</v>
      </c>
      <c r="F48" t="s">
        <v>465</v>
      </c>
      <c r="G48" t="s">
        <v>466</v>
      </c>
      <c r="H48" t="b">
        <v>1</v>
      </c>
      <c r="I48" s="35">
        <v>0</v>
      </c>
      <c r="J48" s="35">
        <v>0</v>
      </c>
      <c r="K48" s="35">
        <v>0</v>
      </c>
      <c r="L48" s="39" t="s">
        <v>7</v>
      </c>
      <c r="M48" s="39">
        <v>0</v>
      </c>
      <c r="N48" s="37" t="s">
        <v>7</v>
      </c>
      <c r="O48" s="35" t="s">
        <v>7</v>
      </c>
      <c r="P48" s="35" t="s">
        <v>7</v>
      </c>
      <c r="Q48" s="35" t="s">
        <v>7</v>
      </c>
      <c r="R48" s="39" t="s">
        <v>7</v>
      </c>
      <c r="S48" s="39" t="s">
        <v>7</v>
      </c>
      <c r="T48" s="37" t="s">
        <v>7</v>
      </c>
      <c r="V48" s="34"/>
      <c r="W48" s="34"/>
    </row>
    <row r="49" spans="1:23" s="32" customFormat="1" x14ac:dyDescent="0.2">
      <c r="A49" s="56" t="s">
        <v>8</v>
      </c>
      <c r="B49" s="32" t="s">
        <v>9</v>
      </c>
      <c r="C49" s="32" t="s">
        <v>105</v>
      </c>
      <c r="D49" s="32" t="s">
        <v>104</v>
      </c>
      <c r="E49" s="32" t="s">
        <v>561</v>
      </c>
      <c r="H49" t="b">
        <v>1</v>
      </c>
      <c r="I49" s="34">
        <v>1233.9489999999998</v>
      </c>
      <c r="J49" s="34">
        <v>1172.3420000000001</v>
      </c>
      <c r="K49" s="34">
        <v>899.19900000000007</v>
      </c>
      <c r="L49" s="38">
        <v>4.181</v>
      </c>
      <c r="M49" s="38">
        <v>895.01800000000003</v>
      </c>
      <c r="N49" s="36">
        <v>-2.404996272599369</v>
      </c>
      <c r="O49" s="34">
        <v>2.9339999999999997</v>
      </c>
      <c r="P49" s="34">
        <v>4.9389000000000003</v>
      </c>
      <c r="Q49" s="34">
        <v>5.0804299999999998</v>
      </c>
      <c r="R49" s="38">
        <v>2.4804300000000001</v>
      </c>
      <c r="S49" s="38">
        <v>2.5999999999999996</v>
      </c>
      <c r="T49" s="36">
        <v>4.3137519445943351</v>
      </c>
      <c r="V49" s="34"/>
      <c r="W49" s="34"/>
    </row>
    <row r="50" spans="1:23" x14ac:dyDescent="0.2">
      <c r="A50" s="33" t="s">
        <v>8</v>
      </c>
      <c r="B50" s="33" t="s">
        <v>9</v>
      </c>
      <c r="C50" s="33" t="s">
        <v>105</v>
      </c>
      <c r="D50" s="33" t="s">
        <v>104</v>
      </c>
      <c r="E50" s="33" t="s">
        <v>583</v>
      </c>
      <c r="F50" t="s">
        <v>467</v>
      </c>
      <c r="G50" t="s">
        <v>468</v>
      </c>
      <c r="H50" t="b">
        <v>1</v>
      </c>
      <c r="I50" s="35">
        <v>0.16600000000000001</v>
      </c>
      <c r="J50" s="35">
        <v>0.378</v>
      </c>
      <c r="K50" s="35">
        <v>0.43099999999999999</v>
      </c>
      <c r="L50" s="39">
        <v>0.43099999999999999</v>
      </c>
      <c r="M50" s="39" t="s">
        <v>7</v>
      </c>
      <c r="N50" s="37">
        <v>7.6154317670021676</v>
      </c>
      <c r="O50" s="35" t="s">
        <v>7</v>
      </c>
      <c r="P50" s="35" t="s">
        <v>7</v>
      </c>
      <c r="Q50" s="35" t="s">
        <v>7</v>
      </c>
      <c r="R50" s="39" t="s">
        <v>7</v>
      </c>
      <c r="S50" s="39" t="s">
        <v>7</v>
      </c>
      <c r="T50" s="37" t="s">
        <v>7</v>
      </c>
      <c r="V50" s="34"/>
      <c r="W50" s="34"/>
    </row>
    <row r="51" spans="1:23" hidden="1" x14ac:dyDescent="0.2">
      <c r="A51" s="33" t="s">
        <v>8</v>
      </c>
      <c r="B51" s="33" t="s">
        <v>9</v>
      </c>
      <c r="C51" s="33" t="s">
        <v>105</v>
      </c>
      <c r="D51" s="33" t="s">
        <v>104</v>
      </c>
      <c r="E51" s="33" t="s">
        <v>583</v>
      </c>
      <c r="F51" t="s">
        <v>469</v>
      </c>
      <c r="G51" t="s">
        <v>470</v>
      </c>
      <c r="H51" t="b">
        <v>0</v>
      </c>
      <c r="I51" s="35">
        <v>0.27200000000000002</v>
      </c>
      <c r="J51" s="35">
        <v>0.47</v>
      </c>
      <c r="K51" s="35">
        <v>0.47</v>
      </c>
      <c r="L51" s="39">
        <v>0</v>
      </c>
      <c r="M51" s="39">
        <v>0.47</v>
      </c>
      <c r="N51" s="37">
        <v>4.2969138902193782</v>
      </c>
      <c r="O51" s="35" t="s">
        <v>7</v>
      </c>
      <c r="P51" s="35" t="s">
        <v>7</v>
      </c>
      <c r="Q51" s="35" t="s">
        <v>7</v>
      </c>
      <c r="R51" s="39" t="s">
        <v>7</v>
      </c>
      <c r="S51" s="39" t="s">
        <v>7</v>
      </c>
      <c r="T51" s="37" t="s">
        <v>7</v>
      </c>
      <c r="V51" s="34"/>
      <c r="W51" s="34"/>
    </row>
    <row r="52" spans="1:23" x14ac:dyDescent="0.2">
      <c r="A52" s="33" t="s">
        <v>8</v>
      </c>
      <c r="B52" s="33" t="s">
        <v>9</v>
      </c>
      <c r="C52" s="33" t="s">
        <v>105</v>
      </c>
      <c r="D52" s="33" t="s">
        <v>104</v>
      </c>
      <c r="E52" s="33" t="s">
        <v>583</v>
      </c>
      <c r="F52" t="s">
        <v>107</v>
      </c>
      <c r="G52" t="s">
        <v>106</v>
      </c>
      <c r="H52" t="b">
        <v>1</v>
      </c>
      <c r="I52" s="35">
        <v>3.2000000000000001E-2</v>
      </c>
      <c r="J52" s="35">
        <v>0.05</v>
      </c>
      <c r="K52" s="35">
        <v>0.05</v>
      </c>
      <c r="L52" s="39">
        <v>0.05</v>
      </c>
      <c r="M52" s="39" t="s">
        <v>7</v>
      </c>
      <c r="N52" s="37">
        <v>3.492584532881593</v>
      </c>
      <c r="O52" s="35">
        <v>8.0000000000000002E-3</v>
      </c>
      <c r="P52" s="35">
        <v>0.40037</v>
      </c>
      <c r="Q52" s="35">
        <v>0.50043000000000004</v>
      </c>
      <c r="R52" s="39">
        <v>0.50043000000000004</v>
      </c>
      <c r="S52" s="39" t="s">
        <v>7</v>
      </c>
      <c r="T52" s="37">
        <v>37.459048896238386</v>
      </c>
      <c r="V52" s="34"/>
      <c r="W52" s="34"/>
    </row>
    <row r="53" spans="1:23" x14ac:dyDescent="0.2">
      <c r="A53" s="33" t="s">
        <v>8</v>
      </c>
      <c r="B53" s="33" t="s">
        <v>9</v>
      </c>
      <c r="C53" s="33" t="s">
        <v>105</v>
      </c>
      <c r="D53" s="33" t="s">
        <v>104</v>
      </c>
      <c r="E53" s="33" t="s">
        <v>583</v>
      </c>
      <c r="F53" t="s">
        <v>109</v>
      </c>
      <c r="G53" t="s">
        <v>108</v>
      </c>
      <c r="H53" t="b">
        <v>1</v>
      </c>
      <c r="I53" s="35">
        <v>589.84500000000003</v>
      </c>
      <c r="J53" s="35">
        <v>468.68299999999999</v>
      </c>
      <c r="K53" s="35">
        <v>485.738</v>
      </c>
      <c r="L53" s="39">
        <v>2.8</v>
      </c>
      <c r="M53" s="39">
        <v>482.93799999999999</v>
      </c>
      <c r="N53" s="37">
        <v>-1.4826709248820125</v>
      </c>
      <c r="O53" s="35">
        <v>0.05</v>
      </c>
      <c r="P53" s="35">
        <v>0.44</v>
      </c>
      <c r="Q53" s="35">
        <v>0.47</v>
      </c>
      <c r="R53" s="39">
        <v>0.125</v>
      </c>
      <c r="S53" s="39">
        <v>0.34499999999999997</v>
      </c>
      <c r="T53" s="37">
        <v>18.810818759166658</v>
      </c>
      <c r="V53" s="34"/>
      <c r="W53" s="34"/>
    </row>
    <row r="54" spans="1:23" x14ac:dyDescent="0.2">
      <c r="A54" s="33" t="s">
        <v>8</v>
      </c>
      <c r="B54" s="33" t="s">
        <v>9</v>
      </c>
      <c r="C54" s="33" t="s">
        <v>105</v>
      </c>
      <c r="D54" s="33" t="s">
        <v>104</v>
      </c>
      <c r="E54" s="33" t="s">
        <v>583</v>
      </c>
      <c r="F54" t="s">
        <v>111</v>
      </c>
      <c r="G54" t="s">
        <v>110</v>
      </c>
      <c r="H54" t="b">
        <v>1</v>
      </c>
      <c r="I54" s="35">
        <v>643.58399999999995</v>
      </c>
      <c r="J54" s="35">
        <v>702.76099999999997</v>
      </c>
      <c r="K54" s="35">
        <v>412.51</v>
      </c>
      <c r="L54" s="39">
        <v>0.9</v>
      </c>
      <c r="M54" s="39">
        <v>411.61</v>
      </c>
      <c r="N54" s="37">
        <v>-3.3636070825446618</v>
      </c>
      <c r="O54" s="35">
        <v>2.8069999999999999</v>
      </c>
      <c r="P54" s="35">
        <v>3.9985300000000001</v>
      </c>
      <c r="Q54" s="35">
        <v>4.01</v>
      </c>
      <c r="R54" s="39">
        <v>1.7549999999999999</v>
      </c>
      <c r="S54" s="39">
        <v>2.2549999999999999</v>
      </c>
      <c r="T54" s="37">
        <v>2.7816381796025302</v>
      </c>
      <c r="V54" s="34"/>
      <c r="W54" s="34"/>
    </row>
    <row r="55" spans="1:23" x14ac:dyDescent="0.2">
      <c r="A55" s="33" t="s">
        <v>8</v>
      </c>
      <c r="B55" s="33" t="s">
        <v>9</v>
      </c>
      <c r="C55" s="33" t="s">
        <v>105</v>
      </c>
      <c r="D55" s="33" t="s">
        <v>104</v>
      </c>
      <c r="E55" s="33" t="s">
        <v>583</v>
      </c>
      <c r="F55" t="s">
        <v>113</v>
      </c>
      <c r="G55" t="s">
        <v>112</v>
      </c>
      <c r="H55" t="b">
        <v>1</v>
      </c>
      <c r="I55" s="35">
        <v>0.05</v>
      </c>
      <c r="J55" s="35">
        <v>0</v>
      </c>
      <c r="K55" s="35">
        <v>0</v>
      </c>
      <c r="L55" s="39">
        <v>0</v>
      </c>
      <c r="M55" s="39">
        <v>0</v>
      </c>
      <c r="N55" s="37" t="s">
        <v>7</v>
      </c>
      <c r="O55" s="35">
        <v>6.9000000000000006E-2</v>
      </c>
      <c r="P55" s="35">
        <v>0.1</v>
      </c>
      <c r="Q55" s="35">
        <v>0.1</v>
      </c>
      <c r="R55" s="39">
        <v>0.1</v>
      </c>
      <c r="S55" s="39" t="s">
        <v>7</v>
      </c>
      <c r="T55" s="37">
        <v>2.8954625449914007</v>
      </c>
      <c r="V55" s="34"/>
      <c r="W55" s="34"/>
    </row>
    <row r="56" spans="1:23" s="32" customFormat="1" x14ac:dyDescent="0.2">
      <c r="A56" s="56" t="s">
        <v>8</v>
      </c>
      <c r="B56" s="32" t="s">
        <v>9</v>
      </c>
      <c r="C56" s="32" t="s">
        <v>11</v>
      </c>
      <c r="D56" s="32" t="s">
        <v>10</v>
      </c>
      <c r="E56" s="32" t="s">
        <v>562</v>
      </c>
      <c r="H56" t="b">
        <v>1</v>
      </c>
      <c r="I56" s="34">
        <v>1937.6560000000004</v>
      </c>
      <c r="J56" s="34">
        <v>2628.4300000000003</v>
      </c>
      <c r="K56" s="34">
        <v>2497.7919999999999</v>
      </c>
      <c r="L56" s="38">
        <v>723.63099999999997</v>
      </c>
      <c r="M56" s="38">
        <v>1774.1610000000003</v>
      </c>
      <c r="N56" s="36">
        <v>1.9724950281348352</v>
      </c>
      <c r="O56" s="34">
        <v>32.146000000000008</v>
      </c>
      <c r="P56" s="34">
        <v>287.66929999999996</v>
      </c>
      <c r="Q56" s="34">
        <v>319.32924999999994</v>
      </c>
      <c r="R56" s="38">
        <v>318.92924999999997</v>
      </c>
      <c r="S56" s="38">
        <v>0.4</v>
      </c>
      <c r="T56" s="36">
        <v>19.316609693887642</v>
      </c>
      <c r="V56" s="34"/>
      <c r="W56" s="34"/>
    </row>
    <row r="57" spans="1:23" x14ac:dyDescent="0.2">
      <c r="A57" s="33" t="s">
        <v>8</v>
      </c>
      <c r="B57" s="33" t="s">
        <v>9</v>
      </c>
      <c r="C57" s="33" t="s">
        <v>11</v>
      </c>
      <c r="D57" s="33" t="s">
        <v>10</v>
      </c>
      <c r="E57" s="33" t="s">
        <v>584</v>
      </c>
      <c r="F57" t="s">
        <v>13</v>
      </c>
      <c r="G57" t="s">
        <v>12</v>
      </c>
      <c r="H57" t="b">
        <v>1</v>
      </c>
      <c r="I57" s="35">
        <v>32.323999999999998</v>
      </c>
      <c r="J57" s="35">
        <v>40.363999999999997</v>
      </c>
      <c r="K57" s="35">
        <v>42.415999999999997</v>
      </c>
      <c r="L57" s="39">
        <v>26.16</v>
      </c>
      <c r="M57" s="39">
        <v>16.256</v>
      </c>
      <c r="N57" s="37">
        <v>2.1121164688159055</v>
      </c>
      <c r="O57" s="35">
        <v>0</v>
      </c>
      <c r="P57" s="35">
        <v>0.5</v>
      </c>
      <c r="Q57" s="35">
        <v>0.66700000000000004</v>
      </c>
      <c r="R57" s="39">
        <v>0.66700000000000004</v>
      </c>
      <c r="S57" s="39" t="s">
        <v>7</v>
      </c>
      <c r="T57" s="37" t="s">
        <v>7</v>
      </c>
      <c r="V57" s="34"/>
      <c r="W57" s="34"/>
    </row>
    <row r="58" spans="1:23" x14ac:dyDescent="0.2">
      <c r="A58" s="33" t="s">
        <v>8</v>
      </c>
      <c r="B58" s="33" t="s">
        <v>9</v>
      </c>
      <c r="C58" s="33" t="s">
        <v>11</v>
      </c>
      <c r="D58" s="33" t="s">
        <v>10</v>
      </c>
      <c r="E58" s="33" t="s">
        <v>584</v>
      </c>
      <c r="F58" t="s">
        <v>37</v>
      </c>
      <c r="G58" t="s">
        <v>36</v>
      </c>
      <c r="H58" t="b">
        <v>1</v>
      </c>
      <c r="I58" s="35">
        <v>8.5</v>
      </c>
      <c r="J58" s="35">
        <v>20.3</v>
      </c>
      <c r="K58" s="35">
        <v>20.5</v>
      </c>
      <c r="L58" s="39">
        <v>20.5</v>
      </c>
      <c r="M58" s="39" t="s">
        <v>7</v>
      </c>
      <c r="N58" s="37">
        <v>7.0065543004471431</v>
      </c>
      <c r="O58" s="35">
        <v>5.0000000000000001E-3</v>
      </c>
      <c r="P58" s="35">
        <v>0.20200000000000001</v>
      </c>
      <c r="Q58" s="35">
        <v>0.2</v>
      </c>
      <c r="R58" s="39">
        <v>0.2</v>
      </c>
      <c r="S58" s="39" t="s">
        <v>7</v>
      </c>
      <c r="T58" s="37">
        <v>32.811408933606899</v>
      </c>
      <c r="V58" s="34"/>
      <c r="W58" s="34"/>
    </row>
    <row r="59" spans="1:23" x14ac:dyDescent="0.2">
      <c r="A59" s="33" t="s">
        <v>8</v>
      </c>
      <c r="B59" s="33" t="s">
        <v>9</v>
      </c>
      <c r="C59" s="33" t="s">
        <v>11</v>
      </c>
      <c r="D59" s="33" t="s">
        <v>10</v>
      </c>
      <c r="E59" s="33" t="s">
        <v>584</v>
      </c>
      <c r="F59" t="s">
        <v>471</v>
      </c>
      <c r="G59" t="s">
        <v>472</v>
      </c>
      <c r="H59" t="b">
        <v>1</v>
      </c>
      <c r="I59" s="35">
        <v>10.586</v>
      </c>
      <c r="J59" s="35">
        <v>20.189</v>
      </c>
      <c r="K59" s="35">
        <v>23.646000000000001</v>
      </c>
      <c r="L59" s="39">
        <v>0</v>
      </c>
      <c r="M59" s="39">
        <v>23.646000000000001</v>
      </c>
      <c r="N59" s="37">
        <v>6.3770979176237752</v>
      </c>
      <c r="O59" s="35" t="s">
        <v>7</v>
      </c>
      <c r="P59" s="35" t="s">
        <v>7</v>
      </c>
      <c r="Q59" s="35" t="s">
        <v>7</v>
      </c>
      <c r="R59" s="39" t="s">
        <v>7</v>
      </c>
      <c r="S59" s="39" t="s">
        <v>7</v>
      </c>
      <c r="T59" s="37" t="s">
        <v>7</v>
      </c>
      <c r="V59" s="34"/>
      <c r="W59" s="34"/>
    </row>
    <row r="60" spans="1:23" x14ac:dyDescent="0.2">
      <c r="A60" s="33" t="s">
        <v>8</v>
      </c>
      <c r="B60" s="33" t="s">
        <v>9</v>
      </c>
      <c r="C60" s="33" t="s">
        <v>11</v>
      </c>
      <c r="D60" s="33" t="s">
        <v>10</v>
      </c>
      <c r="E60" s="33" t="s">
        <v>584</v>
      </c>
      <c r="F60" t="s">
        <v>21</v>
      </c>
      <c r="G60" t="s">
        <v>20</v>
      </c>
      <c r="H60" t="b">
        <v>1</v>
      </c>
      <c r="I60" s="35">
        <v>80.322999999999993</v>
      </c>
      <c r="J60" s="35">
        <v>79.231999999999999</v>
      </c>
      <c r="K60" s="35">
        <v>77.984999999999999</v>
      </c>
      <c r="L60" s="39">
        <v>6.875</v>
      </c>
      <c r="M60" s="39">
        <v>71.11</v>
      </c>
      <c r="N60" s="37">
        <v>-0.22696899911123225</v>
      </c>
      <c r="O60" s="35">
        <v>1.1970000000000001</v>
      </c>
      <c r="P60" s="35">
        <v>3.72</v>
      </c>
      <c r="Q60" s="35">
        <v>3.72</v>
      </c>
      <c r="R60" s="39">
        <v>3.72</v>
      </c>
      <c r="S60" s="39" t="s">
        <v>7</v>
      </c>
      <c r="T60" s="37">
        <v>9.1140500695247706</v>
      </c>
      <c r="V60" s="34"/>
      <c r="W60" s="34"/>
    </row>
    <row r="61" spans="1:23" x14ac:dyDescent="0.2">
      <c r="A61" s="33" t="s">
        <v>8</v>
      </c>
      <c r="B61" s="33" t="s">
        <v>9</v>
      </c>
      <c r="C61" s="33" t="s">
        <v>11</v>
      </c>
      <c r="D61" s="33" t="s">
        <v>10</v>
      </c>
      <c r="E61" s="33" t="s">
        <v>584</v>
      </c>
      <c r="F61" t="s">
        <v>15</v>
      </c>
      <c r="G61" t="s">
        <v>14</v>
      </c>
      <c r="H61" t="b">
        <v>1</v>
      </c>
      <c r="I61" s="35">
        <v>29.015999999999998</v>
      </c>
      <c r="J61" s="35">
        <v>36.061999999999998</v>
      </c>
      <c r="K61" s="35">
        <v>43.725999999999999</v>
      </c>
      <c r="L61" s="39">
        <v>4.5709999999999997</v>
      </c>
      <c r="M61" s="39">
        <v>39.155000000000001</v>
      </c>
      <c r="N61" s="37">
        <v>3.204864939661678</v>
      </c>
      <c r="O61" s="35">
        <v>5.0000000000000001E-3</v>
      </c>
      <c r="P61" s="35">
        <v>3.3000000000000002E-2</v>
      </c>
      <c r="Q61" s="35">
        <v>3.3000000000000002E-2</v>
      </c>
      <c r="R61" s="39">
        <v>1.2999999999999999E-2</v>
      </c>
      <c r="S61" s="39">
        <v>0.02</v>
      </c>
      <c r="T61" s="37">
        <v>15.622363077904255</v>
      </c>
      <c r="V61" s="34"/>
      <c r="W61" s="34"/>
    </row>
    <row r="62" spans="1:23" x14ac:dyDescent="0.2">
      <c r="A62" s="33" t="s">
        <v>8</v>
      </c>
      <c r="B62" s="33" t="s">
        <v>9</v>
      </c>
      <c r="C62" s="33" t="s">
        <v>11</v>
      </c>
      <c r="D62" s="33" t="s">
        <v>10</v>
      </c>
      <c r="E62" s="33" t="s">
        <v>584</v>
      </c>
      <c r="F62" t="s">
        <v>17</v>
      </c>
      <c r="G62" t="s">
        <v>16</v>
      </c>
      <c r="H62" t="b">
        <v>1</v>
      </c>
      <c r="I62" s="35">
        <v>452.077</v>
      </c>
      <c r="J62" s="35">
        <v>374.93900000000002</v>
      </c>
      <c r="K62" s="35">
        <v>297.91199999999998</v>
      </c>
      <c r="L62" s="39">
        <v>90</v>
      </c>
      <c r="M62" s="39">
        <v>207.91200000000001</v>
      </c>
      <c r="N62" s="37">
        <v>-3.1571966461827139</v>
      </c>
      <c r="O62" s="35">
        <v>5</v>
      </c>
      <c r="P62" s="35">
        <v>27.45</v>
      </c>
      <c r="Q62" s="35">
        <v>32.512999999999998</v>
      </c>
      <c r="R62" s="39">
        <v>32.512999999999998</v>
      </c>
      <c r="S62" s="39" t="s">
        <v>7</v>
      </c>
      <c r="T62" s="37">
        <v>15.490206239713423</v>
      </c>
      <c r="V62" s="34"/>
      <c r="W62" s="34"/>
    </row>
    <row r="63" spans="1:23" x14ac:dyDescent="0.2">
      <c r="A63" s="33" t="s">
        <v>8</v>
      </c>
      <c r="B63" s="33" t="s">
        <v>9</v>
      </c>
      <c r="C63" s="33" t="s">
        <v>11</v>
      </c>
      <c r="D63" s="33" t="s">
        <v>10</v>
      </c>
      <c r="E63" s="33" t="s">
        <v>584</v>
      </c>
      <c r="F63" t="s">
        <v>19</v>
      </c>
      <c r="G63" t="s">
        <v>18</v>
      </c>
      <c r="H63" t="b">
        <v>1</v>
      </c>
      <c r="I63" s="35">
        <v>91.513000000000005</v>
      </c>
      <c r="J63" s="35">
        <v>132.233</v>
      </c>
      <c r="K63" s="35">
        <v>127</v>
      </c>
      <c r="L63" s="39">
        <v>22</v>
      </c>
      <c r="M63" s="39">
        <v>105</v>
      </c>
      <c r="N63" s="37">
        <v>2.5528569792396594</v>
      </c>
      <c r="O63" s="35">
        <v>0</v>
      </c>
      <c r="P63" s="35">
        <v>0.25</v>
      </c>
      <c r="Q63" s="35">
        <v>0.25</v>
      </c>
      <c r="R63" s="39">
        <v>0.25</v>
      </c>
      <c r="S63" s="39" t="s">
        <v>7</v>
      </c>
      <c r="T63" s="37">
        <v>0</v>
      </c>
      <c r="V63" s="34"/>
      <c r="W63" s="34"/>
    </row>
    <row r="64" spans="1:23" x14ac:dyDescent="0.2">
      <c r="A64" s="33" t="s">
        <v>8</v>
      </c>
      <c r="B64" s="33" t="s">
        <v>9</v>
      </c>
      <c r="C64" s="33" t="s">
        <v>11</v>
      </c>
      <c r="D64" s="33" t="s">
        <v>10</v>
      </c>
      <c r="E64" s="33" t="s">
        <v>584</v>
      </c>
      <c r="F64" t="s">
        <v>473</v>
      </c>
      <c r="G64" t="s">
        <v>474</v>
      </c>
      <c r="H64" t="b">
        <v>1</v>
      </c>
      <c r="I64" s="35">
        <v>6.3150000000000004</v>
      </c>
      <c r="J64" s="35">
        <v>6.55</v>
      </c>
      <c r="K64" s="35">
        <v>6.55</v>
      </c>
      <c r="L64" s="39">
        <v>0.15</v>
      </c>
      <c r="M64" s="39">
        <v>6.4</v>
      </c>
      <c r="N64" s="37">
        <v>0.28145143945510487</v>
      </c>
      <c r="O64" s="35" t="s">
        <v>7</v>
      </c>
      <c r="P64" s="35" t="s">
        <v>7</v>
      </c>
      <c r="Q64" s="35" t="s">
        <v>7</v>
      </c>
      <c r="R64" s="39" t="s">
        <v>7</v>
      </c>
      <c r="S64" s="39" t="s">
        <v>7</v>
      </c>
      <c r="T64" s="37" t="s">
        <v>7</v>
      </c>
      <c r="V64" s="34"/>
      <c r="W64" s="34"/>
    </row>
    <row r="65" spans="1:23" x14ac:dyDescent="0.2">
      <c r="A65" s="33" t="s">
        <v>8</v>
      </c>
      <c r="B65" s="33" t="s">
        <v>9</v>
      </c>
      <c r="C65" s="33" t="s">
        <v>11</v>
      </c>
      <c r="D65" s="33" t="s">
        <v>10</v>
      </c>
      <c r="E65" s="33" t="s">
        <v>584</v>
      </c>
      <c r="F65" t="s">
        <v>23</v>
      </c>
      <c r="G65" t="s">
        <v>22</v>
      </c>
      <c r="H65" t="b">
        <v>1</v>
      </c>
      <c r="I65" s="35">
        <v>11.518000000000001</v>
      </c>
      <c r="J65" s="35">
        <v>9.5</v>
      </c>
      <c r="K65" s="35">
        <v>9.5</v>
      </c>
      <c r="L65" s="39">
        <v>2.2000000000000002</v>
      </c>
      <c r="M65" s="39">
        <v>7.3</v>
      </c>
      <c r="N65" s="37">
        <v>-1.4707634300668126</v>
      </c>
      <c r="O65" s="35">
        <v>2.1999999999999999E-2</v>
      </c>
      <c r="P65" s="35">
        <v>0.03</v>
      </c>
      <c r="Q65" s="35">
        <v>0.03</v>
      </c>
      <c r="R65" s="39">
        <v>0.03</v>
      </c>
      <c r="S65" s="39" t="s">
        <v>7</v>
      </c>
      <c r="T65" s="37">
        <v>2.4144952124014685</v>
      </c>
      <c r="V65" s="34"/>
      <c r="W65" s="34"/>
    </row>
    <row r="66" spans="1:23" x14ac:dyDescent="0.2">
      <c r="A66" s="33" t="s">
        <v>8</v>
      </c>
      <c r="B66" s="33" t="s">
        <v>9</v>
      </c>
      <c r="C66" s="33" t="s">
        <v>11</v>
      </c>
      <c r="D66" s="33" t="s">
        <v>10</v>
      </c>
      <c r="E66" s="33" t="s">
        <v>584</v>
      </c>
      <c r="F66" t="s">
        <v>25</v>
      </c>
      <c r="G66" t="s">
        <v>24</v>
      </c>
      <c r="H66" t="b">
        <v>1</v>
      </c>
      <c r="I66" s="35">
        <v>109.87</v>
      </c>
      <c r="J66" s="35">
        <v>71.228999999999999</v>
      </c>
      <c r="K66" s="35">
        <v>99.352999999999994</v>
      </c>
      <c r="L66" s="39">
        <v>99.352999999999994</v>
      </c>
      <c r="M66" s="39" t="s">
        <v>7</v>
      </c>
      <c r="N66" s="37">
        <v>-0.77100228732148723</v>
      </c>
      <c r="O66" s="35">
        <v>0.03</v>
      </c>
      <c r="P66" s="35">
        <v>0.98699999999999999</v>
      </c>
      <c r="Q66" s="35">
        <v>2.2052499999999999</v>
      </c>
      <c r="R66" s="39">
        <v>2.2052499999999999</v>
      </c>
      <c r="S66" s="39" t="s">
        <v>7</v>
      </c>
      <c r="T66" s="37">
        <v>39.176000494317506</v>
      </c>
      <c r="V66" s="34"/>
      <c r="W66" s="34"/>
    </row>
    <row r="67" spans="1:23" x14ac:dyDescent="0.2">
      <c r="A67" s="33" t="s">
        <v>8</v>
      </c>
      <c r="B67" s="33" t="s">
        <v>9</v>
      </c>
      <c r="C67" s="33" t="s">
        <v>11</v>
      </c>
      <c r="D67" s="33" t="s">
        <v>10</v>
      </c>
      <c r="E67" s="33" t="s">
        <v>584</v>
      </c>
      <c r="F67" t="s">
        <v>475</v>
      </c>
      <c r="G67" t="s">
        <v>476</v>
      </c>
      <c r="H67" t="b">
        <v>1</v>
      </c>
      <c r="I67" s="35">
        <v>114.456</v>
      </c>
      <c r="J67" s="35">
        <v>437.709</v>
      </c>
      <c r="K67" s="35">
        <v>292.62400000000002</v>
      </c>
      <c r="L67" s="39">
        <v>15</v>
      </c>
      <c r="M67" s="39">
        <v>277.62400000000002</v>
      </c>
      <c r="N67" s="37">
        <v>7.4878402734046556</v>
      </c>
      <c r="O67" s="35" t="s">
        <v>7</v>
      </c>
      <c r="P67" s="35" t="s">
        <v>7</v>
      </c>
      <c r="Q67" s="35" t="s">
        <v>7</v>
      </c>
      <c r="R67" s="39" t="s">
        <v>7</v>
      </c>
      <c r="S67" s="39" t="s">
        <v>7</v>
      </c>
      <c r="T67" s="37" t="s">
        <v>7</v>
      </c>
      <c r="V67" s="34"/>
      <c r="W67" s="34"/>
    </row>
    <row r="68" spans="1:23" x14ac:dyDescent="0.2">
      <c r="A68" s="33" t="s">
        <v>8</v>
      </c>
      <c r="B68" s="33" t="s">
        <v>9</v>
      </c>
      <c r="C68" s="33" t="s">
        <v>11</v>
      </c>
      <c r="D68" s="33" t="s">
        <v>10</v>
      </c>
      <c r="E68" s="33" t="s">
        <v>584</v>
      </c>
      <c r="F68" t="s">
        <v>27</v>
      </c>
      <c r="G68" t="s">
        <v>26</v>
      </c>
      <c r="H68" t="b">
        <v>1</v>
      </c>
      <c r="I68" s="35">
        <v>16.25</v>
      </c>
      <c r="J68" s="35">
        <v>46.5</v>
      </c>
      <c r="K68" s="35">
        <v>45</v>
      </c>
      <c r="L68" s="39">
        <v>45</v>
      </c>
      <c r="M68" s="39" t="s">
        <v>7</v>
      </c>
      <c r="N68" s="37">
        <v>8.1502746818142633</v>
      </c>
      <c r="O68" s="35">
        <v>1.4999999999999999E-2</v>
      </c>
      <c r="P68" s="35">
        <v>0.1</v>
      </c>
      <c r="Q68" s="35">
        <v>0.2</v>
      </c>
      <c r="R68" s="39">
        <v>0.2</v>
      </c>
      <c r="S68" s="39" t="s">
        <v>7</v>
      </c>
      <c r="T68" s="37">
        <v>22.048866108045484</v>
      </c>
      <c r="V68" s="34"/>
      <c r="W68" s="34"/>
    </row>
    <row r="69" spans="1:23" x14ac:dyDescent="0.2">
      <c r="A69" s="33" t="s">
        <v>8</v>
      </c>
      <c r="B69" s="33" t="s">
        <v>9</v>
      </c>
      <c r="C69" s="33" t="s">
        <v>11</v>
      </c>
      <c r="D69" s="33" t="s">
        <v>10</v>
      </c>
      <c r="E69" s="33" t="s">
        <v>584</v>
      </c>
      <c r="F69" t="s">
        <v>29</v>
      </c>
      <c r="G69" t="s">
        <v>28</v>
      </c>
      <c r="H69" t="b">
        <v>1</v>
      </c>
      <c r="I69" s="35">
        <v>441.37700000000001</v>
      </c>
      <c r="J69" s="35">
        <v>668.75400000000002</v>
      </c>
      <c r="K69" s="35">
        <v>721.35500000000002</v>
      </c>
      <c r="L69" s="39">
        <v>339.49900000000002</v>
      </c>
      <c r="M69" s="39">
        <v>381.85599999999999</v>
      </c>
      <c r="N69" s="37">
        <v>3.8510086755103146</v>
      </c>
      <c r="O69" s="35">
        <v>25.718</v>
      </c>
      <c r="P69" s="35">
        <v>253.898</v>
      </c>
      <c r="Q69" s="35">
        <v>278.70600000000002</v>
      </c>
      <c r="R69" s="39">
        <v>278.70600000000002</v>
      </c>
      <c r="S69" s="39">
        <v>0</v>
      </c>
      <c r="T69" s="37">
        <v>20.118083494052108</v>
      </c>
      <c r="V69" s="34"/>
      <c r="W69" s="34"/>
    </row>
    <row r="70" spans="1:23" x14ac:dyDescent="0.2">
      <c r="A70" s="33" t="s">
        <v>8</v>
      </c>
      <c r="B70" s="33" t="s">
        <v>9</v>
      </c>
      <c r="C70" s="33" t="s">
        <v>11</v>
      </c>
      <c r="D70" s="33" t="s">
        <v>10</v>
      </c>
      <c r="E70" s="33" t="s">
        <v>584</v>
      </c>
      <c r="F70" t="s">
        <v>477</v>
      </c>
      <c r="G70" t="s">
        <v>478</v>
      </c>
      <c r="H70" t="b">
        <v>1</v>
      </c>
      <c r="I70" s="35">
        <v>0.71899999999999997</v>
      </c>
      <c r="J70" s="35">
        <v>0.67800000000000005</v>
      </c>
      <c r="K70" s="35">
        <v>0.57399999999999995</v>
      </c>
      <c r="L70" s="39">
        <v>0</v>
      </c>
      <c r="M70" s="39">
        <v>0.57399999999999995</v>
      </c>
      <c r="N70" s="37">
        <v>-1.717631144072318</v>
      </c>
      <c r="O70" s="35" t="s">
        <v>7</v>
      </c>
      <c r="P70" s="35" t="s">
        <v>7</v>
      </c>
      <c r="Q70" s="35" t="s">
        <v>7</v>
      </c>
      <c r="R70" s="39" t="s">
        <v>7</v>
      </c>
      <c r="S70" s="39" t="s">
        <v>7</v>
      </c>
      <c r="T70" s="37" t="s">
        <v>7</v>
      </c>
      <c r="V70" s="34"/>
      <c r="W70" s="34"/>
    </row>
    <row r="71" spans="1:23" x14ac:dyDescent="0.2">
      <c r="A71" s="33" t="s">
        <v>8</v>
      </c>
      <c r="B71" s="33" t="s">
        <v>9</v>
      </c>
      <c r="C71" s="33" t="s">
        <v>11</v>
      </c>
      <c r="D71" s="33" t="s">
        <v>10</v>
      </c>
      <c r="E71" s="33" t="s">
        <v>584</v>
      </c>
      <c r="F71" t="s">
        <v>31</v>
      </c>
      <c r="G71" t="s">
        <v>30</v>
      </c>
      <c r="H71" t="b">
        <v>1</v>
      </c>
      <c r="I71" s="35">
        <v>435.80500000000001</v>
      </c>
      <c r="J71" s="35">
        <v>460.87099999999998</v>
      </c>
      <c r="K71" s="35">
        <v>469.63600000000002</v>
      </c>
      <c r="L71" s="39">
        <v>33.323</v>
      </c>
      <c r="M71" s="39">
        <v>436.31299999999999</v>
      </c>
      <c r="N71" s="37">
        <v>0.57675711433098353</v>
      </c>
      <c r="O71" s="35">
        <v>0.104</v>
      </c>
      <c r="P71" s="35">
        <v>0.39929999999999999</v>
      </c>
      <c r="Q71" s="35">
        <v>0.70499999999999996</v>
      </c>
      <c r="R71" s="39">
        <v>0.32500000000000001</v>
      </c>
      <c r="S71" s="39">
        <v>0.38</v>
      </c>
      <c r="T71" s="37">
        <v>15.860409680132403</v>
      </c>
      <c r="V71" s="34"/>
      <c r="W71" s="34"/>
    </row>
    <row r="72" spans="1:23" x14ac:dyDescent="0.2">
      <c r="A72" s="33" t="s">
        <v>8</v>
      </c>
      <c r="B72" s="33" t="s">
        <v>9</v>
      </c>
      <c r="C72" s="33" t="s">
        <v>11</v>
      </c>
      <c r="D72" s="33" t="s">
        <v>10</v>
      </c>
      <c r="E72" s="33" t="s">
        <v>584</v>
      </c>
      <c r="F72" t="s">
        <v>33</v>
      </c>
      <c r="G72" t="s">
        <v>32</v>
      </c>
      <c r="H72" t="b">
        <v>1</v>
      </c>
      <c r="I72" s="35">
        <v>74.73</v>
      </c>
      <c r="J72" s="35">
        <v>204</v>
      </c>
      <c r="K72" s="35">
        <v>200</v>
      </c>
      <c r="L72" s="39">
        <v>14</v>
      </c>
      <c r="M72" s="39">
        <v>186</v>
      </c>
      <c r="N72" s="37">
        <v>7.8666792102337624</v>
      </c>
      <c r="O72" s="35">
        <v>0.03</v>
      </c>
      <c r="P72" s="35">
        <v>0.08</v>
      </c>
      <c r="Q72" s="35">
        <v>0.08</v>
      </c>
      <c r="R72" s="39">
        <v>0.08</v>
      </c>
      <c r="S72" s="39" t="s">
        <v>7</v>
      </c>
      <c r="T72" s="37">
        <v>7.8367586912554188</v>
      </c>
      <c r="V72" s="34"/>
      <c r="W72" s="34"/>
    </row>
    <row r="73" spans="1:23" x14ac:dyDescent="0.2">
      <c r="A73" s="33" t="s">
        <v>8</v>
      </c>
      <c r="B73" s="33" t="s">
        <v>9</v>
      </c>
      <c r="C73" s="33" t="s">
        <v>11</v>
      </c>
      <c r="D73" s="33" t="s">
        <v>10</v>
      </c>
      <c r="E73" s="33" t="s">
        <v>584</v>
      </c>
      <c r="F73" t="s">
        <v>35</v>
      </c>
      <c r="G73" t="s">
        <v>34</v>
      </c>
      <c r="H73" t="b">
        <v>1</v>
      </c>
      <c r="I73" s="35">
        <v>22.277000000000001</v>
      </c>
      <c r="J73" s="35">
        <v>19.32</v>
      </c>
      <c r="K73" s="35">
        <v>20.015000000000001</v>
      </c>
      <c r="L73" s="39">
        <v>5</v>
      </c>
      <c r="M73" s="39">
        <v>15.015000000000001</v>
      </c>
      <c r="N73" s="37">
        <v>-0.82025404989962691</v>
      </c>
      <c r="O73" s="35">
        <v>0.02</v>
      </c>
      <c r="P73" s="35">
        <v>0.02</v>
      </c>
      <c r="Q73" s="35">
        <v>0.02</v>
      </c>
      <c r="R73" s="39">
        <v>0.02</v>
      </c>
      <c r="S73" s="39" t="s">
        <v>7</v>
      </c>
      <c r="T73" s="37">
        <v>0</v>
      </c>
      <c r="V73" s="34"/>
      <c r="W73" s="34"/>
    </row>
    <row r="74" spans="1:23" x14ac:dyDescent="0.2">
      <c r="A74" s="32" t="s">
        <v>114</v>
      </c>
      <c r="B74" s="32" t="s">
        <v>115</v>
      </c>
      <c r="C74" s="33"/>
      <c r="D74" s="33"/>
      <c r="E74" s="32" t="s">
        <v>603</v>
      </c>
      <c r="H74" t="b">
        <v>1</v>
      </c>
      <c r="I74" s="34">
        <v>25723.465000000004</v>
      </c>
      <c r="J74" s="34">
        <v>18510.236999999997</v>
      </c>
      <c r="K74" s="34">
        <v>18877.612000000001</v>
      </c>
      <c r="L74" s="38">
        <v>544.32299999999998</v>
      </c>
      <c r="M74" s="38">
        <v>18333.289000000001</v>
      </c>
      <c r="N74" s="36">
        <v>-2.3521037191977734</v>
      </c>
      <c r="O74" s="34">
        <v>1423.4339999999997</v>
      </c>
      <c r="P74" s="34">
        <v>2977.9592500000008</v>
      </c>
      <c r="Q74" s="34">
        <v>3068.7554130000008</v>
      </c>
      <c r="R74" s="38">
        <v>986.01735599999995</v>
      </c>
      <c r="S74" s="38">
        <v>2082.738057</v>
      </c>
      <c r="T74" s="36">
        <v>6.087314782832709</v>
      </c>
      <c r="V74" s="34"/>
      <c r="W74" s="34"/>
    </row>
    <row r="75" spans="1:23" s="32" customFormat="1" x14ac:dyDescent="0.2">
      <c r="A75" s="56" t="s">
        <v>114</v>
      </c>
      <c r="B75" s="32" t="s">
        <v>115</v>
      </c>
      <c r="C75" s="32" t="s">
        <v>601</v>
      </c>
      <c r="D75" s="32" t="s">
        <v>168</v>
      </c>
      <c r="E75" s="32" t="s">
        <v>563</v>
      </c>
      <c r="H75" t="b">
        <v>1</v>
      </c>
      <c r="I75" s="34">
        <v>19840.958000000002</v>
      </c>
      <c r="J75" s="34">
        <v>12336.324999999997</v>
      </c>
      <c r="K75" s="34">
        <v>12515.852000000001</v>
      </c>
      <c r="L75" s="38">
        <v>489.49999999999994</v>
      </c>
      <c r="M75" s="38">
        <v>12026.352000000001</v>
      </c>
      <c r="N75" s="36">
        <v>-3.4821761161486053</v>
      </c>
      <c r="O75" s="34">
        <v>838.93899999999974</v>
      </c>
      <c r="P75" s="34">
        <v>2384.7302500000005</v>
      </c>
      <c r="Q75" s="34">
        <v>2455.5554130000005</v>
      </c>
      <c r="R75" s="38">
        <v>723.89335599999993</v>
      </c>
      <c r="S75" s="38">
        <v>1731.662057</v>
      </c>
      <c r="T75" s="36">
        <v>8.6121502982998699</v>
      </c>
      <c r="V75" s="34"/>
      <c r="W75" s="34"/>
    </row>
    <row r="76" spans="1:23" x14ac:dyDescent="0.2">
      <c r="A76" s="33" t="s">
        <v>114</v>
      </c>
      <c r="B76" s="33" t="s">
        <v>115</v>
      </c>
      <c r="C76" s="33" t="s">
        <v>601</v>
      </c>
      <c r="D76" s="33" t="s">
        <v>168</v>
      </c>
      <c r="E76" s="33" t="s">
        <v>585</v>
      </c>
      <c r="F76" t="s">
        <v>479</v>
      </c>
      <c r="G76" t="s">
        <v>480</v>
      </c>
      <c r="H76" t="b">
        <v>1</v>
      </c>
      <c r="I76" s="35">
        <v>0.56000000000000005</v>
      </c>
      <c r="J76" s="35">
        <v>1.1220000000000001</v>
      </c>
      <c r="K76" s="35">
        <v>1.335</v>
      </c>
      <c r="L76" s="39">
        <v>0</v>
      </c>
      <c r="M76" s="39">
        <v>1.335</v>
      </c>
      <c r="N76" s="37">
        <v>6.9110406309843775</v>
      </c>
      <c r="O76" s="35" t="s">
        <v>7</v>
      </c>
      <c r="P76" s="35" t="s">
        <v>7</v>
      </c>
      <c r="Q76" s="35" t="s">
        <v>7</v>
      </c>
      <c r="R76" s="39" t="s">
        <v>7</v>
      </c>
      <c r="S76" s="39" t="s">
        <v>7</v>
      </c>
      <c r="T76" s="37" t="s">
        <v>7</v>
      </c>
      <c r="V76" s="34"/>
      <c r="W76" s="34"/>
    </row>
    <row r="77" spans="1:23" x14ac:dyDescent="0.2">
      <c r="A77" s="33" t="s">
        <v>114</v>
      </c>
      <c r="B77" s="33" t="s">
        <v>115</v>
      </c>
      <c r="C77" s="33" t="s">
        <v>601</v>
      </c>
      <c r="D77" s="33" t="s">
        <v>168</v>
      </c>
      <c r="E77" s="33" t="s">
        <v>585</v>
      </c>
      <c r="F77" t="s">
        <v>481</v>
      </c>
      <c r="G77" t="s">
        <v>482</v>
      </c>
      <c r="H77" t="b">
        <v>1</v>
      </c>
      <c r="I77" s="35">
        <v>1.7230000000000001</v>
      </c>
      <c r="J77" s="35">
        <v>5.9509999999999996</v>
      </c>
      <c r="K77" s="35">
        <v>6</v>
      </c>
      <c r="L77" s="39">
        <v>0</v>
      </c>
      <c r="M77" s="39">
        <v>6</v>
      </c>
      <c r="N77" s="37">
        <v>10.073302810552187</v>
      </c>
      <c r="O77" s="35" t="s">
        <v>7</v>
      </c>
      <c r="P77" s="35" t="s">
        <v>7</v>
      </c>
      <c r="Q77" s="35" t="s">
        <v>7</v>
      </c>
      <c r="R77" s="39" t="s">
        <v>7</v>
      </c>
      <c r="S77" s="39" t="s">
        <v>7</v>
      </c>
      <c r="T77" s="37" t="s">
        <v>7</v>
      </c>
      <c r="V77" s="34"/>
      <c r="W77" s="34"/>
    </row>
    <row r="78" spans="1:23" x14ac:dyDescent="0.2">
      <c r="A78" s="33" t="s">
        <v>114</v>
      </c>
      <c r="B78" s="33" t="s">
        <v>115</v>
      </c>
      <c r="C78" s="33" t="s">
        <v>601</v>
      </c>
      <c r="D78" s="33" t="s">
        <v>168</v>
      </c>
      <c r="E78" s="33" t="s">
        <v>585</v>
      </c>
      <c r="F78" t="s">
        <v>117</v>
      </c>
      <c r="G78" t="s">
        <v>116</v>
      </c>
      <c r="H78" t="b">
        <v>1</v>
      </c>
      <c r="I78" s="35">
        <v>921.79700000000003</v>
      </c>
      <c r="J78" s="35">
        <v>738.06</v>
      </c>
      <c r="K78" s="35">
        <v>870.08299999999997</v>
      </c>
      <c r="L78" s="39">
        <v>12.282999999999999</v>
      </c>
      <c r="M78" s="39">
        <v>857.8</v>
      </c>
      <c r="N78" s="37">
        <v>-0.44314149753162946</v>
      </c>
      <c r="O78" s="35">
        <v>1.784</v>
      </c>
      <c r="P78" s="35">
        <v>2.9584200000000003</v>
      </c>
      <c r="Q78" s="35">
        <v>3.8251200000000001</v>
      </c>
      <c r="R78" s="39">
        <v>3.7839499999999999</v>
      </c>
      <c r="S78" s="39">
        <v>4.1169999999999998E-2</v>
      </c>
      <c r="T78" s="37">
        <v>6.0427021338968379</v>
      </c>
      <c r="V78" s="34"/>
      <c r="W78" s="34"/>
    </row>
    <row r="79" spans="1:23" x14ac:dyDescent="0.2">
      <c r="A79" s="33" t="s">
        <v>114</v>
      </c>
      <c r="B79" s="33" t="s">
        <v>115</v>
      </c>
      <c r="C79" s="33" t="s">
        <v>601</v>
      </c>
      <c r="D79" s="33" t="s">
        <v>168</v>
      </c>
      <c r="E79" s="33" t="s">
        <v>585</v>
      </c>
      <c r="F79" t="s">
        <v>190</v>
      </c>
      <c r="G79" t="s">
        <v>189</v>
      </c>
      <c r="H79" t="b">
        <v>1</v>
      </c>
      <c r="I79" s="35">
        <v>0.16300000000000001</v>
      </c>
      <c r="J79" s="35">
        <v>0.13800000000000001</v>
      </c>
      <c r="K79" s="35">
        <v>0.14199999999999999</v>
      </c>
      <c r="L79" s="39">
        <v>0</v>
      </c>
      <c r="M79" s="39">
        <v>0.14199999999999999</v>
      </c>
      <c r="N79" s="37">
        <v>-1.0553390608843194</v>
      </c>
      <c r="O79" s="35">
        <v>0</v>
      </c>
      <c r="P79" s="35">
        <v>0</v>
      </c>
      <c r="Q79" s="35">
        <v>0</v>
      </c>
      <c r="R79" s="39" t="s">
        <v>7</v>
      </c>
      <c r="S79" s="39">
        <v>0</v>
      </c>
      <c r="T79" s="37">
        <v>0</v>
      </c>
      <c r="V79" s="34"/>
      <c r="W79" s="34"/>
    </row>
    <row r="80" spans="1:23" x14ac:dyDescent="0.2">
      <c r="A80" s="33" t="s">
        <v>114</v>
      </c>
      <c r="B80" s="33" t="s">
        <v>115</v>
      </c>
      <c r="C80" s="33" t="s">
        <v>601</v>
      </c>
      <c r="D80" s="33" t="s">
        <v>168</v>
      </c>
      <c r="E80" s="33" t="s">
        <v>585</v>
      </c>
      <c r="F80" t="s">
        <v>170</v>
      </c>
      <c r="G80" t="s">
        <v>169</v>
      </c>
      <c r="H80" t="b">
        <v>1</v>
      </c>
      <c r="I80" s="35">
        <v>15.406000000000001</v>
      </c>
      <c r="J80" s="35">
        <v>16.472000000000001</v>
      </c>
      <c r="K80" s="35">
        <v>12.765000000000001</v>
      </c>
      <c r="L80" s="39">
        <v>0</v>
      </c>
      <c r="M80" s="39">
        <v>12.765000000000001</v>
      </c>
      <c r="N80" s="37">
        <v>-1.436126308143193</v>
      </c>
      <c r="O80" s="35">
        <v>2E-3</v>
      </c>
      <c r="P80" s="35">
        <v>0</v>
      </c>
      <c r="Q80" s="35">
        <v>0</v>
      </c>
      <c r="R80" s="39">
        <v>0</v>
      </c>
      <c r="S80" s="39">
        <v>0</v>
      </c>
      <c r="T80" s="37">
        <v>0</v>
      </c>
      <c r="V80" s="34"/>
      <c r="W80" s="34"/>
    </row>
    <row r="81" spans="1:23" x14ac:dyDescent="0.2">
      <c r="A81" s="33" t="s">
        <v>114</v>
      </c>
      <c r="B81" s="33" t="s">
        <v>115</v>
      </c>
      <c r="C81" s="33" t="s">
        <v>601</v>
      </c>
      <c r="D81" s="33" t="s">
        <v>168</v>
      </c>
      <c r="E81" s="33" t="s">
        <v>585</v>
      </c>
      <c r="F81" t="s">
        <v>172</v>
      </c>
      <c r="G81" t="s">
        <v>171</v>
      </c>
      <c r="H81" t="b">
        <v>1</v>
      </c>
      <c r="I81" s="35">
        <v>3.1850000000000001</v>
      </c>
      <c r="J81" s="35">
        <v>1.373</v>
      </c>
      <c r="K81" s="35">
        <v>2.9870000000000001</v>
      </c>
      <c r="L81" s="39">
        <v>0</v>
      </c>
      <c r="M81" s="39">
        <v>2.9870000000000001</v>
      </c>
      <c r="N81" s="37">
        <v>-0.49249669828396181</v>
      </c>
      <c r="O81" s="35">
        <v>0</v>
      </c>
      <c r="P81" s="35">
        <v>1.0500000000000001E-2</v>
      </c>
      <c r="Q81" s="35">
        <v>1.0500000000000001E-2</v>
      </c>
      <c r="R81" s="39">
        <v>1.0500000000000001E-2</v>
      </c>
      <c r="S81" s="39" t="s">
        <v>7</v>
      </c>
      <c r="T81" s="37">
        <v>0</v>
      </c>
      <c r="V81" s="34"/>
      <c r="W81" s="34"/>
    </row>
    <row r="82" spans="1:23" x14ac:dyDescent="0.2">
      <c r="A82" s="33" t="s">
        <v>114</v>
      </c>
      <c r="B82" s="33" t="s">
        <v>115</v>
      </c>
      <c r="C82" s="33" t="s">
        <v>601</v>
      </c>
      <c r="D82" s="33" t="s">
        <v>168</v>
      </c>
      <c r="E82" s="33" t="s">
        <v>585</v>
      </c>
      <c r="F82" t="s">
        <v>145</v>
      </c>
      <c r="G82" t="s">
        <v>144</v>
      </c>
      <c r="H82" t="b">
        <v>1</v>
      </c>
      <c r="I82" s="35">
        <v>30.359000000000002</v>
      </c>
      <c r="J82" s="35">
        <v>152.54300000000001</v>
      </c>
      <c r="K82" s="35">
        <v>33.07</v>
      </c>
      <c r="L82" s="39">
        <v>0</v>
      </c>
      <c r="M82" s="39">
        <v>33.07</v>
      </c>
      <c r="N82" s="37">
        <v>0.66011934724019561</v>
      </c>
      <c r="O82" s="35">
        <v>3.63</v>
      </c>
      <c r="P82" s="35">
        <v>5.8760000000000003</v>
      </c>
      <c r="Q82" s="35">
        <v>7.14</v>
      </c>
      <c r="R82" s="39">
        <v>0.06</v>
      </c>
      <c r="S82" s="39">
        <v>7.08</v>
      </c>
      <c r="T82" s="37">
        <v>5.3414647483122524</v>
      </c>
      <c r="V82" s="34"/>
      <c r="W82" s="34"/>
    </row>
    <row r="83" spans="1:23" x14ac:dyDescent="0.2">
      <c r="A83" s="33" t="s">
        <v>114</v>
      </c>
      <c r="B83" s="33" t="s">
        <v>115</v>
      </c>
      <c r="C83" s="33" t="s">
        <v>601</v>
      </c>
      <c r="D83" s="33" t="s">
        <v>168</v>
      </c>
      <c r="E83" s="33" t="s">
        <v>585</v>
      </c>
      <c r="F83" t="s">
        <v>119</v>
      </c>
      <c r="G83" t="s">
        <v>118</v>
      </c>
      <c r="H83" t="b">
        <v>1</v>
      </c>
      <c r="I83" s="35">
        <v>6.1059999999999999</v>
      </c>
      <c r="J83" s="35">
        <v>6.82</v>
      </c>
      <c r="K83" s="35">
        <v>7.1710000000000003</v>
      </c>
      <c r="L83" s="39">
        <v>7.1710000000000003</v>
      </c>
      <c r="M83" s="39" t="s">
        <v>7</v>
      </c>
      <c r="N83" s="37">
        <v>1.2443960501968387</v>
      </c>
      <c r="O83" s="35">
        <v>0.40500000000000003</v>
      </c>
      <c r="P83" s="35">
        <v>1.06</v>
      </c>
      <c r="Q83" s="35">
        <v>1.0760000000000001</v>
      </c>
      <c r="R83" s="39">
        <v>1.0760000000000001</v>
      </c>
      <c r="S83" s="39" t="s">
        <v>7</v>
      </c>
      <c r="T83" s="37">
        <v>7.8059833254820576</v>
      </c>
      <c r="V83" s="34"/>
      <c r="W83" s="34"/>
    </row>
    <row r="84" spans="1:23" x14ac:dyDescent="0.2">
      <c r="A84" s="33" t="s">
        <v>114</v>
      </c>
      <c r="B84" s="33" t="s">
        <v>115</v>
      </c>
      <c r="C84" s="33" t="s">
        <v>601</v>
      </c>
      <c r="D84" s="33" t="s">
        <v>168</v>
      </c>
      <c r="E84" s="33" t="s">
        <v>585</v>
      </c>
      <c r="F84" t="s">
        <v>192</v>
      </c>
      <c r="G84" t="s">
        <v>191</v>
      </c>
      <c r="H84" t="b">
        <v>1</v>
      </c>
      <c r="I84" s="35">
        <v>0</v>
      </c>
      <c r="J84" s="35">
        <v>0.156</v>
      </c>
      <c r="K84" s="35">
        <v>0.16600000000000001</v>
      </c>
      <c r="L84" s="39" t="s">
        <v>7</v>
      </c>
      <c r="M84" s="39">
        <v>0.16600000000000001</v>
      </c>
      <c r="N84" s="37">
        <v>0</v>
      </c>
      <c r="O84" s="35">
        <v>0</v>
      </c>
      <c r="P84" s="35">
        <v>0</v>
      </c>
      <c r="Q84" s="35">
        <v>0</v>
      </c>
      <c r="R84" s="39" t="s">
        <v>7</v>
      </c>
      <c r="S84" s="39">
        <v>0</v>
      </c>
      <c r="T84" s="37" t="s">
        <v>7</v>
      </c>
      <c r="V84" s="34"/>
      <c r="W84" s="34"/>
    </row>
    <row r="85" spans="1:23" x14ac:dyDescent="0.2">
      <c r="A85" s="33" t="s">
        <v>114</v>
      </c>
      <c r="B85" s="33" t="s">
        <v>115</v>
      </c>
      <c r="C85" s="33" t="s">
        <v>601</v>
      </c>
      <c r="D85" s="33" t="s">
        <v>168</v>
      </c>
      <c r="E85" s="33" t="s">
        <v>585</v>
      </c>
      <c r="F85" t="s">
        <v>121</v>
      </c>
      <c r="G85" t="s">
        <v>120</v>
      </c>
      <c r="H85" t="b">
        <v>1</v>
      </c>
      <c r="I85" s="35">
        <v>666.846</v>
      </c>
      <c r="J85" s="35">
        <v>842.98699999999997</v>
      </c>
      <c r="K85" s="35">
        <v>765.28700000000003</v>
      </c>
      <c r="L85" s="39">
        <v>238.55500000000001</v>
      </c>
      <c r="M85" s="39">
        <v>526.73199999999997</v>
      </c>
      <c r="N85" s="37">
        <v>1.0647966685243482</v>
      </c>
      <c r="O85" s="35">
        <v>172.45</v>
      </c>
      <c r="P85" s="35">
        <v>480.15</v>
      </c>
      <c r="Q85" s="35">
        <v>473.42899999999997</v>
      </c>
      <c r="R85" s="39">
        <v>389.4</v>
      </c>
      <c r="S85" s="39">
        <v>84.028999999999996</v>
      </c>
      <c r="T85" s="37">
        <v>8.0781295269081177</v>
      </c>
      <c r="V85" s="34"/>
      <c r="W85" s="34"/>
    </row>
    <row r="86" spans="1:23" x14ac:dyDescent="0.2">
      <c r="A86" s="33" t="s">
        <v>114</v>
      </c>
      <c r="B86" s="33" t="s">
        <v>115</v>
      </c>
      <c r="C86" s="33" t="s">
        <v>601</v>
      </c>
      <c r="D86" s="33" t="s">
        <v>168</v>
      </c>
      <c r="E86" s="33" t="s">
        <v>585</v>
      </c>
      <c r="F86" t="s">
        <v>483</v>
      </c>
      <c r="G86" t="s">
        <v>484</v>
      </c>
      <c r="H86" t="b">
        <v>1</v>
      </c>
      <c r="I86" s="35">
        <v>4.2999999999999997E-2</v>
      </c>
      <c r="J86" s="35">
        <v>1.198</v>
      </c>
      <c r="K86" s="35">
        <v>1.2010000000000001</v>
      </c>
      <c r="L86" s="39">
        <v>0</v>
      </c>
      <c r="M86" s="39">
        <v>1.2010000000000001</v>
      </c>
      <c r="N86" s="37">
        <v>29.192262510297983</v>
      </c>
      <c r="O86" s="35" t="s">
        <v>7</v>
      </c>
      <c r="P86" s="35" t="s">
        <v>7</v>
      </c>
      <c r="Q86" s="35" t="s">
        <v>7</v>
      </c>
      <c r="R86" s="39" t="s">
        <v>7</v>
      </c>
      <c r="S86" s="39" t="s">
        <v>7</v>
      </c>
      <c r="T86" s="37" t="s">
        <v>7</v>
      </c>
      <c r="V86" s="34"/>
      <c r="W86" s="34"/>
    </row>
    <row r="87" spans="1:23" hidden="1" x14ac:dyDescent="0.2">
      <c r="A87" s="33" t="s">
        <v>114</v>
      </c>
      <c r="B87" s="33" t="s">
        <v>115</v>
      </c>
      <c r="C87" s="33" t="s">
        <v>601</v>
      </c>
      <c r="D87" s="33" t="s">
        <v>168</v>
      </c>
      <c r="E87" s="33" t="s">
        <v>585</v>
      </c>
      <c r="F87" t="s">
        <v>485</v>
      </c>
      <c r="G87" t="s">
        <v>486</v>
      </c>
      <c r="H87" t="b">
        <v>0</v>
      </c>
      <c r="I87" s="35">
        <v>0.125</v>
      </c>
      <c r="J87" s="35">
        <v>0.125</v>
      </c>
      <c r="K87" s="35">
        <v>0.125</v>
      </c>
      <c r="L87" s="39">
        <v>0</v>
      </c>
      <c r="M87" s="39">
        <v>0.125</v>
      </c>
      <c r="N87" s="37">
        <v>0</v>
      </c>
      <c r="O87" s="35" t="s">
        <v>7</v>
      </c>
      <c r="P87" s="35" t="s">
        <v>7</v>
      </c>
      <c r="Q87" s="35" t="s">
        <v>7</v>
      </c>
      <c r="R87" s="39" t="s">
        <v>7</v>
      </c>
      <c r="S87" s="39" t="s">
        <v>7</v>
      </c>
      <c r="T87" s="37" t="s">
        <v>7</v>
      </c>
      <c r="V87" s="34"/>
      <c r="W87" s="34"/>
    </row>
    <row r="88" spans="1:23" x14ac:dyDescent="0.2">
      <c r="A88" s="33" t="s">
        <v>114</v>
      </c>
      <c r="B88" s="33" t="s">
        <v>115</v>
      </c>
      <c r="C88" s="33" t="s">
        <v>601</v>
      </c>
      <c r="D88" s="33" t="s">
        <v>168</v>
      </c>
      <c r="E88" s="33" t="s">
        <v>585</v>
      </c>
      <c r="F88" t="s">
        <v>123</v>
      </c>
      <c r="G88" t="s">
        <v>122</v>
      </c>
      <c r="H88" t="b">
        <v>1</v>
      </c>
      <c r="I88" s="35">
        <v>4300.2179999999998</v>
      </c>
      <c r="J88" s="35">
        <v>2572.8760000000002</v>
      </c>
      <c r="K88" s="35">
        <v>1770.9449999999999</v>
      </c>
      <c r="L88" s="39">
        <v>0</v>
      </c>
      <c r="M88" s="39">
        <v>1770.9449999999999</v>
      </c>
      <c r="N88" s="37">
        <v>-6.5966051132587573</v>
      </c>
      <c r="O88" s="35">
        <v>391.58699999999999</v>
      </c>
      <c r="P88" s="35">
        <v>1071.421</v>
      </c>
      <c r="Q88" s="35">
        <v>1033.2059999999999</v>
      </c>
      <c r="R88" s="39">
        <v>44.368000000000002</v>
      </c>
      <c r="S88" s="39">
        <v>988.83799999999997</v>
      </c>
      <c r="T88" s="37">
        <v>7.7487409610005775</v>
      </c>
      <c r="V88" s="34"/>
      <c r="W88" s="34"/>
    </row>
    <row r="89" spans="1:23" x14ac:dyDescent="0.2">
      <c r="A89" s="33" t="s">
        <v>114</v>
      </c>
      <c r="B89" s="33" t="s">
        <v>115</v>
      </c>
      <c r="C89" s="33" t="s">
        <v>601</v>
      </c>
      <c r="D89" s="33" t="s">
        <v>168</v>
      </c>
      <c r="E89" s="33" t="s">
        <v>585</v>
      </c>
      <c r="F89" t="s">
        <v>125</v>
      </c>
      <c r="G89" t="s">
        <v>124</v>
      </c>
      <c r="H89" t="b">
        <v>1</v>
      </c>
      <c r="I89" s="35">
        <v>137.059</v>
      </c>
      <c r="J89" s="35">
        <v>75.649000000000001</v>
      </c>
      <c r="K89" s="35">
        <v>59.639000000000003</v>
      </c>
      <c r="L89" s="39">
        <v>17.895</v>
      </c>
      <c r="M89" s="39">
        <v>41.744</v>
      </c>
      <c r="N89" s="37">
        <v>-6.2002343401304616</v>
      </c>
      <c r="O89" s="35">
        <v>61.786000000000001</v>
      </c>
      <c r="P89" s="35">
        <v>89.653999999999996</v>
      </c>
      <c r="Q89" s="35">
        <v>89.397999999999996</v>
      </c>
      <c r="R89" s="39">
        <v>84.703000000000003</v>
      </c>
      <c r="S89" s="39">
        <v>4.6950000000000003</v>
      </c>
      <c r="T89" s="37">
        <v>2.8824655128559806</v>
      </c>
      <c r="V89" s="34"/>
      <c r="W89" s="34"/>
    </row>
    <row r="90" spans="1:23" x14ac:dyDescent="0.2">
      <c r="A90" s="33" t="s">
        <v>114</v>
      </c>
      <c r="B90" s="33" t="s">
        <v>115</v>
      </c>
      <c r="C90" s="33" t="s">
        <v>601</v>
      </c>
      <c r="D90" s="33" t="s">
        <v>168</v>
      </c>
      <c r="E90" s="33" t="s">
        <v>585</v>
      </c>
      <c r="F90" t="s">
        <v>147</v>
      </c>
      <c r="G90" t="s">
        <v>146</v>
      </c>
      <c r="H90" t="b">
        <v>1</v>
      </c>
      <c r="I90" s="35">
        <v>35.463000000000001</v>
      </c>
      <c r="J90" s="35">
        <v>26.692</v>
      </c>
      <c r="K90" s="35">
        <v>25</v>
      </c>
      <c r="L90" s="39">
        <v>1</v>
      </c>
      <c r="M90" s="39">
        <v>24</v>
      </c>
      <c r="N90" s="37">
        <v>-2.6534983244117405</v>
      </c>
      <c r="O90" s="35">
        <v>9.7080000000000002</v>
      </c>
      <c r="P90" s="35">
        <v>27.188500000000001</v>
      </c>
      <c r="Q90" s="35">
        <v>30.1738</v>
      </c>
      <c r="R90" s="39">
        <v>27.262</v>
      </c>
      <c r="S90" s="39">
        <v>2.9118000000000004</v>
      </c>
      <c r="T90" s="37">
        <v>9.1150444270311723</v>
      </c>
      <c r="V90" s="34"/>
      <c r="W90" s="34"/>
    </row>
    <row r="91" spans="1:23" x14ac:dyDescent="0.2">
      <c r="A91" s="33" t="s">
        <v>114</v>
      </c>
      <c r="B91" s="33" t="s">
        <v>115</v>
      </c>
      <c r="C91" s="33" t="s">
        <v>601</v>
      </c>
      <c r="D91" s="33" t="s">
        <v>168</v>
      </c>
      <c r="E91" s="33" t="s">
        <v>585</v>
      </c>
      <c r="F91" t="s">
        <v>174</v>
      </c>
      <c r="G91" t="s">
        <v>173</v>
      </c>
      <c r="H91" t="b">
        <v>1</v>
      </c>
      <c r="I91" s="35">
        <v>68.429000000000002</v>
      </c>
      <c r="J91" s="35">
        <v>22.29</v>
      </c>
      <c r="K91" s="35">
        <v>22.065999999999999</v>
      </c>
      <c r="L91" s="39">
        <v>1.6879999999999999</v>
      </c>
      <c r="M91" s="39">
        <v>20.378</v>
      </c>
      <c r="N91" s="37">
        <v>-8.3376404949520584</v>
      </c>
      <c r="O91" s="35">
        <v>32.78</v>
      </c>
      <c r="P91" s="35">
        <v>26.179200000000002</v>
      </c>
      <c r="Q91" s="35">
        <v>29.5777</v>
      </c>
      <c r="R91" s="39">
        <v>23.943099999999998</v>
      </c>
      <c r="S91" s="39">
        <v>5.6346000000000007</v>
      </c>
      <c r="T91" s="37">
        <v>-0.78763465318858472</v>
      </c>
      <c r="V91" s="34"/>
      <c r="W91" s="34"/>
    </row>
    <row r="92" spans="1:23" x14ac:dyDescent="0.2">
      <c r="A92" s="33" t="s">
        <v>114</v>
      </c>
      <c r="B92" s="33" t="s">
        <v>115</v>
      </c>
      <c r="C92" s="33" t="s">
        <v>601</v>
      </c>
      <c r="D92" s="33" t="s">
        <v>168</v>
      </c>
      <c r="E92" s="33" t="s">
        <v>585</v>
      </c>
      <c r="F92" t="s">
        <v>487</v>
      </c>
      <c r="G92" t="s">
        <v>488</v>
      </c>
      <c r="H92" t="b">
        <v>1</v>
      </c>
      <c r="I92" s="35">
        <v>0</v>
      </c>
      <c r="J92" s="35">
        <v>23.843</v>
      </c>
      <c r="K92" s="35">
        <v>25.065999999999999</v>
      </c>
      <c r="L92" s="39" t="s">
        <v>7</v>
      </c>
      <c r="M92" s="39">
        <v>25.065999999999999</v>
      </c>
      <c r="N92" s="37"/>
      <c r="O92" s="35" t="s">
        <v>7</v>
      </c>
      <c r="P92" s="35" t="s">
        <v>7</v>
      </c>
      <c r="Q92" s="35" t="s">
        <v>7</v>
      </c>
      <c r="R92" s="39" t="s">
        <v>7</v>
      </c>
      <c r="S92" s="39" t="s">
        <v>7</v>
      </c>
      <c r="T92" s="37" t="s">
        <v>7</v>
      </c>
      <c r="V92" s="34"/>
      <c r="W92" s="34"/>
    </row>
    <row r="93" spans="1:23" x14ac:dyDescent="0.2">
      <c r="A93" s="33" t="s">
        <v>114</v>
      </c>
      <c r="B93" s="33" t="s">
        <v>115</v>
      </c>
      <c r="C93" s="33" t="s">
        <v>601</v>
      </c>
      <c r="D93" s="33" t="s">
        <v>168</v>
      </c>
      <c r="E93" s="33" t="s">
        <v>585</v>
      </c>
      <c r="F93" t="s">
        <v>176</v>
      </c>
      <c r="G93" t="s">
        <v>175</v>
      </c>
      <c r="H93" t="b">
        <v>1</v>
      </c>
      <c r="I93" s="35">
        <v>1.2</v>
      </c>
      <c r="J93" s="35">
        <v>0.56100000000000005</v>
      </c>
      <c r="K93" s="35">
        <v>0.47899999999999998</v>
      </c>
      <c r="L93" s="39">
        <v>0</v>
      </c>
      <c r="M93" s="39">
        <v>0.47899999999999998</v>
      </c>
      <c r="N93" s="37">
        <v>-6.8206752197751186</v>
      </c>
      <c r="O93" s="35">
        <v>7.0000000000000001E-3</v>
      </c>
      <c r="P93" s="35">
        <v>6.0000000000000001E-3</v>
      </c>
      <c r="Q93" s="35">
        <v>6.0000000000000001E-3</v>
      </c>
      <c r="R93" s="39">
        <v>6.0000000000000001E-3</v>
      </c>
      <c r="S93" s="39" t="s">
        <v>7</v>
      </c>
      <c r="T93" s="37">
        <v>-1.1787718605320241</v>
      </c>
      <c r="V93" s="34"/>
      <c r="W93" s="34"/>
    </row>
    <row r="94" spans="1:23" x14ac:dyDescent="0.2">
      <c r="A94" s="33" t="s">
        <v>114</v>
      </c>
      <c r="B94" s="33" t="s">
        <v>115</v>
      </c>
      <c r="C94" s="33" t="s">
        <v>601</v>
      </c>
      <c r="D94" s="33" t="s">
        <v>168</v>
      </c>
      <c r="E94" s="33" t="s">
        <v>585</v>
      </c>
      <c r="F94" t="s">
        <v>178</v>
      </c>
      <c r="G94" t="s">
        <v>177</v>
      </c>
      <c r="H94" t="b">
        <v>1</v>
      </c>
      <c r="I94" s="35">
        <v>11.015000000000001</v>
      </c>
      <c r="J94" s="35">
        <v>13.663</v>
      </c>
      <c r="K94" s="35">
        <v>13.180999999999999</v>
      </c>
      <c r="L94" s="39">
        <v>0.56499999999999995</v>
      </c>
      <c r="M94" s="39">
        <v>12.616</v>
      </c>
      <c r="N94" s="37">
        <v>1.3904895260066885</v>
      </c>
      <c r="O94" s="35">
        <v>2.125</v>
      </c>
      <c r="P94" s="35">
        <v>1.0318000000000001</v>
      </c>
      <c r="Q94" s="35">
        <v>1.02</v>
      </c>
      <c r="R94" s="39">
        <v>0.64</v>
      </c>
      <c r="S94" s="39">
        <v>0.38</v>
      </c>
      <c r="T94" s="37">
        <v>-5.4894925113842525</v>
      </c>
      <c r="V94" s="34"/>
      <c r="W94" s="34"/>
    </row>
    <row r="95" spans="1:23" x14ac:dyDescent="0.2">
      <c r="A95" s="33" t="s">
        <v>114</v>
      </c>
      <c r="B95" s="33" t="s">
        <v>115</v>
      </c>
      <c r="C95" s="33" t="s">
        <v>601</v>
      </c>
      <c r="D95" s="33" t="s">
        <v>168</v>
      </c>
      <c r="E95" s="33" t="s">
        <v>585</v>
      </c>
      <c r="F95" t="s">
        <v>127</v>
      </c>
      <c r="G95" t="s">
        <v>126</v>
      </c>
      <c r="H95" t="b">
        <v>1</v>
      </c>
      <c r="I95" s="35">
        <v>596.48900000000003</v>
      </c>
      <c r="J95" s="35">
        <v>512.78599999999994</v>
      </c>
      <c r="K95" s="35">
        <v>519.16099999999994</v>
      </c>
      <c r="L95" s="39">
        <v>0.21</v>
      </c>
      <c r="M95" s="39">
        <v>518.95100000000002</v>
      </c>
      <c r="N95" s="37">
        <v>-1.0623685267952765</v>
      </c>
      <c r="O95" s="35">
        <v>61.311</v>
      </c>
      <c r="P95" s="35">
        <v>322.45299999999997</v>
      </c>
      <c r="Q95" s="35">
        <v>332.18</v>
      </c>
      <c r="R95" s="39">
        <v>28.18</v>
      </c>
      <c r="S95" s="39">
        <v>304</v>
      </c>
      <c r="T95" s="37">
        <v>13.880365511530979</v>
      </c>
      <c r="V95" s="34"/>
      <c r="W95" s="34"/>
    </row>
    <row r="96" spans="1:23" x14ac:dyDescent="0.2">
      <c r="A96" s="33" t="s">
        <v>114</v>
      </c>
      <c r="B96" s="33" t="s">
        <v>115</v>
      </c>
      <c r="C96" s="33" t="s">
        <v>601</v>
      </c>
      <c r="D96" s="33" t="s">
        <v>168</v>
      </c>
      <c r="E96" s="33" t="s">
        <v>585</v>
      </c>
      <c r="F96" t="s">
        <v>149</v>
      </c>
      <c r="G96" t="s">
        <v>148</v>
      </c>
      <c r="H96" t="b">
        <v>1</v>
      </c>
      <c r="I96" s="35">
        <v>9.59</v>
      </c>
      <c r="J96" s="35">
        <v>50.613999999999997</v>
      </c>
      <c r="K96" s="35">
        <v>53.375999999999998</v>
      </c>
      <c r="L96" s="39">
        <v>1.712</v>
      </c>
      <c r="M96" s="39">
        <v>51.664000000000001</v>
      </c>
      <c r="N96" s="37">
        <v>14.116452619110165</v>
      </c>
      <c r="O96" s="35">
        <v>0.26100000000000001</v>
      </c>
      <c r="P96" s="35">
        <v>5.3220000000000001</v>
      </c>
      <c r="Q96" s="35">
        <v>3.278</v>
      </c>
      <c r="R96" s="39">
        <v>2.4889999999999999</v>
      </c>
      <c r="S96" s="39">
        <v>0.78900000000000003</v>
      </c>
      <c r="T96" s="37">
        <v>21.488741711781657</v>
      </c>
      <c r="V96" s="34"/>
      <c r="W96" s="34"/>
    </row>
    <row r="97" spans="1:23" x14ac:dyDescent="0.2">
      <c r="A97" s="33" t="s">
        <v>114</v>
      </c>
      <c r="B97" s="33" t="s">
        <v>115</v>
      </c>
      <c r="C97" s="33" t="s">
        <v>601</v>
      </c>
      <c r="D97" s="33" t="s">
        <v>168</v>
      </c>
      <c r="E97" s="33" t="s">
        <v>585</v>
      </c>
      <c r="F97" t="s">
        <v>129</v>
      </c>
      <c r="G97" t="s">
        <v>128</v>
      </c>
      <c r="H97" t="b">
        <v>1</v>
      </c>
      <c r="I97" s="35">
        <v>75.478999999999999</v>
      </c>
      <c r="J97" s="35">
        <v>95.965999999999994</v>
      </c>
      <c r="K97" s="35">
        <v>69.540000000000006</v>
      </c>
      <c r="L97" s="39">
        <v>1E-3</v>
      </c>
      <c r="M97" s="39">
        <v>69.539000000000001</v>
      </c>
      <c r="N97" s="37">
        <v>-0.62841978740816318</v>
      </c>
      <c r="O97" s="35">
        <v>0</v>
      </c>
      <c r="P97" s="35">
        <v>0</v>
      </c>
      <c r="Q97" s="35">
        <v>0</v>
      </c>
      <c r="R97" s="39" t="s">
        <v>7</v>
      </c>
      <c r="S97" s="39">
        <v>0</v>
      </c>
      <c r="T97" s="37" t="s">
        <v>7</v>
      </c>
      <c r="V97" s="34"/>
      <c r="W97" s="34"/>
    </row>
    <row r="98" spans="1:23" x14ac:dyDescent="0.2">
      <c r="A98" s="33" t="s">
        <v>114</v>
      </c>
      <c r="B98" s="33" t="s">
        <v>115</v>
      </c>
      <c r="C98" s="33" t="s">
        <v>601</v>
      </c>
      <c r="D98" s="33" t="s">
        <v>168</v>
      </c>
      <c r="E98" s="33" t="s">
        <v>585</v>
      </c>
      <c r="F98" t="s">
        <v>131</v>
      </c>
      <c r="G98" t="s">
        <v>130</v>
      </c>
      <c r="H98" t="b">
        <v>1</v>
      </c>
      <c r="I98" s="35">
        <v>4.8369999999999997</v>
      </c>
      <c r="J98" s="35">
        <v>3.9</v>
      </c>
      <c r="K98" s="35">
        <v>3.85</v>
      </c>
      <c r="L98" s="39">
        <v>0</v>
      </c>
      <c r="M98" s="39">
        <v>3.85</v>
      </c>
      <c r="N98" s="37">
        <v>-1.7402303462829449</v>
      </c>
      <c r="O98" s="35">
        <v>3.1E-2</v>
      </c>
      <c r="P98" s="35">
        <v>3.5000000000000003E-2</v>
      </c>
      <c r="Q98" s="35">
        <v>3.5000000000000003E-2</v>
      </c>
      <c r="R98" s="39">
        <v>3.5000000000000003E-2</v>
      </c>
      <c r="S98" s="39" t="s">
        <v>7</v>
      </c>
      <c r="T98" s="37">
        <v>0.93791617726406429</v>
      </c>
      <c r="V98" s="34"/>
      <c r="W98" s="34"/>
    </row>
    <row r="99" spans="1:23" x14ac:dyDescent="0.2">
      <c r="A99" s="33" t="s">
        <v>114</v>
      </c>
      <c r="B99" s="33" t="s">
        <v>115</v>
      </c>
      <c r="C99" s="33" t="s">
        <v>601</v>
      </c>
      <c r="D99" s="33" t="s">
        <v>168</v>
      </c>
      <c r="E99" s="33" t="s">
        <v>585</v>
      </c>
      <c r="F99" t="s">
        <v>180</v>
      </c>
      <c r="G99" t="s">
        <v>179</v>
      </c>
      <c r="H99" t="b">
        <v>1</v>
      </c>
      <c r="I99" s="35">
        <v>1.7010000000000001</v>
      </c>
      <c r="J99" s="35">
        <v>2.258</v>
      </c>
      <c r="K99" s="35">
        <v>2.6949999999999998</v>
      </c>
      <c r="L99" s="39">
        <v>0</v>
      </c>
      <c r="M99" s="39">
        <v>2.6949999999999998</v>
      </c>
      <c r="N99" s="37">
        <v>3.6032596345150658</v>
      </c>
      <c r="O99" s="35">
        <v>4.0000000000000001E-3</v>
      </c>
      <c r="P99" s="35">
        <v>0</v>
      </c>
      <c r="Q99" s="35">
        <v>0</v>
      </c>
      <c r="R99" s="39">
        <v>0</v>
      </c>
      <c r="S99" s="39" t="s">
        <v>7</v>
      </c>
      <c r="T99" s="37" t="s">
        <v>7</v>
      </c>
      <c r="V99" s="34"/>
      <c r="W99" s="34"/>
    </row>
    <row r="100" spans="1:23" x14ac:dyDescent="0.2">
      <c r="A100" s="33" t="s">
        <v>114</v>
      </c>
      <c r="B100" s="33" t="s">
        <v>115</v>
      </c>
      <c r="C100" s="33" t="s">
        <v>601</v>
      </c>
      <c r="D100" s="33" t="s">
        <v>168</v>
      </c>
      <c r="E100" s="33" t="s">
        <v>585</v>
      </c>
      <c r="F100" t="s">
        <v>182</v>
      </c>
      <c r="G100" t="s">
        <v>181</v>
      </c>
      <c r="H100" t="b">
        <v>1</v>
      </c>
      <c r="I100" s="35">
        <v>10.1</v>
      </c>
      <c r="J100" s="35">
        <v>9.8000000000000007</v>
      </c>
      <c r="K100" s="35">
        <v>9.8000000000000007</v>
      </c>
      <c r="L100" s="39">
        <v>0</v>
      </c>
      <c r="M100" s="39">
        <v>9.8000000000000007</v>
      </c>
      <c r="N100" s="37">
        <v>-0.23167765954920094</v>
      </c>
      <c r="O100" s="35">
        <v>1.4E-2</v>
      </c>
      <c r="P100" s="35">
        <v>1.2E-2</v>
      </c>
      <c r="Q100" s="35">
        <v>1.0999999999999999E-2</v>
      </c>
      <c r="R100" s="39">
        <v>1.0999999999999999E-2</v>
      </c>
      <c r="S100" s="39">
        <v>0</v>
      </c>
      <c r="T100" s="37">
        <v>-1.8379918086337765</v>
      </c>
      <c r="V100" s="34"/>
      <c r="W100" s="34"/>
    </row>
    <row r="101" spans="1:23" x14ac:dyDescent="0.2">
      <c r="A101" s="33" t="s">
        <v>114</v>
      </c>
      <c r="B101" s="33" t="s">
        <v>115</v>
      </c>
      <c r="C101" s="33" t="s">
        <v>601</v>
      </c>
      <c r="D101" s="33" t="s">
        <v>168</v>
      </c>
      <c r="E101" s="33" t="s">
        <v>585</v>
      </c>
      <c r="F101" t="s">
        <v>151</v>
      </c>
      <c r="G101" t="s">
        <v>150</v>
      </c>
      <c r="H101" t="b">
        <v>1</v>
      </c>
      <c r="I101" s="35">
        <v>39.203000000000003</v>
      </c>
      <c r="J101" s="35">
        <v>19.690999999999999</v>
      </c>
      <c r="K101" s="35">
        <v>21.709</v>
      </c>
      <c r="L101" s="39">
        <v>2.36</v>
      </c>
      <c r="M101" s="39">
        <v>19.349</v>
      </c>
      <c r="N101" s="37">
        <v>-4.4445583052591502</v>
      </c>
      <c r="O101" s="35">
        <v>3.9630000000000001</v>
      </c>
      <c r="P101" s="35">
        <v>17.742999999999999</v>
      </c>
      <c r="Q101" s="35">
        <v>17.047000000000001</v>
      </c>
      <c r="R101" s="39">
        <v>5.9980000000000002</v>
      </c>
      <c r="S101" s="39">
        <v>11.048999999999999</v>
      </c>
      <c r="T101" s="37">
        <v>11.876867838169524</v>
      </c>
      <c r="V101" s="34"/>
      <c r="W101" s="34"/>
    </row>
    <row r="102" spans="1:23" x14ac:dyDescent="0.2">
      <c r="A102" s="33" t="s">
        <v>114</v>
      </c>
      <c r="B102" s="33" t="s">
        <v>115</v>
      </c>
      <c r="C102" s="33" t="s">
        <v>601</v>
      </c>
      <c r="D102" s="33" t="s">
        <v>168</v>
      </c>
      <c r="E102" s="33" t="s">
        <v>585</v>
      </c>
      <c r="F102" t="s">
        <v>133</v>
      </c>
      <c r="G102" t="s">
        <v>132</v>
      </c>
      <c r="H102" t="b">
        <v>1</v>
      </c>
      <c r="I102" s="35">
        <v>48.887</v>
      </c>
      <c r="J102" s="35">
        <v>53.844000000000001</v>
      </c>
      <c r="K102" s="35">
        <v>49.268000000000001</v>
      </c>
      <c r="L102" s="39">
        <v>0.8</v>
      </c>
      <c r="M102" s="39">
        <v>48.468000000000004</v>
      </c>
      <c r="N102" s="37">
        <v>5.9735300684105042E-2</v>
      </c>
      <c r="O102" s="35">
        <v>0.60499999999999998</v>
      </c>
      <c r="P102" s="35">
        <v>0.26117800000000002</v>
      </c>
      <c r="Q102" s="35">
        <v>0.22065000000000001</v>
      </c>
      <c r="R102" s="39">
        <v>0.19165000000000001</v>
      </c>
      <c r="S102" s="39">
        <v>2.9000000000000001E-2</v>
      </c>
      <c r="T102" s="37">
        <v>-7.4654888095530776</v>
      </c>
      <c r="V102" s="34"/>
      <c r="W102" s="34"/>
    </row>
    <row r="103" spans="1:23" x14ac:dyDescent="0.2">
      <c r="A103" s="33" t="s">
        <v>114</v>
      </c>
      <c r="B103" s="33" t="s">
        <v>115</v>
      </c>
      <c r="C103" s="33" t="s">
        <v>601</v>
      </c>
      <c r="D103" s="33" t="s">
        <v>168</v>
      </c>
      <c r="E103" s="33" t="s">
        <v>585</v>
      </c>
      <c r="F103" t="s">
        <v>184</v>
      </c>
      <c r="G103" t="s">
        <v>183</v>
      </c>
      <c r="H103" t="b">
        <v>1</v>
      </c>
      <c r="I103" s="35">
        <v>7.4</v>
      </c>
      <c r="J103" s="35">
        <v>16.5</v>
      </c>
      <c r="K103" s="35">
        <v>16.5</v>
      </c>
      <c r="L103" s="39">
        <v>0.6</v>
      </c>
      <c r="M103" s="39">
        <v>15.9</v>
      </c>
      <c r="N103" s="37">
        <v>6.3625235082244602</v>
      </c>
      <c r="O103" s="35">
        <v>1.2E-2</v>
      </c>
      <c r="P103" s="35">
        <v>0.72</v>
      </c>
      <c r="Q103" s="35">
        <v>0.72</v>
      </c>
      <c r="R103" s="39">
        <v>0.72</v>
      </c>
      <c r="S103" s="39" t="s">
        <v>7</v>
      </c>
      <c r="T103" s="37">
        <v>37.019022656642207</v>
      </c>
      <c r="V103" s="34"/>
      <c r="W103" s="34"/>
    </row>
    <row r="104" spans="1:23" x14ac:dyDescent="0.2">
      <c r="A104" s="33" t="s">
        <v>114</v>
      </c>
      <c r="B104" s="33" t="s">
        <v>115</v>
      </c>
      <c r="C104" s="33" t="s">
        <v>601</v>
      </c>
      <c r="D104" s="33" t="s">
        <v>168</v>
      </c>
      <c r="E104" s="33" t="s">
        <v>585</v>
      </c>
      <c r="F104" t="s">
        <v>153</v>
      </c>
      <c r="G104" t="s">
        <v>152</v>
      </c>
      <c r="H104" t="b">
        <v>1</v>
      </c>
      <c r="I104" s="35">
        <v>17.693000000000001</v>
      </c>
      <c r="J104" s="35">
        <v>8.4309999999999992</v>
      </c>
      <c r="K104" s="35">
        <v>8.5340000000000007</v>
      </c>
      <c r="L104" s="39">
        <v>0.1</v>
      </c>
      <c r="M104" s="39">
        <v>8.4339999999999993</v>
      </c>
      <c r="N104" s="37">
        <v>-5.4541660348858878</v>
      </c>
      <c r="O104" s="35">
        <v>10.053000000000001</v>
      </c>
      <c r="P104" s="35">
        <v>52.436</v>
      </c>
      <c r="Q104" s="35">
        <v>70.427000000000007</v>
      </c>
      <c r="R104" s="39">
        <v>21</v>
      </c>
      <c r="S104" s="39">
        <v>49.427</v>
      </c>
      <c r="T104" s="37">
        <v>16.153985469482677</v>
      </c>
      <c r="V104" s="34"/>
      <c r="W104" s="34"/>
    </row>
    <row r="105" spans="1:23" x14ac:dyDescent="0.2">
      <c r="A105" s="33" t="s">
        <v>114</v>
      </c>
      <c r="B105" s="33" t="s">
        <v>115</v>
      </c>
      <c r="C105" s="33" t="s">
        <v>601</v>
      </c>
      <c r="D105" s="33" t="s">
        <v>168</v>
      </c>
      <c r="E105" s="33" t="s">
        <v>585</v>
      </c>
      <c r="F105" t="s">
        <v>186</v>
      </c>
      <c r="G105" t="s">
        <v>185</v>
      </c>
      <c r="H105" t="b">
        <v>1</v>
      </c>
      <c r="I105" s="35">
        <v>5.54</v>
      </c>
      <c r="J105" s="35">
        <v>22.074999999999999</v>
      </c>
      <c r="K105" s="35">
        <v>25.01</v>
      </c>
      <c r="L105" s="39">
        <v>0.4</v>
      </c>
      <c r="M105" s="39">
        <v>24.61</v>
      </c>
      <c r="N105" s="37">
        <v>12.293378462851479</v>
      </c>
      <c r="O105" s="35">
        <v>4.5119999999999996</v>
      </c>
      <c r="P105" s="35">
        <v>0.6490499999999999</v>
      </c>
      <c r="Q105" s="35">
        <v>0.83589999999999998</v>
      </c>
      <c r="R105" s="39">
        <v>0.78589999999999993</v>
      </c>
      <c r="S105" s="39">
        <v>0.05</v>
      </c>
      <c r="T105" s="37">
        <v>-12.163345272179827</v>
      </c>
      <c r="V105" s="34"/>
      <c r="W105" s="34"/>
    </row>
    <row r="106" spans="1:23" x14ac:dyDescent="0.2">
      <c r="A106" s="33" t="s">
        <v>114</v>
      </c>
      <c r="B106" s="33" t="s">
        <v>115</v>
      </c>
      <c r="C106" s="33" t="s">
        <v>601</v>
      </c>
      <c r="D106" s="33" t="s">
        <v>168</v>
      </c>
      <c r="E106" s="33" t="s">
        <v>585</v>
      </c>
      <c r="F106" t="s">
        <v>188</v>
      </c>
      <c r="G106" t="s">
        <v>187</v>
      </c>
      <c r="H106" t="b">
        <v>1</v>
      </c>
      <c r="I106" s="35">
        <v>6.31</v>
      </c>
      <c r="J106" s="35">
        <v>4.9000000000000004</v>
      </c>
      <c r="K106" s="35">
        <v>4.0999999999999996</v>
      </c>
      <c r="L106" s="39">
        <v>0</v>
      </c>
      <c r="M106" s="39">
        <v>4.0999999999999996</v>
      </c>
      <c r="N106" s="37">
        <v>-3.2621346645840488</v>
      </c>
      <c r="O106" s="35">
        <v>5.0999999999999997E-2</v>
      </c>
      <c r="P106" s="35">
        <v>2.4E-2</v>
      </c>
      <c r="Q106" s="35">
        <v>2.4E-2</v>
      </c>
      <c r="R106" s="39">
        <v>0.01</v>
      </c>
      <c r="S106" s="39">
        <v>1.4E-2</v>
      </c>
      <c r="T106" s="37">
        <v>-5.6333487904314028</v>
      </c>
      <c r="V106" s="34"/>
      <c r="W106" s="34"/>
    </row>
    <row r="107" spans="1:23" x14ac:dyDescent="0.2">
      <c r="A107" s="33" t="s">
        <v>114</v>
      </c>
      <c r="B107" s="33" t="s">
        <v>115</v>
      </c>
      <c r="C107" s="33" t="s">
        <v>601</v>
      </c>
      <c r="D107" s="33" t="s">
        <v>168</v>
      </c>
      <c r="E107" s="33" t="s">
        <v>585</v>
      </c>
      <c r="F107" t="s">
        <v>155</v>
      </c>
      <c r="G107" t="s">
        <v>154</v>
      </c>
      <c r="H107" t="b">
        <v>1</v>
      </c>
      <c r="I107" s="35">
        <v>1315.751</v>
      </c>
      <c r="J107" s="35">
        <v>1575.4090000000001</v>
      </c>
      <c r="K107" s="35">
        <v>1626.8689999999999</v>
      </c>
      <c r="L107" s="39">
        <v>118.753</v>
      </c>
      <c r="M107" s="39">
        <v>1508.116</v>
      </c>
      <c r="N107" s="37">
        <v>1.6460912441314202</v>
      </c>
      <c r="O107" s="35">
        <v>53.917999999999999</v>
      </c>
      <c r="P107" s="35">
        <v>143.74664000000001</v>
      </c>
      <c r="Q107" s="35">
        <v>168.791653</v>
      </c>
      <c r="R107" s="39">
        <v>36.158535999999998</v>
      </c>
      <c r="S107" s="39">
        <v>132.633117</v>
      </c>
      <c r="T107" s="37">
        <v>9.1753013567827502</v>
      </c>
      <c r="V107" s="34"/>
      <c r="W107" s="34"/>
    </row>
    <row r="108" spans="1:23" x14ac:dyDescent="0.2">
      <c r="A108" s="33" t="s">
        <v>114</v>
      </c>
      <c r="B108" s="33" t="s">
        <v>115</v>
      </c>
      <c r="C108" s="33" t="s">
        <v>601</v>
      </c>
      <c r="D108" s="33" t="s">
        <v>168</v>
      </c>
      <c r="E108" s="33" t="s">
        <v>585</v>
      </c>
      <c r="F108" t="s">
        <v>489</v>
      </c>
      <c r="G108" t="s">
        <v>490</v>
      </c>
      <c r="H108" t="b">
        <v>1</v>
      </c>
      <c r="I108" s="35">
        <v>3.3000000000000002E-2</v>
      </c>
      <c r="J108" s="35">
        <v>4.1000000000000002E-2</v>
      </c>
      <c r="K108" s="35">
        <v>4.3999999999999997E-2</v>
      </c>
      <c r="L108" s="39">
        <v>0</v>
      </c>
      <c r="M108" s="39">
        <v>4.3999999999999997E-2</v>
      </c>
      <c r="N108" s="37">
        <v>2.2376061343984732</v>
      </c>
      <c r="O108" s="35" t="s">
        <v>7</v>
      </c>
      <c r="P108" s="35" t="s">
        <v>7</v>
      </c>
      <c r="Q108" s="35" t="s">
        <v>7</v>
      </c>
      <c r="R108" s="39" t="s">
        <v>7</v>
      </c>
      <c r="S108" s="39" t="s">
        <v>7</v>
      </c>
      <c r="T108" s="37" t="s">
        <v>7</v>
      </c>
      <c r="V108" s="34"/>
      <c r="W108" s="34"/>
    </row>
    <row r="109" spans="1:23" hidden="1" x14ac:dyDescent="0.2">
      <c r="A109" s="33" t="s">
        <v>114</v>
      </c>
      <c r="B109" s="33" t="s">
        <v>115</v>
      </c>
      <c r="C109" s="33" t="s">
        <v>601</v>
      </c>
      <c r="D109" s="33" t="s">
        <v>168</v>
      </c>
      <c r="E109" s="33" t="s">
        <v>585</v>
      </c>
      <c r="F109" t="s">
        <v>545</v>
      </c>
      <c r="G109" t="s">
        <v>548</v>
      </c>
      <c r="H109" t="b">
        <v>0</v>
      </c>
      <c r="I109" s="35">
        <v>19.940999999999999</v>
      </c>
      <c r="J109" s="35"/>
      <c r="K109" s="35"/>
      <c r="L109" s="39"/>
      <c r="M109" s="39"/>
      <c r="N109" s="37" t="s">
        <v>7</v>
      </c>
      <c r="O109" s="35">
        <v>5.0000000000000001E-3</v>
      </c>
      <c r="P109" s="35"/>
      <c r="Q109" s="35"/>
      <c r="R109" s="39"/>
      <c r="S109" s="39"/>
      <c r="T109" s="37" t="s">
        <v>7</v>
      </c>
      <c r="V109" s="34"/>
      <c r="W109" s="34"/>
    </row>
    <row r="110" spans="1:23" x14ac:dyDescent="0.2">
      <c r="A110" s="33" t="s">
        <v>114</v>
      </c>
      <c r="B110" s="33" t="s">
        <v>115</v>
      </c>
      <c r="C110" s="33" t="s">
        <v>601</v>
      </c>
      <c r="D110" s="33" t="s">
        <v>168</v>
      </c>
      <c r="E110" s="33" t="s">
        <v>585</v>
      </c>
      <c r="F110" t="s">
        <v>157</v>
      </c>
      <c r="G110" t="s">
        <v>156</v>
      </c>
      <c r="H110" t="b">
        <v>1</v>
      </c>
      <c r="I110" s="35">
        <v>22.518999999999998</v>
      </c>
      <c r="J110" s="35">
        <v>33.85</v>
      </c>
      <c r="K110" s="35">
        <v>40.359000000000002</v>
      </c>
      <c r="L110" s="39">
        <v>0.749</v>
      </c>
      <c r="M110" s="39">
        <v>39.61</v>
      </c>
      <c r="N110" s="37">
        <v>4.5903552585938145</v>
      </c>
      <c r="O110" s="35">
        <v>5.4349999999999996</v>
      </c>
      <c r="P110" s="35">
        <v>24.350999999999999</v>
      </c>
      <c r="Q110" s="35">
        <v>26.4069</v>
      </c>
      <c r="R110" s="39">
        <v>3.9E-2</v>
      </c>
      <c r="S110" s="39">
        <v>26.367900000000002</v>
      </c>
      <c r="T110" s="37">
        <v>12.929932123431719</v>
      </c>
      <c r="V110" s="34"/>
      <c r="W110" s="34"/>
    </row>
    <row r="111" spans="1:23" x14ac:dyDescent="0.2">
      <c r="A111" s="33" t="s">
        <v>114</v>
      </c>
      <c r="B111" s="33" t="s">
        <v>115</v>
      </c>
      <c r="C111" s="33" t="s">
        <v>601</v>
      </c>
      <c r="D111" s="33" t="s">
        <v>168</v>
      </c>
      <c r="E111" s="33" t="s">
        <v>585</v>
      </c>
      <c r="F111" t="s">
        <v>159</v>
      </c>
      <c r="G111" t="s">
        <v>158</v>
      </c>
      <c r="H111" t="b">
        <v>1</v>
      </c>
      <c r="I111" s="35">
        <v>226.596</v>
      </c>
      <c r="J111" s="35">
        <v>176.649</v>
      </c>
      <c r="K111" s="35">
        <v>199.417</v>
      </c>
      <c r="L111" s="39">
        <v>0.63800000000000001</v>
      </c>
      <c r="M111" s="39">
        <v>198.779</v>
      </c>
      <c r="N111" s="37">
        <v>-0.97803647345001687</v>
      </c>
      <c r="O111" s="35">
        <v>1.7789999999999999</v>
      </c>
      <c r="P111" s="35">
        <v>7.4736000000000002</v>
      </c>
      <c r="Q111" s="35">
        <v>8.3352000000000004</v>
      </c>
      <c r="R111" s="39">
        <v>0.4012</v>
      </c>
      <c r="S111" s="39">
        <v>7.9340000000000002</v>
      </c>
      <c r="T111" s="37">
        <v>12.614779426273536</v>
      </c>
      <c r="V111" s="34"/>
      <c r="W111" s="34"/>
    </row>
    <row r="112" spans="1:23" x14ac:dyDescent="0.2">
      <c r="A112" s="33" t="s">
        <v>114</v>
      </c>
      <c r="B112" s="33" t="s">
        <v>115</v>
      </c>
      <c r="C112" s="33" t="s">
        <v>601</v>
      </c>
      <c r="D112" s="33" t="s">
        <v>168</v>
      </c>
      <c r="E112" s="33" t="s">
        <v>585</v>
      </c>
      <c r="F112" t="s">
        <v>135</v>
      </c>
      <c r="G112" t="s">
        <v>134</v>
      </c>
      <c r="H112" t="b">
        <v>1</v>
      </c>
      <c r="I112" s="35">
        <v>28</v>
      </c>
      <c r="J112" s="35">
        <v>17</v>
      </c>
      <c r="K112" s="35">
        <v>17</v>
      </c>
      <c r="L112" s="39">
        <v>17</v>
      </c>
      <c r="M112" s="39" t="s">
        <v>7</v>
      </c>
      <c r="N112" s="37">
        <v>-3.7656608179067685</v>
      </c>
      <c r="O112" s="35">
        <v>0.10299999999999999</v>
      </c>
      <c r="P112" s="35">
        <v>5.4</v>
      </c>
      <c r="Q112" s="35">
        <v>5.7</v>
      </c>
      <c r="R112" s="39">
        <v>5.7</v>
      </c>
      <c r="S112" s="39" t="s">
        <v>7</v>
      </c>
      <c r="T112" s="37">
        <v>36.169492156648822</v>
      </c>
      <c r="V112" s="34"/>
      <c r="W112" s="34"/>
    </row>
    <row r="113" spans="1:23" x14ac:dyDescent="0.2">
      <c r="A113" s="33" t="s">
        <v>114</v>
      </c>
      <c r="B113" s="33" t="s">
        <v>115</v>
      </c>
      <c r="C113" s="33" t="s">
        <v>601</v>
      </c>
      <c r="D113" s="33" t="s">
        <v>168</v>
      </c>
      <c r="E113" s="33" t="s">
        <v>585</v>
      </c>
      <c r="F113" t="s">
        <v>137</v>
      </c>
      <c r="G113" t="s">
        <v>136</v>
      </c>
      <c r="H113" t="b">
        <v>1</v>
      </c>
      <c r="I113" s="35">
        <v>10657.264999999999</v>
      </c>
      <c r="J113" s="35">
        <v>4849.2110000000002</v>
      </c>
      <c r="K113" s="35">
        <v>5854.2330000000002</v>
      </c>
      <c r="L113" s="39">
        <v>27.300999999999998</v>
      </c>
      <c r="M113" s="39">
        <v>5826.9319999999998</v>
      </c>
      <c r="N113" s="37">
        <v>-4.503714358935329</v>
      </c>
      <c r="O113" s="35">
        <v>6.585</v>
      </c>
      <c r="P113" s="35">
        <v>72.146799999999999</v>
      </c>
      <c r="Q113" s="35">
        <v>125.64888999999999</v>
      </c>
      <c r="R113" s="39">
        <v>40.068220000000004</v>
      </c>
      <c r="S113" s="39">
        <v>85.580669999999998</v>
      </c>
      <c r="T113" s="37">
        <v>25.460759883081586</v>
      </c>
      <c r="V113" s="34"/>
      <c r="W113" s="34"/>
    </row>
    <row r="114" spans="1:23" x14ac:dyDescent="0.2">
      <c r="A114" s="33" t="s">
        <v>114</v>
      </c>
      <c r="B114" s="33" t="s">
        <v>115</v>
      </c>
      <c r="C114" s="33" t="s">
        <v>601</v>
      </c>
      <c r="D114" s="33" t="s">
        <v>168</v>
      </c>
      <c r="E114" s="33" t="s">
        <v>585</v>
      </c>
      <c r="F114" t="s">
        <v>194</v>
      </c>
      <c r="G114" t="s">
        <v>193</v>
      </c>
      <c r="H114" t="b">
        <v>1</v>
      </c>
      <c r="I114" s="35">
        <v>4.1539999999999999</v>
      </c>
      <c r="J114" s="35">
        <v>1.276</v>
      </c>
      <c r="K114" s="35">
        <v>1.4690000000000001</v>
      </c>
      <c r="L114" s="39">
        <v>0</v>
      </c>
      <c r="M114" s="39">
        <v>1.4690000000000001</v>
      </c>
      <c r="N114" s="37">
        <v>-7.6847426143233371</v>
      </c>
      <c r="O114" s="35">
        <v>0.154</v>
      </c>
      <c r="P114" s="35">
        <v>0.02</v>
      </c>
      <c r="Q114" s="35">
        <v>1.992E-2</v>
      </c>
      <c r="R114" s="39">
        <v>1.992E-2</v>
      </c>
      <c r="S114" s="39">
        <v>0</v>
      </c>
      <c r="T114" s="37">
        <v>-14.557389506322826</v>
      </c>
      <c r="V114" s="34"/>
      <c r="W114" s="34"/>
    </row>
    <row r="115" spans="1:23" x14ac:dyDescent="0.2">
      <c r="A115" s="33" t="s">
        <v>114</v>
      </c>
      <c r="B115" s="33" t="s">
        <v>115</v>
      </c>
      <c r="C115" s="33" t="s">
        <v>601</v>
      </c>
      <c r="D115" s="33" t="s">
        <v>168</v>
      </c>
      <c r="E115" s="33" t="s">
        <v>585</v>
      </c>
      <c r="F115" t="s">
        <v>491</v>
      </c>
      <c r="G115" t="s">
        <v>492</v>
      </c>
      <c r="H115" t="b">
        <v>1</v>
      </c>
      <c r="I115" s="35">
        <v>0</v>
      </c>
      <c r="J115" s="35">
        <v>0.05</v>
      </c>
      <c r="K115" s="35">
        <v>0.05</v>
      </c>
      <c r="L115" s="39" t="s">
        <v>7</v>
      </c>
      <c r="M115" s="39">
        <v>0.05</v>
      </c>
      <c r="N115" s="37">
        <v>0</v>
      </c>
      <c r="O115" s="35" t="s">
        <v>7</v>
      </c>
      <c r="P115" s="35" t="s">
        <v>7</v>
      </c>
      <c r="Q115" s="35" t="s">
        <v>7</v>
      </c>
      <c r="R115" s="39" t="s">
        <v>7</v>
      </c>
      <c r="S115" s="39" t="s">
        <v>7</v>
      </c>
      <c r="T115" s="37" t="s">
        <v>7</v>
      </c>
      <c r="V115" s="34"/>
      <c r="W115" s="34"/>
    </row>
    <row r="116" spans="1:23" x14ac:dyDescent="0.2">
      <c r="A116" s="33" t="s">
        <v>114</v>
      </c>
      <c r="B116" s="33" t="s">
        <v>115</v>
      </c>
      <c r="C116" s="33" t="s">
        <v>601</v>
      </c>
      <c r="D116" s="33" t="s">
        <v>168</v>
      </c>
      <c r="E116" s="33" t="s">
        <v>585</v>
      </c>
      <c r="F116" t="s">
        <v>196</v>
      </c>
      <c r="G116" t="s">
        <v>195</v>
      </c>
      <c r="H116" t="b">
        <v>1</v>
      </c>
      <c r="I116" s="35">
        <v>0.94099999999999995</v>
      </c>
      <c r="J116" s="35">
        <v>21.802</v>
      </c>
      <c r="K116" s="35">
        <v>17.632999999999999</v>
      </c>
      <c r="L116" s="39">
        <v>0</v>
      </c>
      <c r="M116" s="39">
        <v>17.632999999999999</v>
      </c>
      <c r="N116" s="37">
        <v>25.286078005593549</v>
      </c>
      <c r="O116" s="35">
        <v>1E-3</v>
      </c>
      <c r="P116" s="35">
        <v>1E-3</v>
      </c>
      <c r="Q116" s="35">
        <v>1E-3</v>
      </c>
      <c r="R116" s="39">
        <v>1E-3</v>
      </c>
      <c r="S116" s="39">
        <v>0</v>
      </c>
      <c r="T116" s="37">
        <v>0</v>
      </c>
      <c r="V116" s="34"/>
      <c r="W116" s="34"/>
    </row>
    <row r="117" spans="1:23" x14ac:dyDescent="0.2">
      <c r="A117" s="33" t="s">
        <v>114</v>
      </c>
      <c r="B117" s="33" t="s">
        <v>115</v>
      </c>
      <c r="C117" s="33" t="s">
        <v>601</v>
      </c>
      <c r="D117" s="33" t="s">
        <v>168</v>
      </c>
      <c r="E117" s="33" t="s">
        <v>585</v>
      </c>
      <c r="F117" t="s">
        <v>198</v>
      </c>
      <c r="G117" t="s">
        <v>197</v>
      </c>
      <c r="H117" t="b">
        <v>1</v>
      </c>
      <c r="I117" s="35">
        <v>2.1150000000000002</v>
      </c>
      <c r="J117" s="35">
        <v>2.2050000000000001</v>
      </c>
      <c r="K117" s="35">
        <v>2.2410000000000001</v>
      </c>
      <c r="L117" s="39">
        <v>0</v>
      </c>
      <c r="M117" s="39">
        <v>2.2410000000000001</v>
      </c>
      <c r="N117" s="37">
        <v>0.44612590190471479</v>
      </c>
      <c r="O117" s="35">
        <v>1E-3</v>
      </c>
      <c r="P117" s="35">
        <v>1.2999999999999999E-2</v>
      </c>
      <c r="Q117" s="35">
        <v>1.83E-2</v>
      </c>
      <c r="R117" s="39">
        <v>1.83E-2</v>
      </c>
      <c r="S117" s="39" t="s">
        <v>7</v>
      </c>
      <c r="T117" s="37">
        <v>25.058041286019161</v>
      </c>
      <c r="V117" s="34"/>
      <c r="W117" s="34"/>
    </row>
    <row r="118" spans="1:23" x14ac:dyDescent="0.2">
      <c r="A118" s="33" t="s">
        <v>114</v>
      </c>
      <c r="B118" s="33" t="s">
        <v>115</v>
      </c>
      <c r="C118" s="33" t="s">
        <v>601</v>
      </c>
      <c r="D118" s="33" t="s">
        <v>168</v>
      </c>
      <c r="E118" s="33" t="s">
        <v>585</v>
      </c>
      <c r="F118" t="s">
        <v>493</v>
      </c>
      <c r="G118" t="s">
        <v>494</v>
      </c>
      <c r="H118" t="b">
        <v>1</v>
      </c>
      <c r="I118" s="35">
        <v>22.798999999999999</v>
      </c>
      <c r="J118" s="35">
        <v>10.263999999999999</v>
      </c>
      <c r="K118" s="35">
        <v>39.466000000000001</v>
      </c>
      <c r="L118" s="39">
        <v>0</v>
      </c>
      <c r="M118" s="39">
        <v>39.466000000000001</v>
      </c>
      <c r="N118" s="37">
        <v>4.3112937192213874</v>
      </c>
      <c r="O118" s="35" t="s">
        <v>7</v>
      </c>
      <c r="P118" s="35" t="s">
        <v>7</v>
      </c>
      <c r="Q118" s="35" t="s">
        <v>7</v>
      </c>
      <c r="R118" s="39" t="s">
        <v>7</v>
      </c>
      <c r="S118" s="39" t="s">
        <v>7</v>
      </c>
      <c r="T118" s="37" t="s">
        <v>7</v>
      </c>
      <c r="V118" s="34"/>
      <c r="W118" s="34"/>
    </row>
    <row r="119" spans="1:23" x14ac:dyDescent="0.2">
      <c r="A119" s="33" t="s">
        <v>114</v>
      </c>
      <c r="B119" s="33" t="s">
        <v>115</v>
      </c>
      <c r="C119" s="33" t="s">
        <v>601</v>
      </c>
      <c r="D119" s="33" t="s">
        <v>168</v>
      </c>
      <c r="E119" s="33" t="s">
        <v>585</v>
      </c>
      <c r="F119" t="s">
        <v>495</v>
      </c>
      <c r="G119" t="s">
        <v>496</v>
      </c>
      <c r="H119" t="b">
        <v>1</v>
      </c>
      <c r="I119" s="35">
        <v>0</v>
      </c>
      <c r="J119" s="35">
        <v>0.2</v>
      </c>
      <c r="K119" s="35">
        <v>0.2</v>
      </c>
      <c r="L119" s="39" t="s">
        <v>7</v>
      </c>
      <c r="M119" s="39">
        <v>0.2</v>
      </c>
      <c r="N119" s="37">
        <v>0</v>
      </c>
      <c r="O119" s="35" t="s">
        <v>7</v>
      </c>
      <c r="P119" s="35" t="s">
        <v>7</v>
      </c>
      <c r="Q119" s="35" t="s">
        <v>7</v>
      </c>
      <c r="R119" s="39" t="s">
        <v>7</v>
      </c>
      <c r="S119" s="39" t="s">
        <v>7</v>
      </c>
      <c r="T119" s="37" t="s">
        <v>7</v>
      </c>
      <c r="V119" s="34"/>
      <c r="W119" s="34"/>
    </row>
    <row r="120" spans="1:23" x14ac:dyDescent="0.2">
      <c r="A120" s="33" t="s">
        <v>114</v>
      </c>
      <c r="B120" s="33" t="s">
        <v>115</v>
      </c>
      <c r="C120" s="33" t="s">
        <v>601</v>
      </c>
      <c r="D120" s="33" t="s">
        <v>168</v>
      </c>
      <c r="E120" s="33" t="s">
        <v>585</v>
      </c>
      <c r="F120" t="s">
        <v>497</v>
      </c>
      <c r="G120" t="s">
        <v>498</v>
      </c>
      <c r="H120" t="b">
        <v>1</v>
      </c>
      <c r="I120" s="35">
        <v>0</v>
      </c>
      <c r="J120" s="35">
        <v>0.193</v>
      </c>
      <c r="K120" s="35">
        <v>0.193</v>
      </c>
      <c r="L120" s="39" t="s">
        <v>7</v>
      </c>
      <c r="M120" s="39">
        <v>0.193</v>
      </c>
      <c r="N120" s="37">
        <v>0</v>
      </c>
      <c r="O120" s="35" t="s">
        <v>7</v>
      </c>
      <c r="P120" s="35" t="s">
        <v>7</v>
      </c>
      <c r="Q120" s="35" t="s">
        <v>7</v>
      </c>
      <c r="R120" s="39" t="s">
        <v>7</v>
      </c>
      <c r="S120" s="39" t="s">
        <v>7</v>
      </c>
      <c r="T120" s="37" t="s">
        <v>7</v>
      </c>
      <c r="V120" s="34"/>
      <c r="W120" s="34"/>
    </row>
    <row r="121" spans="1:23" x14ac:dyDescent="0.2">
      <c r="A121" s="33" t="s">
        <v>114</v>
      </c>
      <c r="B121" s="33" t="s">
        <v>115</v>
      </c>
      <c r="C121" s="33" t="s">
        <v>601</v>
      </c>
      <c r="D121" s="33" t="s">
        <v>168</v>
      </c>
      <c r="E121" s="33" t="s">
        <v>585</v>
      </c>
      <c r="F121" t="s">
        <v>139</v>
      </c>
      <c r="G121" t="s">
        <v>138</v>
      </c>
      <c r="H121" t="b">
        <v>1</v>
      </c>
      <c r="I121" s="35">
        <v>24.238</v>
      </c>
      <c r="J121" s="35">
        <v>39.264000000000003</v>
      </c>
      <c r="K121" s="35">
        <v>39.668999999999997</v>
      </c>
      <c r="L121" s="39">
        <v>0.65</v>
      </c>
      <c r="M121" s="39">
        <v>39.018999999999998</v>
      </c>
      <c r="N121" s="37">
        <v>3.8623240543367743</v>
      </c>
      <c r="O121" s="35">
        <v>0.34499999999999997</v>
      </c>
      <c r="P121" s="35">
        <v>0.1646</v>
      </c>
      <c r="Q121" s="35">
        <v>0.17880000000000001</v>
      </c>
      <c r="R121" s="39">
        <v>0</v>
      </c>
      <c r="S121" s="39">
        <v>0.17880000000000001</v>
      </c>
      <c r="T121" s="37">
        <v>-4.9302862865582275</v>
      </c>
      <c r="V121" s="34"/>
      <c r="W121" s="34"/>
    </row>
    <row r="122" spans="1:23" x14ac:dyDescent="0.2">
      <c r="A122" s="33" t="s">
        <v>114</v>
      </c>
      <c r="B122" s="33" t="s">
        <v>115</v>
      </c>
      <c r="C122" s="33" t="s">
        <v>601</v>
      </c>
      <c r="D122" s="33" t="s">
        <v>168</v>
      </c>
      <c r="E122" s="33" t="s">
        <v>585</v>
      </c>
      <c r="F122" t="s">
        <v>200</v>
      </c>
      <c r="G122" t="s">
        <v>199</v>
      </c>
      <c r="H122" t="b">
        <v>1</v>
      </c>
      <c r="I122" s="35">
        <v>14.237</v>
      </c>
      <c r="J122" s="35">
        <v>12.063000000000001</v>
      </c>
      <c r="K122" s="35">
        <v>13.199</v>
      </c>
      <c r="L122" s="39">
        <v>0</v>
      </c>
      <c r="M122" s="39">
        <v>13.199</v>
      </c>
      <c r="N122" s="37">
        <v>-0.58063958442643449</v>
      </c>
      <c r="O122" s="35">
        <v>2.1999999999999999E-2</v>
      </c>
      <c r="P122" s="35">
        <v>6.5499999999999994E-3</v>
      </c>
      <c r="Q122" s="35">
        <v>7.5499999999999994E-3</v>
      </c>
      <c r="R122" s="39">
        <v>7.5499999999999994E-3</v>
      </c>
      <c r="S122" s="39" t="s">
        <v>7</v>
      </c>
      <c r="T122" s="37">
        <v>-7.8975680649028828</v>
      </c>
      <c r="V122" s="34"/>
      <c r="W122" s="34"/>
    </row>
    <row r="123" spans="1:23" x14ac:dyDescent="0.2">
      <c r="A123" s="33" t="s">
        <v>114</v>
      </c>
      <c r="B123" s="33" t="s">
        <v>115</v>
      </c>
      <c r="C123" s="33" t="s">
        <v>601</v>
      </c>
      <c r="D123" s="33" t="s">
        <v>168</v>
      </c>
      <c r="E123" s="33" t="s">
        <v>585</v>
      </c>
      <c r="F123" t="s">
        <v>202</v>
      </c>
      <c r="G123" t="s">
        <v>201</v>
      </c>
      <c r="H123" t="b">
        <v>1</v>
      </c>
      <c r="I123" s="35">
        <v>5.7130000000000001</v>
      </c>
      <c r="J123" s="35">
        <v>3.8149999999999999</v>
      </c>
      <c r="K123" s="35">
        <v>3.8839999999999999</v>
      </c>
      <c r="L123" s="39">
        <v>0</v>
      </c>
      <c r="M123" s="39">
        <v>3.8839999999999999</v>
      </c>
      <c r="N123" s="37">
        <v>-2.9246766239573785</v>
      </c>
      <c r="O123" s="35">
        <v>1.4999999999999999E-2</v>
      </c>
      <c r="P123" s="35">
        <v>0</v>
      </c>
      <c r="Q123" s="35">
        <v>0</v>
      </c>
      <c r="R123" s="39" t="s">
        <v>7</v>
      </c>
      <c r="S123" s="39">
        <v>0</v>
      </c>
      <c r="T123" s="37" t="s">
        <v>7</v>
      </c>
      <c r="V123" s="34"/>
      <c r="W123" s="34"/>
    </row>
    <row r="124" spans="1:23" x14ac:dyDescent="0.2">
      <c r="A124" s="33" t="s">
        <v>114</v>
      </c>
      <c r="B124" s="33" t="s">
        <v>115</v>
      </c>
      <c r="C124" s="33" t="s">
        <v>601</v>
      </c>
      <c r="D124" s="33" t="s">
        <v>168</v>
      </c>
      <c r="E124" s="33" t="s">
        <v>585</v>
      </c>
      <c r="F124" t="s">
        <v>141</v>
      </c>
      <c r="G124" t="s">
        <v>140</v>
      </c>
      <c r="H124" t="b">
        <v>1</v>
      </c>
      <c r="I124" s="35">
        <v>113.32599999999999</v>
      </c>
      <c r="J124" s="35">
        <v>76.162000000000006</v>
      </c>
      <c r="K124" s="35">
        <v>59.195999999999998</v>
      </c>
      <c r="L124" s="39">
        <v>2.069</v>
      </c>
      <c r="M124" s="39">
        <v>57.127000000000002</v>
      </c>
      <c r="N124" s="37">
        <v>-4.8727743522329554</v>
      </c>
      <c r="O124" s="35">
        <v>8.5000000000000006E-2</v>
      </c>
      <c r="P124" s="35">
        <v>9.1231999999999994E-2</v>
      </c>
      <c r="Q124" s="35">
        <v>0.21653</v>
      </c>
      <c r="R124" s="39">
        <v>0.21653</v>
      </c>
      <c r="S124" s="39">
        <v>0</v>
      </c>
      <c r="T124" s="37">
        <v>7.4579116461102046</v>
      </c>
      <c r="V124" s="34"/>
      <c r="W124" s="34"/>
    </row>
    <row r="125" spans="1:23" x14ac:dyDescent="0.2">
      <c r="A125" s="33" t="s">
        <v>114</v>
      </c>
      <c r="B125" s="33" t="s">
        <v>115</v>
      </c>
      <c r="C125" s="33" t="s">
        <v>601</v>
      </c>
      <c r="D125" s="33" t="s">
        <v>168</v>
      </c>
      <c r="E125" s="33" t="s">
        <v>585</v>
      </c>
      <c r="F125" t="s">
        <v>204</v>
      </c>
      <c r="G125" t="s">
        <v>203</v>
      </c>
      <c r="H125" t="b">
        <v>1</v>
      </c>
      <c r="I125" s="35">
        <v>1.103</v>
      </c>
      <c r="J125" s="35">
        <v>0.51500000000000001</v>
      </c>
      <c r="K125" s="35">
        <v>0.46800000000000003</v>
      </c>
      <c r="L125" s="39">
        <v>0</v>
      </c>
      <c r="M125" s="39">
        <v>0.46800000000000003</v>
      </c>
      <c r="N125" s="37">
        <v>-6.3820219672664606</v>
      </c>
      <c r="O125" s="35">
        <v>0</v>
      </c>
      <c r="P125" s="35">
        <v>0.01</v>
      </c>
      <c r="Q125" s="35">
        <v>0.01</v>
      </c>
      <c r="R125" s="39">
        <v>0.01</v>
      </c>
      <c r="S125" s="39" t="s">
        <v>7</v>
      </c>
      <c r="T125" s="37" t="s">
        <v>7</v>
      </c>
      <c r="V125" s="34"/>
      <c r="W125" s="34"/>
    </row>
    <row r="126" spans="1:23" x14ac:dyDescent="0.2">
      <c r="A126" s="33" t="s">
        <v>114</v>
      </c>
      <c r="B126" s="33" t="s">
        <v>115</v>
      </c>
      <c r="C126" s="33" t="s">
        <v>601</v>
      </c>
      <c r="D126" s="33" t="s">
        <v>168</v>
      </c>
      <c r="E126" s="33" t="s">
        <v>585</v>
      </c>
      <c r="F126" t="s">
        <v>143</v>
      </c>
      <c r="G126" t="s">
        <v>142</v>
      </c>
      <c r="H126" t="b">
        <v>1</v>
      </c>
      <c r="I126" s="35">
        <v>359.30099999999999</v>
      </c>
      <c r="J126" s="35">
        <v>213.072</v>
      </c>
      <c r="K126" s="35">
        <v>200.011</v>
      </c>
      <c r="L126" s="39">
        <v>37</v>
      </c>
      <c r="M126" s="39">
        <v>163.011</v>
      </c>
      <c r="N126" s="37">
        <v>-4.4060472821320644</v>
      </c>
      <c r="O126" s="35">
        <v>13.41</v>
      </c>
      <c r="P126" s="35">
        <v>26.115179999999999</v>
      </c>
      <c r="Q126" s="35">
        <v>26.58</v>
      </c>
      <c r="R126" s="39">
        <v>6.58</v>
      </c>
      <c r="S126" s="39">
        <v>20</v>
      </c>
      <c r="T126" s="37">
        <v>5.4037012625411052</v>
      </c>
      <c r="V126" s="34"/>
      <c r="W126" s="34"/>
    </row>
    <row r="127" spans="1:23" s="32" customFormat="1" x14ac:dyDescent="0.2">
      <c r="A127" s="56" t="s">
        <v>114</v>
      </c>
      <c r="B127" s="32" t="s">
        <v>115</v>
      </c>
      <c r="C127" s="32" t="s">
        <v>161</v>
      </c>
      <c r="D127" s="32" t="s">
        <v>160</v>
      </c>
      <c r="E127" s="32" t="s">
        <v>564</v>
      </c>
      <c r="H127" t="b">
        <v>1</v>
      </c>
      <c r="I127" s="34">
        <v>5882.5069999999996</v>
      </c>
      <c r="J127" s="34">
        <v>6173.9120000000003</v>
      </c>
      <c r="K127" s="34">
        <v>6361.76</v>
      </c>
      <c r="L127" s="38">
        <v>54.823</v>
      </c>
      <c r="M127" s="38">
        <v>6306.9369999999999</v>
      </c>
      <c r="N127" s="36">
        <v>0.60429575220350973</v>
      </c>
      <c r="O127" s="34">
        <v>584.495</v>
      </c>
      <c r="P127" s="34">
        <v>593.22900000000004</v>
      </c>
      <c r="Q127" s="34">
        <v>613.20000000000005</v>
      </c>
      <c r="R127" s="38">
        <v>262.12400000000002</v>
      </c>
      <c r="S127" s="38">
        <v>351.07600000000002</v>
      </c>
      <c r="T127" s="36">
        <v>0.36947256902635228</v>
      </c>
      <c r="V127" s="34"/>
      <c r="W127" s="34"/>
    </row>
    <row r="128" spans="1:23" x14ac:dyDescent="0.2">
      <c r="A128" s="33" t="s">
        <v>114</v>
      </c>
      <c r="B128" s="33" t="s">
        <v>115</v>
      </c>
      <c r="C128" s="33" t="s">
        <v>161</v>
      </c>
      <c r="D128" s="33" t="s">
        <v>160</v>
      </c>
      <c r="E128" t="s">
        <v>586</v>
      </c>
      <c r="F128" t="s">
        <v>499</v>
      </c>
      <c r="G128" t="s">
        <v>500</v>
      </c>
      <c r="H128" t="b">
        <v>1</v>
      </c>
      <c r="I128" s="35">
        <v>0.28999999999999998</v>
      </c>
      <c r="J128" s="35">
        <v>0.51600000000000001</v>
      </c>
      <c r="K128" s="35">
        <v>0.46100000000000002</v>
      </c>
      <c r="L128" s="39">
        <v>0</v>
      </c>
      <c r="M128" s="39">
        <v>0.46100000000000002</v>
      </c>
      <c r="N128" s="37">
        <v>3.6298430908402679</v>
      </c>
      <c r="O128" s="35" t="s">
        <v>7</v>
      </c>
      <c r="P128" s="35" t="s">
        <v>7</v>
      </c>
      <c r="Q128" s="35" t="s">
        <v>7</v>
      </c>
      <c r="R128" s="39" t="s">
        <v>7</v>
      </c>
      <c r="S128" s="39" t="s">
        <v>7</v>
      </c>
      <c r="T128" s="37" t="s">
        <v>7</v>
      </c>
      <c r="V128" s="34"/>
      <c r="W128" s="34"/>
    </row>
    <row r="129" spans="1:23" x14ac:dyDescent="0.2">
      <c r="A129" s="33" t="s">
        <v>114</v>
      </c>
      <c r="B129" s="33" t="s">
        <v>115</v>
      </c>
      <c r="C129" s="33" t="s">
        <v>161</v>
      </c>
      <c r="D129" s="33" t="s">
        <v>160</v>
      </c>
      <c r="E129" t="s">
        <v>586</v>
      </c>
      <c r="F129" t="s">
        <v>163</v>
      </c>
      <c r="G129" t="s">
        <v>162</v>
      </c>
      <c r="H129" t="b">
        <v>1</v>
      </c>
      <c r="I129" s="35">
        <v>998.178</v>
      </c>
      <c r="J129" s="35">
        <v>818.82</v>
      </c>
      <c r="K129" s="35">
        <v>852.08199999999999</v>
      </c>
      <c r="L129" s="39">
        <v>28.442</v>
      </c>
      <c r="M129" s="39">
        <v>823.64</v>
      </c>
      <c r="N129" s="37">
        <v>-1.2099197420549879</v>
      </c>
      <c r="O129" s="35">
        <v>127.66500000000001</v>
      </c>
      <c r="P129" s="35">
        <v>173.25200000000001</v>
      </c>
      <c r="Q129" s="35">
        <v>172.09700000000001</v>
      </c>
      <c r="R129" s="39">
        <v>8.3140000000000001</v>
      </c>
      <c r="S129" s="39">
        <v>163.78299999999999</v>
      </c>
      <c r="T129" s="37">
        <v>2.3238882265585348</v>
      </c>
      <c r="V129" s="34"/>
      <c r="W129" s="34"/>
    </row>
    <row r="130" spans="1:23" x14ac:dyDescent="0.2">
      <c r="A130" s="33" t="s">
        <v>114</v>
      </c>
      <c r="B130" s="33" t="s">
        <v>115</v>
      </c>
      <c r="C130" s="33" t="s">
        <v>161</v>
      </c>
      <c r="D130" s="33" t="s">
        <v>160</v>
      </c>
      <c r="E130" t="s">
        <v>586</v>
      </c>
      <c r="F130" t="s">
        <v>501</v>
      </c>
      <c r="G130" t="s">
        <v>502</v>
      </c>
      <c r="H130" t="b">
        <v>1</v>
      </c>
      <c r="I130" s="35">
        <v>159.71100000000001</v>
      </c>
      <c r="J130" s="35">
        <v>222.89400000000001</v>
      </c>
      <c r="K130" s="35">
        <v>275.43200000000002</v>
      </c>
      <c r="L130" s="39">
        <v>0</v>
      </c>
      <c r="M130" s="39">
        <v>275.43200000000002</v>
      </c>
      <c r="N130" s="37">
        <v>4.2812241113562077</v>
      </c>
      <c r="O130" s="35" t="s">
        <v>7</v>
      </c>
      <c r="P130" s="35" t="s">
        <v>7</v>
      </c>
      <c r="Q130" s="35" t="s">
        <v>7</v>
      </c>
      <c r="R130" s="39" t="s">
        <v>7</v>
      </c>
      <c r="S130" s="39" t="s">
        <v>7</v>
      </c>
      <c r="T130" s="37" t="s">
        <v>7</v>
      </c>
      <c r="V130" s="34"/>
      <c r="W130" s="34"/>
    </row>
    <row r="131" spans="1:23" x14ac:dyDescent="0.2">
      <c r="A131" s="33" t="s">
        <v>114</v>
      </c>
      <c r="B131" s="33" t="s">
        <v>115</v>
      </c>
      <c r="C131" s="33" t="s">
        <v>161</v>
      </c>
      <c r="D131" s="33" t="s">
        <v>160</v>
      </c>
      <c r="E131" t="s">
        <v>586</v>
      </c>
      <c r="F131" t="s">
        <v>165</v>
      </c>
      <c r="G131" t="s">
        <v>164</v>
      </c>
      <c r="H131" t="b">
        <v>1</v>
      </c>
      <c r="I131" s="35">
        <v>6.69</v>
      </c>
      <c r="J131" s="35">
        <v>3.3010000000000002</v>
      </c>
      <c r="K131" s="35">
        <v>2.911</v>
      </c>
      <c r="L131" s="39">
        <v>0</v>
      </c>
      <c r="M131" s="39">
        <v>2.911</v>
      </c>
      <c r="N131" s="37">
        <v>-6.2003457583552297</v>
      </c>
      <c r="O131" s="35">
        <v>0</v>
      </c>
      <c r="P131" s="35">
        <v>3.0000000000000001E-3</v>
      </c>
      <c r="Q131" s="35">
        <v>5.0000000000000001E-3</v>
      </c>
      <c r="R131" s="39" t="s">
        <v>7</v>
      </c>
      <c r="S131" s="39">
        <v>5.0000000000000001E-3</v>
      </c>
      <c r="T131" s="37">
        <v>0</v>
      </c>
      <c r="V131" s="34"/>
      <c r="W131" s="34"/>
    </row>
    <row r="132" spans="1:23" x14ac:dyDescent="0.2">
      <c r="A132" s="33" t="s">
        <v>114</v>
      </c>
      <c r="B132" s="33" t="s">
        <v>115</v>
      </c>
      <c r="C132" s="33" t="s">
        <v>161</v>
      </c>
      <c r="D132" s="33" t="s">
        <v>160</v>
      </c>
      <c r="E132" t="s">
        <v>586</v>
      </c>
      <c r="F132" t="s">
        <v>167</v>
      </c>
      <c r="G132" t="s">
        <v>166</v>
      </c>
      <c r="H132" t="b">
        <v>1</v>
      </c>
      <c r="I132" s="35">
        <v>4717.6379999999999</v>
      </c>
      <c r="J132" s="35">
        <v>5128.3810000000003</v>
      </c>
      <c r="K132" s="35">
        <v>5230.8739999999998</v>
      </c>
      <c r="L132" s="39">
        <v>26.381</v>
      </c>
      <c r="M132" s="39">
        <v>5204.4930000000004</v>
      </c>
      <c r="N132" s="37">
        <v>0.79754920085970404</v>
      </c>
      <c r="O132" s="35">
        <v>456.83</v>
      </c>
      <c r="P132" s="35">
        <v>419.97399999999999</v>
      </c>
      <c r="Q132" s="35">
        <v>441.09800000000001</v>
      </c>
      <c r="R132" s="39">
        <v>253.81</v>
      </c>
      <c r="S132" s="39">
        <v>187.28800000000001</v>
      </c>
      <c r="T132" s="37">
        <v>-0.26920819430821252</v>
      </c>
      <c r="V132" s="34"/>
      <c r="W132" s="34"/>
    </row>
    <row r="133" spans="1:23" x14ac:dyDescent="0.2">
      <c r="A133" s="32" t="s">
        <v>205</v>
      </c>
      <c r="B133" s="32" t="s">
        <v>206</v>
      </c>
      <c r="C133" s="33"/>
      <c r="D133" s="33"/>
      <c r="E133" s="32" t="s">
        <v>604</v>
      </c>
      <c r="H133" t="b">
        <v>1</v>
      </c>
      <c r="I133" s="34">
        <v>43526.546999999999</v>
      </c>
      <c r="J133" s="34">
        <v>50205.596000000005</v>
      </c>
      <c r="K133" s="34">
        <v>50869.148000000001</v>
      </c>
      <c r="L133" s="34">
        <v>7884.5220000000008</v>
      </c>
      <c r="M133" s="34">
        <v>42984.625999999997</v>
      </c>
      <c r="N133" s="36">
        <v>1.2063381291587572</v>
      </c>
      <c r="O133" s="34">
        <v>28422.489000000001</v>
      </c>
      <c r="P133" s="34">
        <v>58955.769835000006</v>
      </c>
      <c r="Q133" s="34">
        <v>62546.663887000002</v>
      </c>
      <c r="R133" s="34">
        <v>41645.016025000004</v>
      </c>
      <c r="S133" s="34">
        <v>20901.647861999998</v>
      </c>
      <c r="T133" s="36">
        <v>6.2550030112783261</v>
      </c>
      <c r="V133" s="34"/>
      <c r="W133" s="34"/>
    </row>
    <row r="134" spans="1:23" s="32" customFormat="1" x14ac:dyDescent="0.2">
      <c r="A134" s="56" t="s">
        <v>205</v>
      </c>
      <c r="B134" s="32" t="s">
        <v>206</v>
      </c>
      <c r="C134" s="32" t="s">
        <v>264</v>
      </c>
      <c r="D134" s="32" t="s">
        <v>263</v>
      </c>
      <c r="E134" s="32" t="s">
        <v>565</v>
      </c>
      <c r="H134" t="b">
        <v>1</v>
      </c>
      <c r="I134" s="34">
        <v>52.372999999999998</v>
      </c>
      <c r="J134" s="34">
        <v>56.368000000000002</v>
      </c>
      <c r="K134" s="34">
        <v>54.898000000000003</v>
      </c>
      <c r="L134" s="38">
        <v>54.898000000000003</v>
      </c>
      <c r="M134" s="38">
        <v>0</v>
      </c>
      <c r="N134" s="36">
        <v>0.36285462633607324</v>
      </c>
      <c r="O134" s="34">
        <v>6.6769999999999996</v>
      </c>
      <c r="P134" s="34">
        <v>8.0358000000000001</v>
      </c>
      <c r="Q134" s="34">
        <v>8.4449000000000005</v>
      </c>
      <c r="R134" s="38">
        <v>8.4449000000000005</v>
      </c>
      <c r="S134" s="38">
        <v>0</v>
      </c>
      <c r="T134" s="36">
        <v>1.8232991128374065</v>
      </c>
      <c r="V134" s="34"/>
      <c r="W134" s="34"/>
    </row>
    <row r="135" spans="1:23" x14ac:dyDescent="0.2">
      <c r="A135" s="33" t="s">
        <v>205</v>
      </c>
      <c r="B135" s="33" t="s">
        <v>206</v>
      </c>
      <c r="C135" s="33" t="s">
        <v>264</v>
      </c>
      <c r="D135" s="33" t="s">
        <v>263</v>
      </c>
      <c r="E135" t="s">
        <v>587</v>
      </c>
      <c r="F135" t="s">
        <v>266</v>
      </c>
      <c r="G135" t="s">
        <v>265</v>
      </c>
      <c r="H135" t="b">
        <v>1</v>
      </c>
      <c r="I135" s="35">
        <v>36.619999999999997</v>
      </c>
      <c r="J135" s="35">
        <v>36.627000000000002</v>
      </c>
      <c r="K135" s="35">
        <v>34.692</v>
      </c>
      <c r="L135" s="39">
        <v>34.692</v>
      </c>
      <c r="M135" s="39" t="s">
        <v>7</v>
      </c>
      <c r="N135" s="37">
        <v>-0.41517748703883139</v>
      </c>
      <c r="O135" s="35">
        <v>0.81299999999999994</v>
      </c>
      <c r="P135" s="35">
        <v>0.73799999999999999</v>
      </c>
      <c r="Q135" s="35">
        <v>0.81100000000000005</v>
      </c>
      <c r="R135" s="39">
        <v>0.81100000000000005</v>
      </c>
      <c r="S135" s="39" t="s">
        <v>7</v>
      </c>
      <c r="T135" s="37">
        <v>-1.8944785498042904E-2</v>
      </c>
      <c r="V135" s="34"/>
      <c r="W135" s="34"/>
    </row>
    <row r="136" spans="1:23" x14ac:dyDescent="0.2">
      <c r="A136" s="33" t="s">
        <v>205</v>
      </c>
      <c r="B136" s="33" t="s">
        <v>206</v>
      </c>
      <c r="C136" s="33" t="s">
        <v>264</v>
      </c>
      <c r="D136" s="33" t="s">
        <v>263</v>
      </c>
      <c r="E136" t="s">
        <v>587</v>
      </c>
      <c r="F136" t="s">
        <v>268</v>
      </c>
      <c r="G136" t="s">
        <v>267</v>
      </c>
      <c r="H136" t="b">
        <v>1</v>
      </c>
      <c r="I136" s="35">
        <v>5.1999999999999998E-2</v>
      </c>
      <c r="J136" s="35">
        <v>2.7E-2</v>
      </c>
      <c r="K136" s="35">
        <v>2.7E-2</v>
      </c>
      <c r="L136" s="39">
        <v>2.7E-2</v>
      </c>
      <c r="M136" s="39" t="s">
        <v>7</v>
      </c>
      <c r="N136" s="37">
        <v>-4.9166120719578483</v>
      </c>
      <c r="O136" s="35">
        <v>5.8000000000000003E-2</v>
      </c>
      <c r="P136" s="35">
        <v>0.29699999999999999</v>
      </c>
      <c r="Q136" s="35">
        <v>0.3</v>
      </c>
      <c r="R136" s="39">
        <v>0.3</v>
      </c>
      <c r="S136" s="39" t="s">
        <v>7</v>
      </c>
      <c r="T136" s="37">
        <v>13.474814542739978</v>
      </c>
      <c r="V136" s="34"/>
      <c r="W136" s="34"/>
    </row>
    <row r="137" spans="1:23" x14ac:dyDescent="0.2">
      <c r="A137" s="33" t="s">
        <v>205</v>
      </c>
      <c r="B137" s="33" t="s">
        <v>206</v>
      </c>
      <c r="C137" s="33" t="s">
        <v>264</v>
      </c>
      <c r="D137" s="33" t="s">
        <v>263</v>
      </c>
      <c r="E137" t="s">
        <v>587</v>
      </c>
      <c r="F137" t="s">
        <v>270</v>
      </c>
      <c r="G137" t="s">
        <v>269</v>
      </c>
      <c r="H137" t="b">
        <v>1</v>
      </c>
      <c r="I137" s="35">
        <v>0.16700000000000001</v>
      </c>
      <c r="J137" s="35">
        <v>0.71399999999999997</v>
      </c>
      <c r="K137" s="35">
        <v>1.179</v>
      </c>
      <c r="L137" s="39">
        <v>1.179</v>
      </c>
      <c r="M137" s="39" t="s">
        <v>7</v>
      </c>
      <c r="N137" s="37">
        <v>16.223005662889967</v>
      </c>
      <c r="O137" s="35">
        <v>8.5999999999999993E-2</v>
      </c>
      <c r="P137" s="35">
        <v>0.27479999999999999</v>
      </c>
      <c r="Q137" s="35">
        <v>0.40389999999999998</v>
      </c>
      <c r="R137" s="39">
        <v>0.40389999999999998</v>
      </c>
      <c r="S137" s="39" t="s">
        <v>7</v>
      </c>
      <c r="T137" s="37">
        <v>12.635432478522324</v>
      </c>
      <c r="V137" s="34"/>
      <c r="W137" s="34"/>
    </row>
    <row r="138" spans="1:23" x14ac:dyDescent="0.2">
      <c r="A138" s="33" t="s">
        <v>205</v>
      </c>
      <c r="B138" s="33" t="s">
        <v>206</v>
      </c>
      <c r="C138" s="33" t="s">
        <v>264</v>
      </c>
      <c r="D138" s="33" t="s">
        <v>263</v>
      </c>
      <c r="E138" t="s">
        <v>587</v>
      </c>
      <c r="F138" t="s">
        <v>272</v>
      </c>
      <c r="G138" t="s">
        <v>271</v>
      </c>
      <c r="H138" t="b">
        <v>1</v>
      </c>
      <c r="I138" s="35">
        <v>12.228</v>
      </c>
      <c r="J138" s="35">
        <v>15</v>
      </c>
      <c r="K138" s="35">
        <v>15</v>
      </c>
      <c r="L138" s="39">
        <v>15</v>
      </c>
      <c r="M138" s="39" t="s">
        <v>7</v>
      </c>
      <c r="N138" s="37">
        <v>1.5841223959284001</v>
      </c>
      <c r="O138" s="35">
        <v>6.8000000000000005E-2</v>
      </c>
      <c r="P138" s="35">
        <v>2.5999999999999999E-2</v>
      </c>
      <c r="Q138" s="35">
        <v>0.03</v>
      </c>
      <c r="R138" s="39">
        <v>0.03</v>
      </c>
      <c r="S138" s="39" t="s">
        <v>7</v>
      </c>
      <c r="T138" s="37">
        <v>-6.1006712125234781</v>
      </c>
      <c r="V138" s="34"/>
      <c r="W138" s="34"/>
    </row>
    <row r="139" spans="1:23" x14ac:dyDescent="0.2">
      <c r="A139" s="33" t="s">
        <v>205</v>
      </c>
      <c r="B139" s="33" t="s">
        <v>206</v>
      </c>
      <c r="C139" s="33" t="s">
        <v>264</v>
      </c>
      <c r="D139" s="33" t="s">
        <v>263</v>
      </c>
      <c r="E139" t="s">
        <v>587</v>
      </c>
      <c r="F139" t="s">
        <v>274</v>
      </c>
      <c r="G139" t="s">
        <v>273</v>
      </c>
      <c r="H139" t="b">
        <v>1</v>
      </c>
      <c r="I139" s="35">
        <v>3.306</v>
      </c>
      <c r="J139" s="35">
        <v>4</v>
      </c>
      <c r="K139" s="35">
        <v>4</v>
      </c>
      <c r="L139" s="39">
        <v>4</v>
      </c>
      <c r="M139" s="39" t="s">
        <v>7</v>
      </c>
      <c r="N139" s="37">
        <v>1.4766061601175773</v>
      </c>
      <c r="O139" s="35">
        <v>5.6520000000000001</v>
      </c>
      <c r="P139" s="35">
        <v>6.7</v>
      </c>
      <c r="Q139" s="35">
        <v>6.9</v>
      </c>
      <c r="R139" s="39">
        <v>6.9</v>
      </c>
      <c r="S139" s="39" t="s">
        <v>7</v>
      </c>
      <c r="T139" s="37">
        <v>1.5465443926222067</v>
      </c>
      <c r="V139" s="34"/>
      <c r="W139" s="34"/>
    </row>
    <row r="140" spans="1:23" s="32" customFormat="1" x14ac:dyDescent="0.2">
      <c r="A140" s="56" t="s">
        <v>205</v>
      </c>
      <c r="B140" s="32" t="s">
        <v>206</v>
      </c>
      <c r="C140" s="32" t="s">
        <v>208</v>
      </c>
      <c r="D140" s="32" t="s">
        <v>207</v>
      </c>
      <c r="E140" s="32" t="s">
        <v>566</v>
      </c>
      <c r="H140" t="b">
        <v>1</v>
      </c>
      <c r="I140" s="34">
        <v>23011.994999999995</v>
      </c>
      <c r="J140" s="34">
        <v>22765.394</v>
      </c>
      <c r="K140" s="34">
        <v>22841.611000000001</v>
      </c>
      <c r="L140" s="38">
        <v>2350.96</v>
      </c>
      <c r="M140" s="38">
        <v>20490.650999999998</v>
      </c>
      <c r="N140" s="36">
        <v>-5.7150472677758302E-2</v>
      </c>
      <c r="O140" s="34">
        <v>22893.883000000002</v>
      </c>
      <c r="P140" s="34">
        <v>42640.800340000009</v>
      </c>
      <c r="Q140" s="34">
        <v>44972.946390000005</v>
      </c>
      <c r="R140" s="38">
        <v>28220.733320000003</v>
      </c>
      <c r="S140" s="38">
        <v>16752.213069999998</v>
      </c>
      <c r="T140" s="36">
        <v>5.3310221393553459</v>
      </c>
      <c r="V140" s="34"/>
      <c r="W140" s="34"/>
    </row>
    <row r="141" spans="1:23" x14ac:dyDescent="0.2">
      <c r="A141" s="33" t="s">
        <v>205</v>
      </c>
      <c r="B141" s="33" t="s">
        <v>206</v>
      </c>
      <c r="C141" s="33" t="s">
        <v>208</v>
      </c>
      <c r="D141" s="33" t="s">
        <v>207</v>
      </c>
      <c r="E141" t="s">
        <v>588</v>
      </c>
      <c r="F141" t="s">
        <v>210</v>
      </c>
      <c r="G141" t="s">
        <v>209</v>
      </c>
      <c r="H141" t="b">
        <v>1</v>
      </c>
      <c r="I141" s="35">
        <v>14648.606</v>
      </c>
      <c r="J141" s="35">
        <v>16167.442999999999</v>
      </c>
      <c r="K141" s="35">
        <v>16274.925999999999</v>
      </c>
      <c r="L141" s="39">
        <v>2307.1619999999998</v>
      </c>
      <c r="M141" s="39">
        <v>13967.763999999999</v>
      </c>
      <c r="N141" s="37">
        <v>0.81313787539869509</v>
      </c>
      <c r="O141" s="35">
        <v>21522.095000000001</v>
      </c>
      <c r="P141" s="35">
        <v>41108.306340000003</v>
      </c>
      <c r="Q141" s="35">
        <v>43549.738159999994</v>
      </c>
      <c r="R141" s="39">
        <v>28014.177</v>
      </c>
      <c r="S141" s="39">
        <v>15535.561159999999</v>
      </c>
      <c r="T141" s="37">
        <v>5.5713879042027736</v>
      </c>
      <c r="V141" s="34"/>
      <c r="W141" s="34"/>
    </row>
    <row r="142" spans="1:23" x14ac:dyDescent="0.2">
      <c r="A142" s="33" t="s">
        <v>205</v>
      </c>
      <c r="B142" s="33" t="s">
        <v>206</v>
      </c>
      <c r="C142" s="33" t="s">
        <v>208</v>
      </c>
      <c r="D142" s="33" t="s">
        <v>207</v>
      </c>
      <c r="E142" t="s">
        <v>588</v>
      </c>
      <c r="F142" t="s">
        <v>214</v>
      </c>
      <c r="G142" t="s">
        <v>213</v>
      </c>
      <c r="H142" t="b">
        <v>1</v>
      </c>
      <c r="I142" s="35">
        <v>157.012</v>
      </c>
      <c r="J142" s="35">
        <v>155.22999999999999</v>
      </c>
      <c r="K142" s="35">
        <v>170.12899999999999</v>
      </c>
      <c r="L142" s="39">
        <v>0</v>
      </c>
      <c r="M142" s="39">
        <v>170.12899999999999</v>
      </c>
      <c r="N142" s="37">
        <v>0.61909883037221114</v>
      </c>
      <c r="O142" s="35">
        <v>4.9880000000000004</v>
      </c>
      <c r="P142" s="35">
        <v>4.093</v>
      </c>
      <c r="Q142" s="35">
        <v>3.7639999999999998</v>
      </c>
      <c r="R142" s="39">
        <v>2.1869999999999998</v>
      </c>
      <c r="S142" s="39">
        <v>1.577</v>
      </c>
      <c r="T142" s="37">
        <v>-2.142505970121944</v>
      </c>
      <c r="V142" s="34"/>
      <c r="W142" s="34"/>
    </row>
    <row r="143" spans="1:23" x14ac:dyDescent="0.2">
      <c r="A143" s="33" t="s">
        <v>205</v>
      </c>
      <c r="B143" s="33" t="s">
        <v>206</v>
      </c>
      <c r="C143" s="33" t="s">
        <v>208</v>
      </c>
      <c r="D143" s="33" t="s">
        <v>207</v>
      </c>
      <c r="E143" t="s">
        <v>588</v>
      </c>
      <c r="F143" t="s">
        <v>503</v>
      </c>
      <c r="G143" t="s">
        <v>504</v>
      </c>
      <c r="H143" t="b">
        <v>1</v>
      </c>
      <c r="I143" s="35">
        <v>1.5</v>
      </c>
      <c r="J143" s="35">
        <v>1.5</v>
      </c>
      <c r="K143" s="35">
        <v>1.5</v>
      </c>
      <c r="L143" s="39">
        <v>0</v>
      </c>
      <c r="M143" s="39">
        <v>1.5</v>
      </c>
      <c r="N143" s="37">
        <v>0</v>
      </c>
      <c r="O143" s="35" t="s">
        <v>7</v>
      </c>
      <c r="P143" s="35" t="s">
        <v>7</v>
      </c>
      <c r="Q143" s="35" t="s">
        <v>7</v>
      </c>
      <c r="R143" s="39" t="s">
        <v>7</v>
      </c>
      <c r="S143" s="39" t="s">
        <v>7</v>
      </c>
      <c r="T143" s="37" t="s">
        <v>7</v>
      </c>
      <c r="V143" s="34"/>
      <c r="W143" s="34"/>
    </row>
    <row r="144" spans="1:23" hidden="1" x14ac:dyDescent="0.2">
      <c r="A144" s="33" t="s">
        <v>205</v>
      </c>
      <c r="B144" s="33" t="s">
        <v>206</v>
      </c>
      <c r="C144" s="33" t="s">
        <v>208</v>
      </c>
      <c r="D144" s="33" t="s">
        <v>207</v>
      </c>
      <c r="E144" t="s">
        <v>588</v>
      </c>
      <c r="F144" t="s">
        <v>212</v>
      </c>
      <c r="G144" t="s">
        <v>211</v>
      </c>
      <c r="H144" t="b">
        <v>0</v>
      </c>
      <c r="I144" s="35">
        <v>1093.8889999999999</v>
      </c>
      <c r="J144" s="35">
        <v>908.08799999999997</v>
      </c>
      <c r="K144" s="35">
        <v>925.26800000000003</v>
      </c>
      <c r="L144" s="39">
        <v>9.7000000000000003E-2</v>
      </c>
      <c r="M144" s="39">
        <v>925.17100000000005</v>
      </c>
      <c r="N144" s="37">
        <v>-1.2795212389582034</v>
      </c>
      <c r="O144" s="35">
        <v>243.85599999999999</v>
      </c>
      <c r="P144" s="35">
        <v>344.404</v>
      </c>
      <c r="Q144" s="35">
        <v>344.45322999999996</v>
      </c>
      <c r="R144" s="39">
        <v>151.52732</v>
      </c>
      <c r="S144" s="39">
        <v>192.92591000000002</v>
      </c>
      <c r="T144" s="37">
        <v>2.6923793882981384</v>
      </c>
      <c r="V144" s="34"/>
      <c r="W144" s="34"/>
    </row>
    <row r="145" spans="1:23" x14ac:dyDescent="0.2">
      <c r="A145" s="33" t="s">
        <v>205</v>
      </c>
      <c r="B145" s="33" t="s">
        <v>206</v>
      </c>
      <c r="C145" s="33" t="s">
        <v>208</v>
      </c>
      <c r="D145" s="33" t="s">
        <v>207</v>
      </c>
      <c r="E145" t="s">
        <v>588</v>
      </c>
      <c r="F145" t="s">
        <v>216</v>
      </c>
      <c r="G145" t="s">
        <v>215</v>
      </c>
      <c r="H145" t="b">
        <v>1</v>
      </c>
      <c r="I145" s="35">
        <v>5072.7179999999998</v>
      </c>
      <c r="J145" s="35">
        <v>3650.95</v>
      </c>
      <c r="K145" s="35">
        <v>3656.8539999999998</v>
      </c>
      <c r="L145" s="39">
        <v>31.262</v>
      </c>
      <c r="M145" s="39">
        <v>3625.5920000000001</v>
      </c>
      <c r="N145" s="37">
        <v>-2.4860643784296976</v>
      </c>
      <c r="O145" s="35">
        <v>762.82399999999996</v>
      </c>
      <c r="P145" s="35">
        <v>633.04700000000003</v>
      </c>
      <c r="Q145" s="35">
        <v>608.79999999999995</v>
      </c>
      <c r="R145" s="39">
        <v>30.856000000000002</v>
      </c>
      <c r="S145" s="39">
        <v>577.94399999999996</v>
      </c>
      <c r="T145" s="37">
        <v>-1.7199412690512506</v>
      </c>
      <c r="V145" s="34"/>
      <c r="W145" s="34"/>
    </row>
    <row r="146" spans="1:23" x14ac:dyDescent="0.2">
      <c r="A146" s="33" t="s">
        <v>205</v>
      </c>
      <c r="B146" s="33" t="s">
        <v>206</v>
      </c>
      <c r="C146" s="33" t="s">
        <v>208</v>
      </c>
      <c r="D146" s="33" t="s">
        <v>207</v>
      </c>
      <c r="E146" t="s">
        <v>588</v>
      </c>
      <c r="F146" t="s">
        <v>218</v>
      </c>
      <c r="G146" t="s">
        <v>217</v>
      </c>
      <c r="H146" t="b">
        <v>1</v>
      </c>
      <c r="I146" s="35">
        <v>212.85</v>
      </c>
      <c r="J146" s="35">
        <v>212</v>
      </c>
      <c r="K146" s="35">
        <v>215</v>
      </c>
      <c r="L146" s="39">
        <v>5.2</v>
      </c>
      <c r="M146" s="39">
        <v>209.8</v>
      </c>
      <c r="N146" s="37">
        <v>7.734016789260334E-2</v>
      </c>
      <c r="O146" s="35">
        <v>66.7</v>
      </c>
      <c r="P146" s="35">
        <v>64.05</v>
      </c>
      <c r="Q146" s="35">
        <v>64.05</v>
      </c>
      <c r="R146" s="39">
        <v>3.75</v>
      </c>
      <c r="S146" s="39">
        <v>60.3</v>
      </c>
      <c r="T146" s="37">
        <v>-0.31136750877460706</v>
      </c>
      <c r="V146" s="34"/>
      <c r="W146" s="34"/>
    </row>
    <row r="147" spans="1:23" x14ac:dyDescent="0.2">
      <c r="A147" s="33" t="s">
        <v>205</v>
      </c>
      <c r="B147" s="33" t="s">
        <v>206</v>
      </c>
      <c r="C147" s="33" t="s">
        <v>208</v>
      </c>
      <c r="D147" s="33" t="s">
        <v>207</v>
      </c>
      <c r="E147" t="s">
        <v>588</v>
      </c>
      <c r="F147" t="s">
        <v>220</v>
      </c>
      <c r="G147" t="s">
        <v>219</v>
      </c>
      <c r="H147" t="b">
        <v>1</v>
      </c>
      <c r="I147" s="35">
        <v>1824.9949999999999</v>
      </c>
      <c r="J147" s="35">
        <v>1670.1220000000001</v>
      </c>
      <c r="K147" s="35">
        <v>1597.874</v>
      </c>
      <c r="L147" s="39">
        <v>7.1790000000000003</v>
      </c>
      <c r="M147" s="39">
        <v>1590.6949999999999</v>
      </c>
      <c r="N147" s="37">
        <v>-1.0171246470517814</v>
      </c>
      <c r="O147" s="35">
        <v>293.42</v>
      </c>
      <c r="P147" s="35">
        <v>486.9</v>
      </c>
      <c r="Q147" s="35">
        <v>402.14100000000002</v>
      </c>
      <c r="R147" s="39">
        <v>18.236000000000001</v>
      </c>
      <c r="S147" s="39">
        <v>383.90499999999997</v>
      </c>
      <c r="T147" s="37">
        <v>2.454230410344671</v>
      </c>
      <c r="V147" s="34"/>
      <c r="W147" s="34"/>
    </row>
    <row r="148" spans="1:23" x14ac:dyDescent="0.2">
      <c r="A148" s="33" t="s">
        <v>205</v>
      </c>
      <c r="B148" s="33" t="s">
        <v>206</v>
      </c>
      <c r="C148" s="33" t="s">
        <v>208</v>
      </c>
      <c r="D148" s="33" t="s">
        <v>207</v>
      </c>
      <c r="E148" t="s">
        <v>588</v>
      </c>
      <c r="F148" t="s">
        <v>505</v>
      </c>
      <c r="G148" t="s">
        <v>506</v>
      </c>
      <c r="H148" t="b">
        <v>1</v>
      </c>
      <c r="I148" s="35">
        <v>0.42499999999999999</v>
      </c>
      <c r="J148" s="35">
        <v>6.0999999999999999E-2</v>
      </c>
      <c r="K148" s="35">
        <v>0.06</v>
      </c>
      <c r="L148" s="39">
        <v>0.06</v>
      </c>
      <c r="M148" s="39" t="s">
        <v>7</v>
      </c>
      <c r="N148" s="37">
        <v>-13.980462815997452</v>
      </c>
      <c r="O148" s="35" t="s">
        <v>7</v>
      </c>
      <c r="P148" s="35" t="s">
        <v>7</v>
      </c>
      <c r="Q148" s="35" t="s">
        <v>7</v>
      </c>
      <c r="R148" s="39" t="s">
        <v>7</v>
      </c>
      <c r="S148" s="39" t="s">
        <v>7</v>
      </c>
      <c r="T148" s="37" t="s">
        <v>7</v>
      </c>
      <c r="V148" s="34"/>
      <c r="W148" s="34"/>
    </row>
    <row r="149" spans="1:23" s="32" customFormat="1" x14ac:dyDescent="0.2">
      <c r="A149" s="56" t="s">
        <v>205</v>
      </c>
      <c r="B149" s="32" t="s">
        <v>206</v>
      </c>
      <c r="C149" s="32" t="s">
        <v>240</v>
      </c>
      <c r="D149" s="32" t="s">
        <v>239</v>
      </c>
      <c r="E149" s="32" t="s">
        <v>567</v>
      </c>
      <c r="H149" t="b">
        <v>1</v>
      </c>
      <c r="I149" s="34">
        <v>13311.273000000001</v>
      </c>
      <c r="J149" s="34">
        <v>18228.825000000001</v>
      </c>
      <c r="K149" s="34">
        <v>19038.951000000001</v>
      </c>
      <c r="L149" s="38">
        <v>2894.1370000000002</v>
      </c>
      <c r="M149" s="38">
        <v>16144.813999999998</v>
      </c>
      <c r="N149" s="36">
        <v>2.791131839748795</v>
      </c>
      <c r="O149" s="34">
        <v>2731.4409999999998</v>
      </c>
      <c r="P149" s="34">
        <v>9584.8365540000013</v>
      </c>
      <c r="Q149" s="34">
        <v>10293.388696999999</v>
      </c>
      <c r="R149" s="38">
        <v>6859.6819049999995</v>
      </c>
      <c r="S149" s="38">
        <v>3433.706792</v>
      </c>
      <c r="T149" s="36">
        <v>10.744075954533727</v>
      </c>
      <c r="V149" s="34"/>
      <c r="W149" s="34"/>
    </row>
    <row r="150" spans="1:23" x14ac:dyDescent="0.2">
      <c r="A150" s="33" t="s">
        <v>205</v>
      </c>
      <c r="B150" s="33" t="s">
        <v>206</v>
      </c>
      <c r="C150" s="33" t="s">
        <v>240</v>
      </c>
      <c r="D150" s="33" t="s">
        <v>239</v>
      </c>
      <c r="E150" t="s">
        <v>589</v>
      </c>
      <c r="F150" t="s">
        <v>242</v>
      </c>
      <c r="G150" t="s">
        <v>241</v>
      </c>
      <c r="H150" t="b">
        <v>1</v>
      </c>
      <c r="I150" s="35">
        <v>2.4870000000000001</v>
      </c>
      <c r="J150" s="35">
        <v>4.5229999999999997</v>
      </c>
      <c r="K150" s="35">
        <v>4</v>
      </c>
      <c r="L150" s="39">
        <v>0</v>
      </c>
      <c r="M150" s="39">
        <v>4</v>
      </c>
      <c r="N150" s="37">
        <v>3.7231525409377797</v>
      </c>
      <c r="O150" s="35">
        <v>0.113</v>
      </c>
      <c r="P150" s="35">
        <v>0.55000000000000004</v>
      </c>
      <c r="Q150" s="35">
        <v>0.83</v>
      </c>
      <c r="R150" s="39">
        <v>0.02</v>
      </c>
      <c r="S150" s="39">
        <v>0.81</v>
      </c>
      <c r="T150" s="37">
        <v>16.577666413671487</v>
      </c>
      <c r="V150" s="34"/>
      <c r="W150" s="34"/>
    </row>
    <row r="151" spans="1:23" x14ac:dyDescent="0.2">
      <c r="A151" s="33" t="s">
        <v>205</v>
      </c>
      <c r="B151" s="33" t="s">
        <v>206</v>
      </c>
      <c r="C151" s="33" t="s">
        <v>240</v>
      </c>
      <c r="D151" s="33" t="s">
        <v>239</v>
      </c>
      <c r="E151" t="s">
        <v>589</v>
      </c>
      <c r="F151" t="s">
        <v>246</v>
      </c>
      <c r="G151" t="s">
        <v>245</v>
      </c>
      <c r="H151" t="b">
        <v>1</v>
      </c>
      <c r="I151" s="35">
        <v>284.36799999999999</v>
      </c>
      <c r="J151" s="35">
        <v>566.69500000000005</v>
      </c>
      <c r="K151" s="35">
        <v>639.46799999999996</v>
      </c>
      <c r="L151" s="39">
        <v>528</v>
      </c>
      <c r="M151" s="39">
        <v>111.468</v>
      </c>
      <c r="N151" s="37">
        <v>6.4319847563630184</v>
      </c>
      <c r="O151" s="35">
        <v>14.43</v>
      </c>
      <c r="P151" s="35">
        <v>74</v>
      </c>
      <c r="Q151" s="35">
        <v>90</v>
      </c>
      <c r="R151" s="39">
        <v>86.59</v>
      </c>
      <c r="S151" s="39">
        <v>3.41</v>
      </c>
      <c r="T151" s="37">
        <v>15.120326780637861</v>
      </c>
      <c r="V151" s="34"/>
      <c r="W151" s="34"/>
    </row>
    <row r="152" spans="1:23" x14ac:dyDescent="0.2">
      <c r="A152" s="33" t="s">
        <v>205</v>
      </c>
      <c r="B152" s="33" t="s">
        <v>206</v>
      </c>
      <c r="C152" s="33" t="s">
        <v>240</v>
      </c>
      <c r="D152" s="33" t="s">
        <v>239</v>
      </c>
      <c r="E152" t="s">
        <v>589</v>
      </c>
      <c r="F152" t="s">
        <v>248</v>
      </c>
      <c r="G152" t="s">
        <v>247</v>
      </c>
      <c r="H152" t="b">
        <v>1</v>
      </c>
      <c r="I152" s="35">
        <v>4080.8470000000002</v>
      </c>
      <c r="J152" s="35">
        <v>5813.8</v>
      </c>
      <c r="K152" s="35">
        <v>6101.7250000000004</v>
      </c>
      <c r="L152" s="39">
        <v>413.18700000000001</v>
      </c>
      <c r="M152" s="39">
        <v>5688.5379999999996</v>
      </c>
      <c r="N152" s="37">
        <v>3.1427341897861893</v>
      </c>
      <c r="O152" s="35">
        <v>788.5</v>
      </c>
      <c r="P152" s="35">
        <v>3067.6598239999998</v>
      </c>
      <c r="Q152" s="35">
        <v>3819.7322439999998</v>
      </c>
      <c r="R152" s="39">
        <v>2462.815325</v>
      </c>
      <c r="S152" s="39">
        <v>1356.916919</v>
      </c>
      <c r="T152" s="37">
        <v>12.904199023353113</v>
      </c>
      <c r="V152" s="34"/>
      <c r="W152" s="34"/>
    </row>
    <row r="153" spans="1:23" x14ac:dyDescent="0.2">
      <c r="A153" s="33" t="s">
        <v>205</v>
      </c>
      <c r="B153" s="33" t="s">
        <v>206</v>
      </c>
      <c r="C153" s="33" t="s">
        <v>240</v>
      </c>
      <c r="D153" s="33" t="s">
        <v>239</v>
      </c>
      <c r="E153" t="s">
        <v>589</v>
      </c>
      <c r="F153" t="s">
        <v>250</v>
      </c>
      <c r="G153" t="s">
        <v>249</v>
      </c>
      <c r="H153" t="b">
        <v>1</v>
      </c>
      <c r="I153" s="35">
        <v>29.25</v>
      </c>
      <c r="J153" s="35">
        <v>34.104999999999997</v>
      </c>
      <c r="K153" s="35">
        <v>34.1</v>
      </c>
      <c r="L153" s="39">
        <v>34.1</v>
      </c>
      <c r="M153" s="39" t="s">
        <v>7</v>
      </c>
      <c r="N153" s="37">
        <v>1.1871280958711372</v>
      </c>
      <c r="O153" s="35">
        <v>42.066000000000003</v>
      </c>
      <c r="P153" s="35">
        <v>101.895</v>
      </c>
      <c r="Q153" s="35">
        <v>108</v>
      </c>
      <c r="R153" s="39">
        <v>108</v>
      </c>
      <c r="S153" s="39" t="s">
        <v>7</v>
      </c>
      <c r="T153" s="37">
        <v>7.5225179282404797</v>
      </c>
      <c r="V153" s="34"/>
      <c r="W153" s="34"/>
    </row>
    <row r="154" spans="1:23" x14ac:dyDescent="0.2">
      <c r="A154" s="33" t="s">
        <v>205</v>
      </c>
      <c r="B154" s="33" t="s">
        <v>206</v>
      </c>
      <c r="C154" s="33" t="s">
        <v>240</v>
      </c>
      <c r="D154" s="33" t="s">
        <v>239</v>
      </c>
      <c r="E154" t="s">
        <v>589</v>
      </c>
      <c r="F154" t="s">
        <v>252</v>
      </c>
      <c r="G154" t="s">
        <v>251</v>
      </c>
      <c r="H154" t="b">
        <v>1</v>
      </c>
      <c r="I154" s="35">
        <v>1289.2449999999999</v>
      </c>
      <c r="J154" s="35">
        <v>1477.2809999999999</v>
      </c>
      <c r="K154" s="35">
        <v>1488.7049999999999</v>
      </c>
      <c r="L154" s="39">
        <v>5.806</v>
      </c>
      <c r="M154" s="39">
        <v>1482.8989999999999</v>
      </c>
      <c r="N154" s="37">
        <v>1.112681988546238</v>
      </c>
      <c r="O154" s="35">
        <v>151.773</v>
      </c>
      <c r="P154" s="35">
        <v>303.38590000000005</v>
      </c>
      <c r="Q154" s="35">
        <v>261.273595</v>
      </c>
      <c r="R154" s="39">
        <v>133.39156</v>
      </c>
      <c r="S154" s="39">
        <v>127.882035</v>
      </c>
      <c r="T154" s="37">
        <v>4.2668446361184831</v>
      </c>
      <c r="V154" s="34"/>
      <c r="W154" s="34"/>
    </row>
    <row r="155" spans="1:23" x14ac:dyDescent="0.2">
      <c r="A155" s="33" t="s">
        <v>205</v>
      </c>
      <c r="B155" s="33" t="s">
        <v>206</v>
      </c>
      <c r="C155" s="33" t="s">
        <v>240</v>
      </c>
      <c r="D155" s="33" t="s">
        <v>239</v>
      </c>
      <c r="E155" t="s">
        <v>589</v>
      </c>
      <c r="F155" t="s">
        <v>244</v>
      </c>
      <c r="G155" t="s">
        <v>243</v>
      </c>
      <c r="H155" t="b">
        <v>1</v>
      </c>
      <c r="I155" s="35">
        <v>1093.2</v>
      </c>
      <c r="J155" s="35">
        <v>3579.25</v>
      </c>
      <c r="K155" s="35">
        <v>3786.84</v>
      </c>
      <c r="L155" s="39">
        <v>1302.97</v>
      </c>
      <c r="M155" s="39">
        <v>2483.87</v>
      </c>
      <c r="N155" s="37">
        <v>10.028691620184805</v>
      </c>
      <c r="O155" s="35">
        <v>98.912000000000006</v>
      </c>
      <c r="P155" s="35">
        <v>885.16899999999998</v>
      </c>
      <c r="Q155" s="35">
        <v>929.18</v>
      </c>
      <c r="R155" s="39">
        <v>870.25599999999997</v>
      </c>
      <c r="S155" s="39">
        <v>58.923999999999999</v>
      </c>
      <c r="T155" s="37">
        <v>18.804990057519611</v>
      </c>
      <c r="V155" s="34"/>
      <c r="W155" s="34"/>
    </row>
    <row r="156" spans="1:23" x14ac:dyDescent="0.2">
      <c r="A156" s="33" t="s">
        <v>205</v>
      </c>
      <c r="B156" s="33" t="s">
        <v>206</v>
      </c>
      <c r="C156" s="33" t="s">
        <v>240</v>
      </c>
      <c r="D156" s="33" t="s">
        <v>239</v>
      </c>
      <c r="E156" t="s">
        <v>589</v>
      </c>
      <c r="F156" t="s">
        <v>254</v>
      </c>
      <c r="G156" t="s">
        <v>253</v>
      </c>
      <c r="H156" t="b">
        <v>1</v>
      </c>
      <c r="I156" s="35">
        <v>1896.1489999999999</v>
      </c>
      <c r="J156" s="35">
        <v>2322.9740000000002</v>
      </c>
      <c r="K156" s="35">
        <v>2331.721</v>
      </c>
      <c r="L156" s="39">
        <v>200.97399999999999</v>
      </c>
      <c r="M156" s="39">
        <v>2130.7469999999998</v>
      </c>
      <c r="N156" s="37">
        <v>1.6033457842127286</v>
      </c>
      <c r="O156" s="35">
        <v>393.863</v>
      </c>
      <c r="P156" s="35">
        <v>790.89400000000001</v>
      </c>
      <c r="Q156" s="35">
        <v>815.00800000000004</v>
      </c>
      <c r="R156" s="39">
        <v>318.81</v>
      </c>
      <c r="S156" s="39">
        <v>496.19799999999998</v>
      </c>
      <c r="T156" s="37">
        <v>5.7532179470360933</v>
      </c>
      <c r="V156" s="34"/>
      <c r="W156" s="34"/>
    </row>
    <row r="157" spans="1:23" x14ac:dyDescent="0.2">
      <c r="A157" s="33" t="s">
        <v>205</v>
      </c>
      <c r="B157" s="33" t="s">
        <v>206</v>
      </c>
      <c r="C157" s="33" t="s">
        <v>240</v>
      </c>
      <c r="D157" s="33" t="s">
        <v>239</v>
      </c>
      <c r="E157" t="s">
        <v>589</v>
      </c>
      <c r="F157" t="s">
        <v>258</v>
      </c>
      <c r="G157" t="s">
        <v>257</v>
      </c>
      <c r="H157" t="b">
        <v>1</v>
      </c>
      <c r="I157" s="35">
        <v>5.3710000000000004</v>
      </c>
      <c r="J157" s="35">
        <v>1.9690000000000001</v>
      </c>
      <c r="K157" s="35">
        <v>1.645</v>
      </c>
      <c r="L157" s="39">
        <v>0</v>
      </c>
      <c r="M157" s="39">
        <v>1.645</v>
      </c>
      <c r="N157" s="37">
        <v>-8.7001513308381355</v>
      </c>
      <c r="O157" s="35">
        <v>5.1120000000000001</v>
      </c>
      <c r="P157" s="35">
        <v>3.62683</v>
      </c>
      <c r="Q157" s="35">
        <v>5.1648580000000006</v>
      </c>
      <c r="R157" s="39">
        <v>0.61702000000000001</v>
      </c>
      <c r="S157" s="39">
        <v>4.5478379999999996</v>
      </c>
      <c r="T157" s="37">
        <v>7.9161257373394633E-2</v>
      </c>
      <c r="V157" s="34"/>
      <c r="W157" s="34"/>
    </row>
    <row r="158" spans="1:23" x14ac:dyDescent="0.2">
      <c r="A158" s="33" t="s">
        <v>205</v>
      </c>
      <c r="B158" s="33" t="s">
        <v>206</v>
      </c>
      <c r="C158" s="33" t="s">
        <v>240</v>
      </c>
      <c r="D158" s="33" t="s">
        <v>239</v>
      </c>
      <c r="E158" t="s">
        <v>589</v>
      </c>
      <c r="F158" t="s">
        <v>262</v>
      </c>
      <c r="G158" t="s">
        <v>261</v>
      </c>
      <c r="H158" t="b">
        <v>1</v>
      </c>
      <c r="I158" s="35">
        <v>2997.1239999999998</v>
      </c>
      <c r="J158" s="35">
        <v>1719.6279999999999</v>
      </c>
      <c r="K158" s="35">
        <v>1843.7470000000001</v>
      </c>
      <c r="L158" s="39">
        <v>213.7</v>
      </c>
      <c r="M158" s="39">
        <v>1630.047</v>
      </c>
      <c r="N158" s="37">
        <v>-3.6683563617206927</v>
      </c>
      <c r="O158" s="35">
        <v>738.15499999999997</v>
      </c>
      <c r="P158" s="35">
        <v>1272.0999999999999</v>
      </c>
      <c r="Q158" s="35">
        <v>1056.944</v>
      </c>
      <c r="R158" s="39">
        <v>489.99200000000002</v>
      </c>
      <c r="S158" s="39">
        <v>566.952</v>
      </c>
      <c r="T158" s="37">
        <v>2.7998893181265583</v>
      </c>
      <c r="V158" s="34"/>
      <c r="W158" s="34"/>
    </row>
    <row r="159" spans="1:23" x14ac:dyDescent="0.2">
      <c r="A159" s="33" t="s">
        <v>205</v>
      </c>
      <c r="B159" s="33" t="s">
        <v>206</v>
      </c>
      <c r="C159" s="33" t="s">
        <v>240</v>
      </c>
      <c r="D159" s="33" t="s">
        <v>239</v>
      </c>
      <c r="E159" t="s">
        <v>589</v>
      </c>
      <c r="F159" t="s">
        <v>256</v>
      </c>
      <c r="G159" t="s">
        <v>255</v>
      </c>
      <c r="H159" t="b">
        <v>1</v>
      </c>
      <c r="I159" s="35">
        <v>3.62</v>
      </c>
      <c r="J159" s="35">
        <v>3.2</v>
      </c>
      <c r="K159" s="35">
        <v>3.2</v>
      </c>
      <c r="L159" s="39">
        <v>0</v>
      </c>
      <c r="M159" s="39">
        <v>3.2</v>
      </c>
      <c r="N159" s="37">
        <v>-0.94415472753193175</v>
      </c>
      <c r="O159" s="35">
        <v>0</v>
      </c>
      <c r="P159" s="35">
        <v>5.6000000000000001E-2</v>
      </c>
      <c r="Q159" s="35">
        <v>5.6000000000000001E-2</v>
      </c>
      <c r="R159" s="39">
        <v>0.05</v>
      </c>
      <c r="S159" s="39">
        <v>6.0000000000000001E-3</v>
      </c>
      <c r="T159" s="37">
        <v>0</v>
      </c>
      <c r="V159" s="34"/>
      <c r="W159" s="34"/>
    </row>
    <row r="160" spans="1:23" x14ac:dyDescent="0.2">
      <c r="A160" s="33" t="s">
        <v>205</v>
      </c>
      <c r="B160" s="33" t="s">
        <v>206</v>
      </c>
      <c r="C160" s="33" t="s">
        <v>240</v>
      </c>
      <c r="D160" s="33" t="s">
        <v>239</v>
      </c>
      <c r="E160" t="s">
        <v>589</v>
      </c>
      <c r="F160" t="s">
        <v>260</v>
      </c>
      <c r="G160" t="s">
        <v>259</v>
      </c>
      <c r="H160" t="b">
        <v>1</v>
      </c>
      <c r="I160" s="35">
        <v>1629.6120000000001</v>
      </c>
      <c r="J160" s="35">
        <v>2705.4</v>
      </c>
      <c r="K160" s="35">
        <v>2803.8</v>
      </c>
      <c r="L160" s="39">
        <v>195.4</v>
      </c>
      <c r="M160" s="39">
        <v>2608.4</v>
      </c>
      <c r="N160" s="37">
        <v>4.2624459418598493</v>
      </c>
      <c r="O160" s="35">
        <v>498.517</v>
      </c>
      <c r="P160" s="35">
        <v>3085.5</v>
      </c>
      <c r="Q160" s="35">
        <v>3207.2</v>
      </c>
      <c r="R160" s="39">
        <v>2389.14</v>
      </c>
      <c r="S160" s="39">
        <v>818.06</v>
      </c>
      <c r="T160" s="37">
        <v>15.395310284426378</v>
      </c>
      <c r="V160" s="34"/>
      <c r="W160" s="34"/>
    </row>
    <row r="161" spans="1:23" s="32" customFormat="1" x14ac:dyDescent="0.2">
      <c r="A161" s="56" t="s">
        <v>205</v>
      </c>
      <c r="B161" s="32" t="s">
        <v>206</v>
      </c>
      <c r="C161" s="32" t="s">
        <v>222</v>
      </c>
      <c r="D161" s="32" t="s">
        <v>221</v>
      </c>
      <c r="E161" s="32" t="s">
        <v>568</v>
      </c>
      <c r="H161" t="b">
        <v>1</v>
      </c>
      <c r="I161" s="34">
        <v>6101.9560000000001</v>
      </c>
      <c r="J161" s="34">
        <v>8035.8469999999998</v>
      </c>
      <c r="K161" s="34">
        <v>7878.0789999999997</v>
      </c>
      <c r="L161" s="38">
        <v>2486.3610000000003</v>
      </c>
      <c r="M161" s="38">
        <v>5391.7180000000008</v>
      </c>
      <c r="N161" s="36">
        <v>1.9846271070162569</v>
      </c>
      <c r="O161" s="34">
        <v>2672.4590000000003</v>
      </c>
      <c r="P161" s="34">
        <v>6419.3965960000005</v>
      </c>
      <c r="Q161" s="34">
        <v>6950.8561</v>
      </c>
      <c r="R161" s="38">
        <v>6377.6617999999999</v>
      </c>
      <c r="S161" s="38">
        <v>573.19429999999988</v>
      </c>
      <c r="T161" s="36">
        <v>7.6298822424334167</v>
      </c>
      <c r="V161" s="34"/>
      <c r="W161" s="34"/>
    </row>
    <row r="162" spans="1:23" x14ac:dyDescent="0.2">
      <c r="A162" s="33" t="s">
        <v>205</v>
      </c>
      <c r="B162" s="33" t="s">
        <v>206</v>
      </c>
      <c r="C162" s="33" t="s">
        <v>222</v>
      </c>
      <c r="D162" s="33" t="s">
        <v>221</v>
      </c>
      <c r="E162" t="s">
        <v>590</v>
      </c>
      <c r="F162" t="s">
        <v>224</v>
      </c>
      <c r="G162" t="s">
        <v>223</v>
      </c>
      <c r="H162" t="b">
        <v>1</v>
      </c>
      <c r="I162" s="35">
        <v>1</v>
      </c>
      <c r="J162" s="35">
        <v>1</v>
      </c>
      <c r="K162" s="35">
        <v>1</v>
      </c>
      <c r="L162" s="39">
        <v>1</v>
      </c>
      <c r="M162" s="39" t="s">
        <v>7</v>
      </c>
      <c r="N162" s="37">
        <v>0</v>
      </c>
      <c r="O162" s="35">
        <v>0.3</v>
      </c>
      <c r="P162" s="35">
        <v>1.05</v>
      </c>
      <c r="Q162" s="35">
        <v>1.05</v>
      </c>
      <c r="R162" s="39">
        <v>1.05</v>
      </c>
      <c r="S162" s="39" t="s">
        <v>7</v>
      </c>
      <c r="T162" s="37">
        <v>10.116243640237666</v>
      </c>
      <c r="V162" s="34"/>
      <c r="W162" s="34"/>
    </row>
    <row r="163" spans="1:23" x14ac:dyDescent="0.2">
      <c r="A163" s="33" t="s">
        <v>205</v>
      </c>
      <c r="B163" s="33" t="s">
        <v>206</v>
      </c>
      <c r="C163" s="33" t="s">
        <v>222</v>
      </c>
      <c r="D163" s="33" t="s">
        <v>221</v>
      </c>
      <c r="E163" t="s">
        <v>590</v>
      </c>
      <c r="F163" t="s">
        <v>226</v>
      </c>
      <c r="G163" t="s">
        <v>225</v>
      </c>
      <c r="H163" t="b">
        <v>1</v>
      </c>
      <c r="I163" s="35">
        <v>1004.264</v>
      </c>
      <c r="J163" s="35">
        <v>1535.7149999999999</v>
      </c>
      <c r="K163" s="35">
        <v>1550.4459999999999</v>
      </c>
      <c r="L163" s="39">
        <v>961.45799999999997</v>
      </c>
      <c r="M163" s="39">
        <v>588.98800000000006</v>
      </c>
      <c r="N163" s="37">
        <v>3.3971017182890195</v>
      </c>
      <c r="O163" s="35">
        <v>657.12</v>
      </c>
      <c r="P163" s="35">
        <v>1726.066</v>
      </c>
      <c r="Q163" s="35">
        <v>1859.808</v>
      </c>
      <c r="R163" s="39">
        <v>1697.9829999999999</v>
      </c>
      <c r="S163" s="39">
        <v>161.82499999999999</v>
      </c>
      <c r="T163" s="37">
        <v>8.3317223920478476</v>
      </c>
      <c r="V163" s="34"/>
      <c r="W163" s="34"/>
    </row>
    <row r="164" spans="1:23" x14ac:dyDescent="0.2">
      <c r="A164" s="33" t="s">
        <v>205</v>
      </c>
      <c r="B164" s="33" t="s">
        <v>206</v>
      </c>
      <c r="C164" s="33" t="s">
        <v>222</v>
      </c>
      <c r="D164" s="33" t="s">
        <v>221</v>
      </c>
      <c r="E164" t="s">
        <v>590</v>
      </c>
      <c r="F164" t="s">
        <v>228</v>
      </c>
      <c r="G164" t="s">
        <v>227</v>
      </c>
      <c r="H164" t="b">
        <v>1</v>
      </c>
      <c r="I164" s="35">
        <v>0.08</v>
      </c>
      <c r="J164" s="35">
        <v>2E-3</v>
      </c>
      <c r="K164" s="35">
        <v>3.0000000000000001E-3</v>
      </c>
      <c r="L164" s="39">
        <v>3.0000000000000001E-3</v>
      </c>
      <c r="M164" s="39" t="s">
        <v>7</v>
      </c>
      <c r="N164" s="37">
        <v>-22.319842488346232</v>
      </c>
      <c r="O164" s="35">
        <v>0.03</v>
      </c>
      <c r="P164" s="35">
        <v>7.8340000000000007E-2</v>
      </c>
      <c r="Q164" s="35">
        <v>6.9800000000000001E-2</v>
      </c>
      <c r="R164" s="39">
        <v>6.9800000000000001E-2</v>
      </c>
      <c r="S164" s="39" t="s">
        <v>7</v>
      </c>
      <c r="T164" s="37">
        <v>6.7112778663137362</v>
      </c>
      <c r="V164" s="34"/>
      <c r="W164" s="34"/>
    </row>
    <row r="165" spans="1:23" x14ac:dyDescent="0.2">
      <c r="A165" s="33" t="s">
        <v>205</v>
      </c>
      <c r="B165" s="33" t="s">
        <v>206</v>
      </c>
      <c r="C165" s="33" t="s">
        <v>222</v>
      </c>
      <c r="D165" s="33" t="s">
        <v>221</v>
      </c>
      <c r="E165" t="s">
        <v>590</v>
      </c>
      <c r="F165" t="s">
        <v>232</v>
      </c>
      <c r="G165" t="s">
        <v>231</v>
      </c>
      <c r="H165" t="b">
        <v>1</v>
      </c>
      <c r="I165" s="35">
        <v>3666.4270000000001</v>
      </c>
      <c r="J165" s="35">
        <v>4872.1289999999999</v>
      </c>
      <c r="K165" s="35">
        <v>4645.1819999999998</v>
      </c>
      <c r="L165" s="39">
        <v>1226.3610000000001</v>
      </c>
      <c r="M165" s="39">
        <v>3418.8209999999999</v>
      </c>
      <c r="N165" s="37">
        <v>1.8367642629426806</v>
      </c>
      <c r="O165" s="35">
        <v>1942.5309999999999</v>
      </c>
      <c r="P165" s="35">
        <v>4209.4780000000001</v>
      </c>
      <c r="Q165" s="35">
        <v>4549.607</v>
      </c>
      <c r="R165" s="39">
        <v>4155.5069999999996</v>
      </c>
      <c r="S165" s="39">
        <v>394.1</v>
      </c>
      <c r="T165" s="37">
        <v>6.7655704922907622</v>
      </c>
      <c r="V165" s="34"/>
      <c r="W165" s="34"/>
    </row>
    <row r="166" spans="1:23" x14ac:dyDescent="0.2">
      <c r="A166" s="33" t="s">
        <v>205</v>
      </c>
      <c r="B166" s="33" t="s">
        <v>206</v>
      </c>
      <c r="C166" s="33" t="s">
        <v>222</v>
      </c>
      <c r="D166" s="33" t="s">
        <v>221</v>
      </c>
      <c r="E166" t="s">
        <v>590</v>
      </c>
      <c r="F166" t="s">
        <v>234</v>
      </c>
      <c r="G166" t="s">
        <v>233</v>
      </c>
      <c r="H166" t="b">
        <v>1</v>
      </c>
      <c r="I166" s="35">
        <v>383.99099999999999</v>
      </c>
      <c r="J166" s="35">
        <v>542.37800000000004</v>
      </c>
      <c r="K166" s="35">
        <v>559.63099999999997</v>
      </c>
      <c r="L166" s="39">
        <v>85.974000000000004</v>
      </c>
      <c r="M166" s="39">
        <v>473.65699999999998</v>
      </c>
      <c r="N166" s="37">
        <v>2.939755447166803</v>
      </c>
      <c r="O166" s="35">
        <v>40.549999999999997</v>
      </c>
      <c r="P166" s="35">
        <v>296.57499999999999</v>
      </c>
      <c r="Q166" s="35">
        <v>325.32499999999999</v>
      </c>
      <c r="R166" s="39">
        <v>312.62700000000001</v>
      </c>
      <c r="S166" s="39">
        <v>12.698</v>
      </c>
      <c r="T166" s="37">
        <v>17.371750852859758</v>
      </c>
      <c r="V166" s="34"/>
      <c r="W166" s="34"/>
    </row>
    <row r="167" spans="1:23" x14ac:dyDescent="0.2">
      <c r="A167" s="33" t="s">
        <v>205</v>
      </c>
      <c r="B167" s="33" t="s">
        <v>206</v>
      </c>
      <c r="C167" s="33" t="s">
        <v>222</v>
      </c>
      <c r="D167" s="33" t="s">
        <v>221</v>
      </c>
      <c r="E167" t="s">
        <v>590</v>
      </c>
      <c r="F167" t="s">
        <v>507</v>
      </c>
      <c r="G167" t="s">
        <v>508</v>
      </c>
      <c r="H167" t="b">
        <v>1</v>
      </c>
      <c r="I167" s="35">
        <v>119.373</v>
      </c>
      <c r="J167" s="35">
        <v>120.001</v>
      </c>
      <c r="K167" s="35">
        <v>129.84200000000001</v>
      </c>
      <c r="L167" s="39">
        <v>0</v>
      </c>
      <c r="M167" s="39">
        <v>129.84200000000001</v>
      </c>
      <c r="N167" s="37">
        <v>0.6487513489341401</v>
      </c>
      <c r="O167" s="35" t="s">
        <v>7</v>
      </c>
      <c r="P167" s="35" t="s">
        <v>7</v>
      </c>
      <c r="Q167" s="35" t="s">
        <v>7</v>
      </c>
      <c r="R167" s="39" t="s">
        <v>7</v>
      </c>
      <c r="S167" s="39" t="s">
        <v>7</v>
      </c>
      <c r="T167" s="37" t="s">
        <v>7</v>
      </c>
      <c r="V167" s="34"/>
      <c r="W167" s="34"/>
    </row>
    <row r="168" spans="1:23" x14ac:dyDescent="0.2">
      <c r="A168" s="33" t="s">
        <v>205</v>
      </c>
      <c r="B168" s="33" t="s">
        <v>206</v>
      </c>
      <c r="C168" s="33" t="s">
        <v>222</v>
      </c>
      <c r="D168" s="33" t="s">
        <v>221</v>
      </c>
      <c r="E168" t="s">
        <v>590</v>
      </c>
      <c r="F168" t="s">
        <v>236</v>
      </c>
      <c r="G168" t="s">
        <v>235</v>
      </c>
      <c r="H168" t="b">
        <v>1</v>
      </c>
      <c r="I168" s="35">
        <v>16.7</v>
      </c>
      <c r="J168" s="35">
        <v>21.5</v>
      </c>
      <c r="K168" s="35">
        <v>21.5</v>
      </c>
      <c r="L168" s="39">
        <v>21.5</v>
      </c>
      <c r="M168" s="39" t="s">
        <v>7</v>
      </c>
      <c r="N168" s="37">
        <v>1.9624243235312644</v>
      </c>
      <c r="O168" s="35">
        <v>15.023</v>
      </c>
      <c r="P168" s="35">
        <v>34.5</v>
      </c>
      <c r="Q168" s="35">
        <v>36.020000000000003</v>
      </c>
      <c r="R168" s="39">
        <v>36.020000000000003</v>
      </c>
      <c r="S168" s="39" t="s">
        <v>7</v>
      </c>
      <c r="T168" s="37">
        <v>6.9582744298418486</v>
      </c>
      <c r="V168" s="34"/>
      <c r="W168" s="34"/>
    </row>
    <row r="169" spans="1:23" x14ac:dyDescent="0.2">
      <c r="A169" s="33" t="s">
        <v>205</v>
      </c>
      <c r="B169" s="33" t="s">
        <v>206</v>
      </c>
      <c r="C169" s="33" t="s">
        <v>222</v>
      </c>
      <c r="D169" s="33" t="s">
        <v>221</v>
      </c>
      <c r="E169" t="s">
        <v>590</v>
      </c>
      <c r="F169" t="s">
        <v>238</v>
      </c>
      <c r="G169" t="s">
        <v>237</v>
      </c>
      <c r="H169" t="b">
        <v>1</v>
      </c>
      <c r="I169" s="35">
        <v>614.06899999999996</v>
      </c>
      <c r="J169" s="35">
        <v>469.29</v>
      </c>
      <c r="K169" s="35">
        <v>474.90199999999999</v>
      </c>
      <c r="L169" s="39">
        <v>123.155</v>
      </c>
      <c r="M169" s="39">
        <v>351.74700000000001</v>
      </c>
      <c r="N169" s="37">
        <v>-1.9575012864642916</v>
      </c>
      <c r="O169" s="35">
        <v>12.484999999999999</v>
      </c>
      <c r="P169" s="35">
        <v>142.83199999999999</v>
      </c>
      <c r="Q169" s="35">
        <v>148.12</v>
      </c>
      <c r="R169" s="39">
        <v>148.00800000000001</v>
      </c>
      <c r="S169" s="39">
        <v>0.112</v>
      </c>
      <c r="T169" s="37">
        <v>20.957472786352159</v>
      </c>
      <c r="V169" s="34"/>
      <c r="W169" s="34"/>
    </row>
    <row r="170" spans="1:23" x14ac:dyDescent="0.2">
      <c r="A170" s="33" t="s">
        <v>205</v>
      </c>
      <c r="B170" s="33" t="s">
        <v>206</v>
      </c>
      <c r="C170" s="33" t="s">
        <v>222</v>
      </c>
      <c r="D170" s="33" t="s">
        <v>221</v>
      </c>
      <c r="E170" t="s">
        <v>590</v>
      </c>
      <c r="F170" t="s">
        <v>230</v>
      </c>
      <c r="G170" t="s">
        <v>229</v>
      </c>
      <c r="H170" t="b">
        <v>1</v>
      </c>
      <c r="I170" s="35">
        <v>296.05200000000002</v>
      </c>
      <c r="J170" s="35">
        <v>473.83199999999999</v>
      </c>
      <c r="K170" s="35">
        <v>495.57299999999998</v>
      </c>
      <c r="L170" s="39">
        <v>66.91</v>
      </c>
      <c r="M170" s="39">
        <v>428.66300000000001</v>
      </c>
      <c r="N170" s="37">
        <v>4.0424909441408641</v>
      </c>
      <c r="O170" s="35">
        <v>4.42</v>
      </c>
      <c r="P170" s="35">
        <v>8.8172559999999987</v>
      </c>
      <c r="Q170" s="35">
        <v>30.856300000000001</v>
      </c>
      <c r="R170" s="39">
        <v>26.396999999999998</v>
      </c>
      <c r="S170" s="39">
        <v>4.4592999999999998</v>
      </c>
      <c r="T170" s="37">
        <v>16.122678438401316</v>
      </c>
      <c r="V170" s="34"/>
      <c r="W170" s="34"/>
    </row>
    <row r="171" spans="1:23" s="32" customFormat="1" x14ac:dyDescent="0.2">
      <c r="A171" s="56" t="s">
        <v>205</v>
      </c>
      <c r="B171" s="32" t="s">
        <v>206</v>
      </c>
      <c r="C171" s="32" t="s">
        <v>276</v>
      </c>
      <c r="D171" s="32" t="s">
        <v>275</v>
      </c>
      <c r="E171" s="32" t="s">
        <v>569</v>
      </c>
      <c r="H171" t="b">
        <v>1</v>
      </c>
      <c r="I171" s="34">
        <v>1048.95</v>
      </c>
      <c r="J171" s="34">
        <v>1119.1619999999998</v>
      </c>
      <c r="K171" s="34">
        <v>1055.6089999999999</v>
      </c>
      <c r="L171" s="38">
        <v>98.165999999999997</v>
      </c>
      <c r="M171" s="38">
        <v>957.44299999999998</v>
      </c>
      <c r="N171" s="36">
        <v>4.86902170063086E-2</v>
      </c>
      <c r="O171" s="34">
        <v>118.029</v>
      </c>
      <c r="P171" s="34">
        <v>302.70054500000003</v>
      </c>
      <c r="Q171" s="34">
        <v>321.02779999999996</v>
      </c>
      <c r="R171" s="38">
        <v>178.4941</v>
      </c>
      <c r="S171" s="38">
        <v>142.53370000000001</v>
      </c>
      <c r="T171" s="36">
        <v>8.000862607660796</v>
      </c>
      <c r="V171" s="34"/>
      <c r="W171" s="34"/>
    </row>
    <row r="172" spans="1:23" x14ac:dyDescent="0.2">
      <c r="A172" s="33" t="s">
        <v>205</v>
      </c>
      <c r="B172" s="33" t="s">
        <v>206</v>
      </c>
      <c r="C172" s="33" t="s">
        <v>276</v>
      </c>
      <c r="D172" s="33" t="s">
        <v>275</v>
      </c>
      <c r="E172" t="s">
        <v>591</v>
      </c>
      <c r="F172" t="s">
        <v>282</v>
      </c>
      <c r="G172" t="s">
        <v>281</v>
      </c>
      <c r="H172" t="b">
        <v>1</v>
      </c>
      <c r="I172" s="35">
        <v>1.133</v>
      </c>
      <c r="J172" s="35">
        <v>0.86099999999999999</v>
      </c>
      <c r="K172" s="35">
        <v>4.8</v>
      </c>
      <c r="L172" s="39">
        <v>4.8</v>
      </c>
      <c r="M172" s="39" t="s">
        <v>7</v>
      </c>
      <c r="N172" s="37">
        <v>11.7459110416948</v>
      </c>
      <c r="O172" s="35">
        <v>0.89300000000000002</v>
      </c>
      <c r="P172" s="35">
        <v>8.85</v>
      </c>
      <c r="Q172" s="35">
        <v>11.59</v>
      </c>
      <c r="R172" s="39">
        <v>11.59</v>
      </c>
      <c r="S172" s="39" t="s">
        <v>7</v>
      </c>
      <c r="T172" s="37">
        <v>21.796057067248718</v>
      </c>
      <c r="V172" s="34"/>
      <c r="W172" s="34"/>
    </row>
    <row r="173" spans="1:23" x14ac:dyDescent="0.2">
      <c r="A173" s="33" t="s">
        <v>205</v>
      </c>
      <c r="B173" s="33" t="s">
        <v>206</v>
      </c>
      <c r="C173" s="33" t="s">
        <v>276</v>
      </c>
      <c r="D173" s="33" t="s">
        <v>275</v>
      </c>
      <c r="E173" t="s">
        <v>591</v>
      </c>
      <c r="F173" t="s">
        <v>278</v>
      </c>
      <c r="G173" t="s">
        <v>277</v>
      </c>
      <c r="H173" t="b">
        <v>1</v>
      </c>
      <c r="I173" s="35">
        <v>18.797000000000001</v>
      </c>
      <c r="J173" s="35">
        <v>0.91100000000000003</v>
      </c>
      <c r="K173" s="35">
        <v>0.79600000000000004</v>
      </c>
      <c r="L173" s="39">
        <v>0.79600000000000004</v>
      </c>
      <c r="M173" s="39" t="s">
        <v>7</v>
      </c>
      <c r="N173" s="37">
        <v>-21.590060744105887</v>
      </c>
      <c r="O173" s="35">
        <v>0.14000000000000001</v>
      </c>
      <c r="P173" s="35">
        <v>0.36610000000000004</v>
      </c>
      <c r="Q173" s="35">
        <v>0.32500000000000001</v>
      </c>
      <c r="R173" s="39">
        <v>0.32500000000000001</v>
      </c>
      <c r="S173" s="39" t="s">
        <v>7</v>
      </c>
      <c r="T173" s="37">
        <v>6.692778456516435</v>
      </c>
      <c r="V173" s="34"/>
      <c r="W173" s="34"/>
    </row>
    <row r="174" spans="1:23" x14ac:dyDescent="0.2">
      <c r="A174" s="33" t="s">
        <v>205</v>
      </c>
      <c r="B174" s="33" t="s">
        <v>206</v>
      </c>
      <c r="C174" s="33" t="s">
        <v>276</v>
      </c>
      <c r="D174" s="33" t="s">
        <v>275</v>
      </c>
      <c r="E174" t="s">
        <v>591</v>
      </c>
      <c r="F174" t="s">
        <v>280</v>
      </c>
      <c r="G174" t="s">
        <v>279</v>
      </c>
      <c r="H174" t="b">
        <v>1</v>
      </c>
      <c r="I174" s="35">
        <v>11.718</v>
      </c>
      <c r="J174" s="35">
        <v>27.09</v>
      </c>
      <c r="K174" s="35">
        <v>14.976000000000001</v>
      </c>
      <c r="L174" s="39">
        <v>0</v>
      </c>
      <c r="M174" s="39">
        <v>14.976000000000001</v>
      </c>
      <c r="N174" s="37">
        <v>1.9050166878024521</v>
      </c>
      <c r="O174" s="35">
        <v>1.2E-2</v>
      </c>
      <c r="P174" s="35">
        <v>1.335E-3</v>
      </c>
      <c r="Q174" s="35">
        <v>2.5000000000000001E-3</v>
      </c>
      <c r="R174" s="39" t="s">
        <v>7</v>
      </c>
      <c r="S174" s="39">
        <v>2.5000000000000001E-3</v>
      </c>
      <c r="T174" s="37">
        <v>-11.366718650918861</v>
      </c>
      <c r="V174" s="34"/>
      <c r="W174" s="34"/>
    </row>
    <row r="175" spans="1:23" x14ac:dyDescent="0.2">
      <c r="A175" s="33" t="s">
        <v>205</v>
      </c>
      <c r="B175" s="33" t="s">
        <v>206</v>
      </c>
      <c r="C175" s="33" t="s">
        <v>276</v>
      </c>
      <c r="D175" s="33" t="s">
        <v>275</v>
      </c>
      <c r="E175" t="s">
        <v>591</v>
      </c>
      <c r="F175" t="s">
        <v>284</v>
      </c>
      <c r="G175" t="s">
        <v>283</v>
      </c>
      <c r="H175" t="b">
        <v>1</v>
      </c>
      <c r="I175" s="35">
        <v>68.344999999999999</v>
      </c>
      <c r="J175" s="35">
        <v>1.323</v>
      </c>
      <c r="K175" s="35">
        <v>1.1859999999999999</v>
      </c>
      <c r="L175" s="39">
        <v>0.02</v>
      </c>
      <c r="M175" s="39">
        <v>1.1659999999999999</v>
      </c>
      <c r="N175" s="37">
        <v>-26.790484292375549</v>
      </c>
      <c r="O175" s="35">
        <v>1.8779999999999999</v>
      </c>
      <c r="P175" s="35">
        <v>4.33371</v>
      </c>
      <c r="Q175" s="35">
        <v>5.3401000000000005</v>
      </c>
      <c r="R175" s="39">
        <v>5.6000000000000001E-2</v>
      </c>
      <c r="S175" s="39">
        <v>5.2841000000000005</v>
      </c>
      <c r="T175" s="37">
        <v>8.3706880957813645</v>
      </c>
      <c r="V175" s="34"/>
      <c r="W175" s="34"/>
    </row>
    <row r="176" spans="1:23" x14ac:dyDescent="0.2">
      <c r="A176" s="33" t="s">
        <v>205</v>
      </c>
      <c r="B176" s="33" t="s">
        <v>206</v>
      </c>
      <c r="C176" s="33" t="s">
        <v>276</v>
      </c>
      <c r="D176" s="33" t="s">
        <v>275</v>
      </c>
      <c r="E176" t="s">
        <v>591</v>
      </c>
      <c r="F176" t="s">
        <v>286</v>
      </c>
      <c r="G176" t="s">
        <v>285</v>
      </c>
      <c r="H176" t="b">
        <v>1</v>
      </c>
      <c r="I176" s="35">
        <v>1.7909999999999999</v>
      </c>
      <c r="J176" s="35">
        <v>12.07</v>
      </c>
      <c r="K176" s="35">
        <v>12.07</v>
      </c>
      <c r="L176" s="39">
        <v>0.02</v>
      </c>
      <c r="M176" s="39">
        <v>12.05</v>
      </c>
      <c r="N176" s="37">
        <v>15.808213032742181</v>
      </c>
      <c r="O176" s="35">
        <v>8.5999999999999993E-2</v>
      </c>
      <c r="P176" s="35">
        <v>0.65</v>
      </c>
      <c r="Q176" s="35">
        <v>0.65</v>
      </c>
      <c r="R176" s="39">
        <v>0.65</v>
      </c>
      <c r="S176" s="39" t="s">
        <v>7</v>
      </c>
      <c r="T176" s="37">
        <v>16.834304429041925</v>
      </c>
      <c r="V176" s="34"/>
      <c r="W176" s="34"/>
    </row>
    <row r="177" spans="1:23" x14ac:dyDescent="0.2">
      <c r="A177" s="33" t="s">
        <v>205</v>
      </c>
      <c r="B177" s="33" t="s">
        <v>206</v>
      </c>
      <c r="C177" s="33" t="s">
        <v>276</v>
      </c>
      <c r="D177" s="33" t="s">
        <v>275</v>
      </c>
      <c r="E177" t="s">
        <v>591</v>
      </c>
      <c r="F177" t="s">
        <v>290</v>
      </c>
      <c r="G177" t="s">
        <v>289</v>
      </c>
      <c r="H177" t="b">
        <v>1</v>
      </c>
      <c r="I177" s="35">
        <v>20.766999999999999</v>
      </c>
      <c r="J177" s="35">
        <v>51.076999999999998</v>
      </c>
      <c r="K177" s="35">
        <v>56.853000000000002</v>
      </c>
      <c r="L177" s="39">
        <v>53.46</v>
      </c>
      <c r="M177" s="39">
        <v>3.3929999999999998</v>
      </c>
      <c r="N177" s="37">
        <v>8.0549300212960695</v>
      </c>
      <c r="O177" s="35">
        <v>1.7450000000000001</v>
      </c>
      <c r="P177" s="35">
        <v>25.04</v>
      </c>
      <c r="Q177" s="35">
        <v>14.06</v>
      </c>
      <c r="R177" s="39">
        <v>14.06</v>
      </c>
      <c r="S177" s="39" t="s">
        <v>7</v>
      </c>
      <c r="T177" s="37">
        <v>17.410493793411085</v>
      </c>
      <c r="V177" s="34"/>
      <c r="W177" s="34"/>
    </row>
    <row r="178" spans="1:23" x14ac:dyDescent="0.2">
      <c r="A178" s="33" t="s">
        <v>205</v>
      </c>
      <c r="B178" s="33" t="s">
        <v>206</v>
      </c>
      <c r="C178" s="33" t="s">
        <v>276</v>
      </c>
      <c r="D178" s="33" t="s">
        <v>275</v>
      </c>
      <c r="E178" t="s">
        <v>591</v>
      </c>
      <c r="F178" t="s">
        <v>292</v>
      </c>
      <c r="G178" t="s">
        <v>291</v>
      </c>
      <c r="H178" t="b">
        <v>1</v>
      </c>
      <c r="I178" s="35">
        <v>5.8179999999999996</v>
      </c>
      <c r="J178" s="35">
        <v>3.2240000000000002</v>
      </c>
      <c r="K178" s="35">
        <v>2.8849999999999998</v>
      </c>
      <c r="L178" s="39">
        <v>0.44</v>
      </c>
      <c r="M178" s="39">
        <v>2.4449999999999998</v>
      </c>
      <c r="N178" s="37">
        <v>-5.2526472326896663</v>
      </c>
      <c r="O178" s="35">
        <v>20.097999999999999</v>
      </c>
      <c r="P178" s="35">
        <v>20.342400000000001</v>
      </c>
      <c r="Q178" s="35">
        <v>22.140599999999999</v>
      </c>
      <c r="R178" s="39">
        <v>18.766599999999997</v>
      </c>
      <c r="S178" s="39">
        <v>3.3740000000000001</v>
      </c>
      <c r="T178" s="37">
        <v>0.74733811673666217</v>
      </c>
      <c r="V178" s="34"/>
      <c r="W178" s="34"/>
    </row>
    <row r="179" spans="1:23" x14ac:dyDescent="0.2">
      <c r="A179" s="33" t="s">
        <v>205</v>
      </c>
      <c r="B179" s="33" t="s">
        <v>206</v>
      </c>
      <c r="C179" s="33" t="s">
        <v>276</v>
      </c>
      <c r="D179" s="33" t="s">
        <v>275</v>
      </c>
      <c r="E179" t="s">
        <v>591</v>
      </c>
      <c r="F179" t="s">
        <v>294</v>
      </c>
      <c r="G179" t="s">
        <v>293</v>
      </c>
      <c r="H179" t="b">
        <v>1</v>
      </c>
      <c r="I179" s="35">
        <v>0.55000000000000004</v>
      </c>
      <c r="J179" s="35">
        <v>0.64800000000000002</v>
      </c>
      <c r="K179" s="35">
        <v>0.62</v>
      </c>
      <c r="L179" s="39">
        <v>0.38500000000000001</v>
      </c>
      <c r="M179" s="39">
        <v>0.23499999999999999</v>
      </c>
      <c r="N179" s="37">
        <v>0.92580701544742183</v>
      </c>
      <c r="O179" s="35">
        <v>0.56899999999999995</v>
      </c>
      <c r="P179" s="35">
        <v>0.6</v>
      </c>
      <c r="Q179" s="35">
        <v>0.6</v>
      </c>
      <c r="R179" s="39">
        <v>0.6</v>
      </c>
      <c r="S179" s="39" t="s">
        <v>7</v>
      </c>
      <c r="T179" s="37">
        <v>0.40890467458765123</v>
      </c>
      <c r="V179" s="34"/>
      <c r="W179" s="34"/>
    </row>
    <row r="180" spans="1:23" x14ac:dyDescent="0.2">
      <c r="A180" s="33" t="s">
        <v>205</v>
      </c>
      <c r="B180" s="33" t="s">
        <v>206</v>
      </c>
      <c r="C180" s="33" t="s">
        <v>276</v>
      </c>
      <c r="D180" s="33" t="s">
        <v>275</v>
      </c>
      <c r="E180" t="s">
        <v>591</v>
      </c>
      <c r="F180" t="s">
        <v>296</v>
      </c>
      <c r="G180" t="s">
        <v>295</v>
      </c>
      <c r="H180" t="b">
        <v>1</v>
      </c>
      <c r="I180" s="35">
        <v>6.9779999999999998</v>
      </c>
      <c r="J180" s="35">
        <v>4.03</v>
      </c>
      <c r="K180" s="35">
        <v>4.633</v>
      </c>
      <c r="L180" s="39">
        <v>0</v>
      </c>
      <c r="M180" s="39">
        <v>4.633</v>
      </c>
      <c r="N180" s="37">
        <v>-3.1013347073757469</v>
      </c>
      <c r="O180" s="35">
        <v>0.376</v>
      </c>
      <c r="P180" s="35">
        <v>0.309</v>
      </c>
      <c r="Q180" s="35">
        <v>0.30099999999999999</v>
      </c>
      <c r="R180" s="39">
        <v>0.30099999999999999</v>
      </c>
      <c r="S180" s="39">
        <v>0</v>
      </c>
      <c r="T180" s="37">
        <v>-1.6968151326535286</v>
      </c>
      <c r="V180" s="34"/>
      <c r="W180" s="34"/>
    </row>
    <row r="181" spans="1:23" x14ac:dyDescent="0.2">
      <c r="A181" s="33" t="s">
        <v>205</v>
      </c>
      <c r="B181" s="33" t="s">
        <v>206</v>
      </c>
      <c r="C181" s="33" t="s">
        <v>276</v>
      </c>
      <c r="D181" s="33" t="s">
        <v>275</v>
      </c>
      <c r="E181" t="s">
        <v>591</v>
      </c>
      <c r="F181" t="s">
        <v>298</v>
      </c>
      <c r="G181" t="s">
        <v>297</v>
      </c>
      <c r="H181" t="b">
        <v>1</v>
      </c>
      <c r="I181" s="35">
        <v>3.6659999999999999</v>
      </c>
      <c r="J181" s="35">
        <v>3.8109999999999999</v>
      </c>
      <c r="K181" s="35">
        <v>3.8109999999999999</v>
      </c>
      <c r="L181" s="39">
        <v>0.27</v>
      </c>
      <c r="M181" s="39">
        <v>3.5409999999999999</v>
      </c>
      <c r="N181" s="37">
        <v>0.29883387065623435</v>
      </c>
      <c r="O181" s="35">
        <v>0.4</v>
      </c>
      <c r="P181" s="35">
        <v>1.28</v>
      </c>
      <c r="Q181" s="35">
        <v>1.28</v>
      </c>
      <c r="R181" s="39">
        <v>1.2549999999999999</v>
      </c>
      <c r="S181" s="39">
        <v>2.5000000000000001E-2</v>
      </c>
      <c r="T181" s="37">
        <v>9.3597958019102645</v>
      </c>
      <c r="V181" s="34"/>
      <c r="W181" s="34"/>
    </row>
    <row r="182" spans="1:23" x14ac:dyDescent="0.2">
      <c r="A182" s="33" t="s">
        <v>205</v>
      </c>
      <c r="B182" s="33" t="s">
        <v>206</v>
      </c>
      <c r="C182" s="33" t="s">
        <v>276</v>
      </c>
      <c r="D182" s="33" t="s">
        <v>275</v>
      </c>
      <c r="E182" t="s">
        <v>591</v>
      </c>
      <c r="F182" t="s">
        <v>300</v>
      </c>
      <c r="G182" t="s">
        <v>299</v>
      </c>
      <c r="H182" t="b">
        <v>1</v>
      </c>
      <c r="I182" s="35">
        <v>120.42100000000001</v>
      </c>
      <c r="J182" s="35">
        <v>191.56299999999999</v>
      </c>
      <c r="K182" s="35">
        <v>206.16900000000001</v>
      </c>
      <c r="L182" s="39">
        <v>0</v>
      </c>
      <c r="M182" s="39">
        <v>206.16900000000001</v>
      </c>
      <c r="N182" s="37">
        <v>4.2229026405792736</v>
      </c>
      <c r="O182" s="35">
        <v>0</v>
      </c>
      <c r="P182" s="35">
        <v>0.16800000000000001</v>
      </c>
      <c r="Q182" s="35">
        <v>0.35299999999999998</v>
      </c>
      <c r="R182" s="39">
        <v>3.0000000000000001E-3</v>
      </c>
      <c r="S182" s="39">
        <v>0.35</v>
      </c>
      <c r="T182" s="37" t="s">
        <v>7</v>
      </c>
      <c r="V182" s="34"/>
      <c r="W182" s="34"/>
    </row>
    <row r="183" spans="1:23" x14ac:dyDescent="0.2">
      <c r="A183" s="33" t="s">
        <v>205</v>
      </c>
      <c r="B183" s="33" t="s">
        <v>206</v>
      </c>
      <c r="C183" s="33" t="s">
        <v>276</v>
      </c>
      <c r="D183" s="33" t="s">
        <v>275</v>
      </c>
      <c r="E183" t="s">
        <v>591</v>
      </c>
      <c r="F183" t="s">
        <v>288</v>
      </c>
      <c r="G183" t="s">
        <v>287</v>
      </c>
      <c r="H183" t="b">
        <v>1</v>
      </c>
      <c r="I183" s="35">
        <v>2.6230000000000002</v>
      </c>
      <c r="J183" s="35">
        <v>2.0910000000000002</v>
      </c>
      <c r="K183" s="35">
        <v>1.93</v>
      </c>
      <c r="L183" s="39">
        <v>0</v>
      </c>
      <c r="M183" s="39">
        <v>1.93</v>
      </c>
      <c r="N183" s="37">
        <v>-2.3323600024614533</v>
      </c>
      <c r="O183" s="35">
        <v>0</v>
      </c>
      <c r="P183" s="35">
        <v>0.26900000000000002</v>
      </c>
      <c r="Q183" s="35">
        <v>0.28399999999999997</v>
      </c>
      <c r="R183" s="39">
        <v>0.115</v>
      </c>
      <c r="S183" s="39">
        <v>0.16900000000000001</v>
      </c>
      <c r="T183" s="37" t="s">
        <v>7</v>
      </c>
      <c r="V183" s="34"/>
      <c r="W183" s="34"/>
    </row>
    <row r="184" spans="1:23" x14ac:dyDescent="0.2">
      <c r="A184" s="33" t="s">
        <v>205</v>
      </c>
      <c r="B184" s="33" t="s">
        <v>206</v>
      </c>
      <c r="C184" s="33" t="s">
        <v>276</v>
      </c>
      <c r="D184" s="33" t="s">
        <v>275</v>
      </c>
      <c r="E184" t="s">
        <v>591</v>
      </c>
      <c r="F184" t="s">
        <v>302</v>
      </c>
      <c r="G184" t="s">
        <v>301</v>
      </c>
      <c r="H184" t="b">
        <v>1</v>
      </c>
      <c r="I184" s="35">
        <v>7.14</v>
      </c>
      <c r="J184" s="35">
        <v>11.275</v>
      </c>
      <c r="K184" s="35">
        <v>12.006</v>
      </c>
      <c r="L184" s="39">
        <v>0</v>
      </c>
      <c r="M184" s="39">
        <v>12.006</v>
      </c>
      <c r="N184" s="37">
        <v>4.0786255259384285</v>
      </c>
      <c r="O184" s="35">
        <v>0</v>
      </c>
      <c r="P184" s="35">
        <v>3.5999999999999997E-2</v>
      </c>
      <c r="Q184" s="35">
        <v>5.6000000000000001E-2</v>
      </c>
      <c r="R184" s="39">
        <v>5.6000000000000001E-2</v>
      </c>
      <c r="S184" s="39">
        <v>0</v>
      </c>
      <c r="T184" s="37" t="s">
        <v>7</v>
      </c>
      <c r="V184" s="34"/>
      <c r="W184" s="34"/>
    </row>
    <row r="185" spans="1:23" x14ac:dyDescent="0.2">
      <c r="A185" s="33" t="s">
        <v>205</v>
      </c>
      <c r="B185" s="33" t="s">
        <v>206</v>
      </c>
      <c r="C185" s="33" t="s">
        <v>276</v>
      </c>
      <c r="D185" s="33" t="s">
        <v>275</v>
      </c>
      <c r="E185" t="s">
        <v>591</v>
      </c>
      <c r="F185" t="s">
        <v>304</v>
      </c>
      <c r="G185" t="s">
        <v>303</v>
      </c>
      <c r="H185" t="b">
        <v>1</v>
      </c>
      <c r="I185" s="35">
        <v>49.08</v>
      </c>
      <c r="J185" s="35">
        <v>68.2</v>
      </c>
      <c r="K185" s="35">
        <v>71.945999999999998</v>
      </c>
      <c r="L185" s="39">
        <v>0</v>
      </c>
      <c r="M185" s="39">
        <v>71.945999999999998</v>
      </c>
      <c r="N185" s="37">
        <v>2.985737774460806</v>
      </c>
      <c r="O185" s="35">
        <v>6.0039999999999996</v>
      </c>
      <c r="P185" s="35">
        <v>20.93</v>
      </c>
      <c r="Q185" s="35">
        <v>25.402000000000001</v>
      </c>
      <c r="R185" s="39">
        <v>3.5779999999999998</v>
      </c>
      <c r="S185" s="39">
        <v>21.824000000000002</v>
      </c>
      <c r="T185" s="37">
        <v>11.734350763980284</v>
      </c>
      <c r="V185" s="34"/>
      <c r="W185" s="34"/>
    </row>
    <row r="186" spans="1:23" x14ac:dyDescent="0.2">
      <c r="A186" s="33" t="s">
        <v>205</v>
      </c>
      <c r="B186" s="33" t="s">
        <v>206</v>
      </c>
      <c r="C186" s="33" t="s">
        <v>276</v>
      </c>
      <c r="D186" s="33" t="s">
        <v>275</v>
      </c>
      <c r="E186" t="s">
        <v>591</v>
      </c>
      <c r="F186" t="s">
        <v>306</v>
      </c>
      <c r="G186" t="s">
        <v>305</v>
      </c>
      <c r="H186" t="b">
        <v>1</v>
      </c>
      <c r="I186" s="35">
        <v>6.5720000000000001</v>
      </c>
      <c r="J186" s="35">
        <v>5.3</v>
      </c>
      <c r="K186" s="35">
        <v>4.8</v>
      </c>
      <c r="L186" s="39">
        <v>2.9</v>
      </c>
      <c r="M186" s="39">
        <v>1.9</v>
      </c>
      <c r="N186" s="37">
        <v>-2.3879665210869039</v>
      </c>
      <c r="O186" s="35">
        <v>6.7969999999999997</v>
      </c>
      <c r="P186" s="35">
        <v>6.2</v>
      </c>
      <c r="Q186" s="35">
        <v>4</v>
      </c>
      <c r="R186" s="39">
        <v>4</v>
      </c>
      <c r="S186" s="39" t="s">
        <v>7</v>
      </c>
      <c r="T186" s="37">
        <v>-3.9963153642294413</v>
      </c>
      <c r="V186" s="34"/>
      <c r="W186" s="34"/>
    </row>
    <row r="187" spans="1:23" x14ac:dyDescent="0.2">
      <c r="A187" s="33" t="s">
        <v>205</v>
      </c>
      <c r="B187" s="33" t="s">
        <v>206</v>
      </c>
      <c r="C187" s="33" t="s">
        <v>276</v>
      </c>
      <c r="D187" s="33" t="s">
        <v>275</v>
      </c>
      <c r="E187" t="s">
        <v>591</v>
      </c>
      <c r="F187" t="s">
        <v>310</v>
      </c>
      <c r="G187" t="s">
        <v>309</v>
      </c>
      <c r="H187" t="b">
        <v>1</v>
      </c>
      <c r="I187" s="35">
        <v>503.34500000000003</v>
      </c>
      <c r="J187" s="35">
        <v>432.44400000000002</v>
      </c>
      <c r="K187" s="35">
        <v>374.12799999999999</v>
      </c>
      <c r="L187" s="39">
        <v>35.075000000000003</v>
      </c>
      <c r="M187" s="39">
        <v>339.053</v>
      </c>
      <c r="N187" s="37">
        <v>-2.2562934103582233</v>
      </c>
      <c r="O187" s="35">
        <v>79.031000000000006</v>
      </c>
      <c r="P187" s="35">
        <v>212.80500000000001</v>
      </c>
      <c r="Q187" s="35">
        <v>233.86360000000002</v>
      </c>
      <c r="R187" s="39">
        <v>123.0185</v>
      </c>
      <c r="S187" s="39">
        <v>110.8451</v>
      </c>
      <c r="T187" s="37">
        <v>8.7034864248873411</v>
      </c>
      <c r="V187" s="34"/>
      <c r="W187" s="34"/>
    </row>
    <row r="188" spans="1:23" x14ac:dyDescent="0.2">
      <c r="A188" s="33" t="s">
        <v>205</v>
      </c>
      <c r="B188" s="33" t="s">
        <v>206</v>
      </c>
      <c r="C188" s="33" t="s">
        <v>276</v>
      </c>
      <c r="D188" s="33" t="s">
        <v>275</v>
      </c>
      <c r="E188" t="s">
        <v>591</v>
      </c>
      <c r="F188" t="s">
        <v>308</v>
      </c>
      <c r="G188" t="s">
        <v>307</v>
      </c>
      <c r="H188" t="b">
        <v>1</v>
      </c>
      <c r="I188" s="35">
        <v>105.456</v>
      </c>
      <c r="J188" s="35">
        <v>72.727999999999994</v>
      </c>
      <c r="K188" s="35">
        <v>72</v>
      </c>
      <c r="L188" s="39">
        <v>0</v>
      </c>
      <c r="M188" s="39">
        <v>72</v>
      </c>
      <c r="N188" s="37">
        <v>-2.8929274737524713</v>
      </c>
      <c r="O188" s="35">
        <v>0</v>
      </c>
      <c r="P188" s="35">
        <v>0.42</v>
      </c>
      <c r="Q188" s="35">
        <v>0.78</v>
      </c>
      <c r="R188" s="39">
        <v>0.12</v>
      </c>
      <c r="S188" s="39">
        <v>0.66</v>
      </c>
      <c r="T188" s="37" t="s">
        <v>7</v>
      </c>
      <c r="V188" s="34"/>
      <c r="W188" s="34"/>
    </row>
    <row r="189" spans="1:23" x14ac:dyDescent="0.2">
      <c r="A189" s="33" t="s">
        <v>205</v>
      </c>
      <c r="B189" s="33" t="s">
        <v>206</v>
      </c>
      <c r="C189" s="33" t="s">
        <v>276</v>
      </c>
      <c r="D189" s="33" t="s">
        <v>275</v>
      </c>
      <c r="E189" t="s">
        <v>591</v>
      </c>
      <c r="F189" t="s">
        <v>312</v>
      </c>
      <c r="G189" t="s">
        <v>311</v>
      </c>
      <c r="H189" t="b">
        <v>1</v>
      </c>
      <c r="I189" s="35">
        <v>114.75</v>
      </c>
      <c r="J189" s="35">
        <v>230.51599999999999</v>
      </c>
      <c r="K189" s="35">
        <v>210</v>
      </c>
      <c r="L189" s="39">
        <v>0</v>
      </c>
      <c r="M189" s="39">
        <v>210</v>
      </c>
      <c r="N189" s="37">
        <v>4.7586126991661315</v>
      </c>
      <c r="O189" s="35">
        <v>0</v>
      </c>
      <c r="P189" s="35">
        <v>0.1</v>
      </c>
      <c r="Q189" s="35">
        <v>0</v>
      </c>
      <c r="R189" s="39" t="s">
        <v>7</v>
      </c>
      <c r="S189" s="39">
        <v>0</v>
      </c>
      <c r="T189" s="37" t="s">
        <v>7</v>
      </c>
      <c r="V189" s="34"/>
      <c r="W189" s="34"/>
    </row>
    <row r="190" spans="1:23" x14ac:dyDescent="0.2">
      <c r="A190" s="32" t="s">
        <v>313</v>
      </c>
      <c r="B190" s="32" t="s">
        <v>314</v>
      </c>
      <c r="C190" s="33"/>
      <c r="D190" s="33"/>
      <c r="E190" s="32" t="s">
        <v>605</v>
      </c>
      <c r="H190" t="b">
        <v>1</v>
      </c>
      <c r="I190" s="34">
        <v>16180.009000000002</v>
      </c>
      <c r="J190" s="34">
        <v>13052.025</v>
      </c>
      <c r="K190" s="34">
        <v>13536.675999999999</v>
      </c>
      <c r="L190" s="38">
        <v>393.589</v>
      </c>
      <c r="M190" s="38">
        <v>13143.087000000001</v>
      </c>
      <c r="N190" s="36">
        <v>-1.362735117566205</v>
      </c>
      <c r="O190" s="34">
        <v>2050.6890000000003</v>
      </c>
      <c r="P190" s="34">
        <v>2876.7262069999997</v>
      </c>
      <c r="Q190" s="34">
        <v>2781.1249440000001</v>
      </c>
      <c r="R190" s="38">
        <v>455.72214399999996</v>
      </c>
      <c r="S190" s="38">
        <v>2325.4028000000003</v>
      </c>
      <c r="T190" s="36">
        <v>2.3713699832251356</v>
      </c>
      <c r="V190" s="34"/>
      <c r="W190" s="34"/>
    </row>
    <row r="191" spans="1:23" s="32" customFormat="1" x14ac:dyDescent="0.2">
      <c r="A191" s="56" t="s">
        <v>313</v>
      </c>
      <c r="B191" s="32" t="s">
        <v>314</v>
      </c>
      <c r="C191" s="32" t="s">
        <v>342</v>
      </c>
      <c r="D191" s="32" t="s">
        <v>341</v>
      </c>
      <c r="E191" s="32" t="s">
        <v>570</v>
      </c>
      <c r="H191" t="b">
        <v>1</v>
      </c>
      <c r="I191" s="34">
        <v>4612.7940000000008</v>
      </c>
      <c r="J191" s="34">
        <v>4710.902</v>
      </c>
      <c r="K191" s="34">
        <v>4790.3829999999998</v>
      </c>
      <c r="L191" s="38">
        <v>324.33600000000001</v>
      </c>
      <c r="M191" s="38">
        <v>4466.0470000000005</v>
      </c>
      <c r="N191" s="36">
        <v>0.29101199943084577</v>
      </c>
      <c r="O191" s="34">
        <v>195.94299999999998</v>
      </c>
      <c r="P191" s="34">
        <v>279.01496000000003</v>
      </c>
      <c r="Q191" s="34">
        <v>294.86764999999997</v>
      </c>
      <c r="R191" s="38">
        <v>266.91782000000001</v>
      </c>
      <c r="S191" s="38">
        <v>27.949829999999999</v>
      </c>
      <c r="T191" s="36">
        <v>3.1938092908875282</v>
      </c>
      <c r="V191" s="34"/>
      <c r="W191" s="34"/>
    </row>
    <row r="192" spans="1:23" x14ac:dyDescent="0.2">
      <c r="A192" s="33" t="s">
        <v>313</v>
      </c>
      <c r="B192" s="33" t="s">
        <v>314</v>
      </c>
      <c r="C192" s="33" t="s">
        <v>342</v>
      </c>
      <c r="D192" s="33" t="s">
        <v>341</v>
      </c>
      <c r="E192" t="s">
        <v>592</v>
      </c>
      <c r="F192" t="s">
        <v>346</v>
      </c>
      <c r="G192" t="s">
        <v>345</v>
      </c>
      <c r="H192" t="b">
        <v>1</v>
      </c>
      <c r="I192" s="35">
        <v>0.55300000000000005</v>
      </c>
      <c r="J192" s="35">
        <v>0.96499999999999997</v>
      </c>
      <c r="K192" s="35">
        <v>0.69699999999999995</v>
      </c>
      <c r="L192" s="39">
        <v>0.69699999999999995</v>
      </c>
      <c r="M192" s="39" t="s">
        <v>7</v>
      </c>
      <c r="N192" s="37">
        <v>1.7961510427194183</v>
      </c>
      <c r="O192" s="35">
        <v>6.7160000000000002</v>
      </c>
      <c r="P192" s="35">
        <v>15.499000000000001</v>
      </c>
      <c r="Q192" s="35">
        <v>13.548</v>
      </c>
      <c r="R192" s="39">
        <v>13.548</v>
      </c>
      <c r="S192" s="39" t="s">
        <v>7</v>
      </c>
      <c r="T192" s="37">
        <v>5.5463995703300295</v>
      </c>
      <c r="V192" s="34"/>
      <c r="W192" s="34"/>
    </row>
    <row r="193" spans="1:23" x14ac:dyDescent="0.2">
      <c r="A193" s="33" t="s">
        <v>313</v>
      </c>
      <c r="B193" s="33" t="s">
        <v>314</v>
      </c>
      <c r="C193" s="33" t="s">
        <v>342</v>
      </c>
      <c r="D193" s="33" t="s">
        <v>341</v>
      </c>
      <c r="E193" t="s">
        <v>592</v>
      </c>
      <c r="F193" t="s">
        <v>344</v>
      </c>
      <c r="G193" t="s">
        <v>343</v>
      </c>
      <c r="H193" t="b">
        <v>1</v>
      </c>
      <c r="I193" s="35">
        <v>8.6630000000000003</v>
      </c>
      <c r="J193" s="35">
        <v>9.5809999999999995</v>
      </c>
      <c r="K193" s="35">
        <v>9.67</v>
      </c>
      <c r="L193" s="39">
        <v>0.13500000000000001</v>
      </c>
      <c r="M193" s="39">
        <v>9.5350000000000001</v>
      </c>
      <c r="N193" s="37">
        <v>0.84948960098936155</v>
      </c>
      <c r="O193" s="35">
        <v>3.6539999999999999</v>
      </c>
      <c r="P193" s="35">
        <v>5.97506</v>
      </c>
      <c r="Q193" s="35">
        <v>12.15165</v>
      </c>
      <c r="R193" s="39">
        <v>10.324719999999999</v>
      </c>
      <c r="S193" s="39">
        <v>1.8269300000000002</v>
      </c>
      <c r="T193" s="37">
        <v>9.6840790296742973</v>
      </c>
      <c r="V193" s="34"/>
      <c r="W193" s="34"/>
    </row>
    <row r="194" spans="1:23" x14ac:dyDescent="0.2">
      <c r="A194" s="33" t="s">
        <v>313</v>
      </c>
      <c r="B194" s="33" t="s">
        <v>314</v>
      </c>
      <c r="C194" s="33" t="s">
        <v>342</v>
      </c>
      <c r="D194" s="33" t="s">
        <v>341</v>
      </c>
      <c r="E194" t="s">
        <v>592</v>
      </c>
      <c r="F194" t="s">
        <v>348</v>
      </c>
      <c r="G194" t="s">
        <v>347</v>
      </c>
      <c r="H194" t="b">
        <v>1</v>
      </c>
      <c r="I194" s="35">
        <v>4.6539999999999999</v>
      </c>
      <c r="J194" s="35">
        <v>4.0330000000000004</v>
      </c>
      <c r="K194" s="35">
        <v>3.7610000000000001</v>
      </c>
      <c r="L194" s="39">
        <v>3.7610000000000001</v>
      </c>
      <c r="M194" s="39" t="s">
        <v>7</v>
      </c>
      <c r="N194" s="37">
        <v>-1.6254309960877289</v>
      </c>
      <c r="O194" s="35">
        <v>19.475000000000001</v>
      </c>
      <c r="P194" s="35">
        <v>20.763000000000002</v>
      </c>
      <c r="Q194" s="35">
        <v>19.357400000000002</v>
      </c>
      <c r="R194" s="39">
        <v>19.357400000000002</v>
      </c>
      <c r="S194" s="39" t="s">
        <v>7</v>
      </c>
      <c r="T194" s="37">
        <v>-4.6580043879573818E-2</v>
      </c>
      <c r="V194" s="34"/>
      <c r="W194" s="34"/>
    </row>
    <row r="195" spans="1:23" x14ac:dyDescent="0.2">
      <c r="A195" s="33" t="s">
        <v>313</v>
      </c>
      <c r="B195" s="33" t="s">
        <v>314</v>
      </c>
      <c r="C195" s="33" t="s">
        <v>342</v>
      </c>
      <c r="D195" s="33" t="s">
        <v>341</v>
      </c>
      <c r="E195" t="s">
        <v>592</v>
      </c>
      <c r="F195" t="s">
        <v>350</v>
      </c>
      <c r="G195" t="s">
        <v>349</v>
      </c>
      <c r="H195" t="b">
        <v>1</v>
      </c>
      <c r="I195" s="35">
        <v>7.101</v>
      </c>
      <c r="J195" s="35">
        <v>6.7169999999999996</v>
      </c>
      <c r="K195" s="35">
        <v>6.4720000000000004</v>
      </c>
      <c r="L195" s="39">
        <v>6.4720000000000004</v>
      </c>
      <c r="M195" s="39" t="s">
        <v>7</v>
      </c>
      <c r="N195" s="37">
        <v>-0.71092580000891026</v>
      </c>
      <c r="O195" s="35">
        <v>12.885999999999999</v>
      </c>
      <c r="P195" s="35">
        <v>15.132999999999999</v>
      </c>
      <c r="Q195" s="35">
        <v>14.917999999999999</v>
      </c>
      <c r="R195" s="39">
        <v>14.917999999999999</v>
      </c>
      <c r="S195" s="39" t="s">
        <v>7</v>
      </c>
      <c r="T195" s="37">
        <v>1.132729549372069</v>
      </c>
      <c r="V195" s="34"/>
      <c r="W195" s="34"/>
    </row>
    <row r="196" spans="1:23" x14ac:dyDescent="0.2">
      <c r="A196" s="33" t="s">
        <v>313</v>
      </c>
      <c r="B196" s="33" t="s">
        <v>314</v>
      </c>
      <c r="C196" s="33" t="s">
        <v>342</v>
      </c>
      <c r="D196" s="33" t="s">
        <v>341</v>
      </c>
      <c r="E196" t="s">
        <v>592</v>
      </c>
      <c r="F196" t="s">
        <v>352</v>
      </c>
      <c r="G196" t="s">
        <v>351</v>
      </c>
      <c r="H196" t="b">
        <v>1</v>
      </c>
      <c r="I196" s="35">
        <v>2.5000000000000001E-2</v>
      </c>
      <c r="J196" s="35">
        <v>0.05</v>
      </c>
      <c r="K196" s="35">
        <v>0.05</v>
      </c>
      <c r="L196" s="39">
        <v>0.05</v>
      </c>
      <c r="M196" s="39" t="s">
        <v>7</v>
      </c>
      <c r="N196" s="37">
        <v>5.4766076481646664</v>
      </c>
      <c r="O196" s="35">
        <v>1.71</v>
      </c>
      <c r="P196" s="35">
        <v>9.5</v>
      </c>
      <c r="Q196" s="35">
        <v>9.52</v>
      </c>
      <c r="R196" s="39">
        <v>9.52</v>
      </c>
      <c r="S196" s="39" t="s">
        <v>7</v>
      </c>
      <c r="T196" s="37">
        <v>14.118745157819657</v>
      </c>
      <c r="V196" s="34"/>
      <c r="W196" s="34"/>
    </row>
    <row r="197" spans="1:23" x14ac:dyDescent="0.2">
      <c r="A197" s="33" t="s">
        <v>313</v>
      </c>
      <c r="B197" s="33" t="s">
        <v>314</v>
      </c>
      <c r="C197" s="33" t="s">
        <v>342</v>
      </c>
      <c r="D197" s="33" t="s">
        <v>341</v>
      </c>
      <c r="E197" t="s">
        <v>592</v>
      </c>
      <c r="F197" t="s">
        <v>354</v>
      </c>
      <c r="G197" t="s">
        <v>353</v>
      </c>
      <c r="H197" t="b">
        <v>1</v>
      </c>
      <c r="I197" s="35">
        <v>217.68199999999999</v>
      </c>
      <c r="J197" s="35">
        <v>198.38499999999999</v>
      </c>
      <c r="K197" s="35">
        <v>214.17</v>
      </c>
      <c r="L197" s="39">
        <v>18.707000000000001</v>
      </c>
      <c r="M197" s="39">
        <v>195.46299999999999</v>
      </c>
      <c r="N197" s="37">
        <v>-0.12503860803687594</v>
      </c>
      <c r="O197" s="35">
        <v>35.795000000000002</v>
      </c>
      <c r="P197" s="35">
        <v>32.261000000000003</v>
      </c>
      <c r="Q197" s="35">
        <v>35.207999999999998</v>
      </c>
      <c r="R197" s="39">
        <v>35.207999999999998</v>
      </c>
      <c r="S197" s="39" t="s">
        <v>7</v>
      </c>
      <c r="T197" s="37">
        <v>-0.12711060240707672</v>
      </c>
      <c r="V197" s="34"/>
      <c r="W197" s="34"/>
    </row>
    <row r="198" spans="1:23" x14ac:dyDescent="0.2">
      <c r="A198" s="33" t="s">
        <v>313</v>
      </c>
      <c r="B198" s="33" t="s">
        <v>314</v>
      </c>
      <c r="C198" s="33" t="s">
        <v>342</v>
      </c>
      <c r="D198" s="33" t="s">
        <v>341</v>
      </c>
      <c r="E198" t="s">
        <v>592</v>
      </c>
      <c r="F198" t="s">
        <v>356</v>
      </c>
      <c r="G198" t="s">
        <v>355</v>
      </c>
      <c r="H198" t="b">
        <v>1</v>
      </c>
      <c r="I198" s="35">
        <v>7.3719999999999999</v>
      </c>
      <c r="J198" s="35">
        <v>3.5</v>
      </c>
      <c r="K198" s="35">
        <v>4.3</v>
      </c>
      <c r="L198" s="39">
        <v>2.6819999999999999</v>
      </c>
      <c r="M198" s="39">
        <v>1.6180000000000001</v>
      </c>
      <c r="N198" s="37">
        <v>-4.0619228266227996</v>
      </c>
      <c r="O198" s="35">
        <v>9.7270000000000003</v>
      </c>
      <c r="P198" s="35">
        <v>10.007</v>
      </c>
      <c r="Q198" s="35">
        <v>11.007</v>
      </c>
      <c r="R198" s="39">
        <v>11.005000000000001</v>
      </c>
      <c r="S198" s="39">
        <v>2E-3</v>
      </c>
      <c r="T198" s="37">
        <v>0.95550461293729683</v>
      </c>
      <c r="V198" s="34"/>
      <c r="W198" s="34"/>
    </row>
    <row r="199" spans="1:23" x14ac:dyDescent="0.2">
      <c r="A199" s="33" t="s">
        <v>313</v>
      </c>
      <c r="B199" s="33" t="s">
        <v>314</v>
      </c>
      <c r="C199" s="33" t="s">
        <v>342</v>
      </c>
      <c r="D199" s="33" t="s">
        <v>341</v>
      </c>
      <c r="E199" t="s">
        <v>592</v>
      </c>
      <c r="F199" t="s">
        <v>358</v>
      </c>
      <c r="G199" t="s">
        <v>357</v>
      </c>
      <c r="H199" t="b">
        <v>1</v>
      </c>
      <c r="I199" s="35">
        <v>3973.5349999999999</v>
      </c>
      <c r="J199" s="35">
        <v>4331.3980000000001</v>
      </c>
      <c r="K199" s="35">
        <v>4345.8680000000004</v>
      </c>
      <c r="L199" s="39">
        <v>262.05</v>
      </c>
      <c r="M199" s="39">
        <v>4083.8180000000002</v>
      </c>
      <c r="N199" s="37">
        <v>0.6913742783083876</v>
      </c>
      <c r="O199" s="35">
        <v>74.123999999999995</v>
      </c>
      <c r="P199" s="35">
        <v>144.87100000000001</v>
      </c>
      <c r="Q199" s="35">
        <v>154.898</v>
      </c>
      <c r="R199" s="39">
        <v>129.774</v>
      </c>
      <c r="S199" s="39">
        <v>25.123999999999999</v>
      </c>
      <c r="T199" s="37">
        <v>5.8332356531745955</v>
      </c>
      <c r="V199" s="34"/>
      <c r="W199" s="34"/>
    </row>
    <row r="200" spans="1:23" x14ac:dyDescent="0.2">
      <c r="A200" s="33" t="s">
        <v>313</v>
      </c>
      <c r="B200" s="33" t="s">
        <v>314</v>
      </c>
      <c r="C200" s="33" t="s">
        <v>342</v>
      </c>
      <c r="D200" s="33" t="s">
        <v>341</v>
      </c>
      <c r="E200" t="s">
        <v>592</v>
      </c>
      <c r="F200" t="s">
        <v>360</v>
      </c>
      <c r="G200" t="s">
        <v>359</v>
      </c>
      <c r="H200" t="b">
        <v>1</v>
      </c>
      <c r="I200" s="35">
        <v>1.3680000000000001</v>
      </c>
      <c r="J200" s="35">
        <v>1.9450000000000001</v>
      </c>
      <c r="K200" s="35">
        <v>1.986</v>
      </c>
      <c r="L200" s="39">
        <v>1.986</v>
      </c>
      <c r="M200" s="39" t="s">
        <v>7</v>
      </c>
      <c r="N200" s="37">
        <v>2.9089907447605423</v>
      </c>
      <c r="O200" s="35">
        <v>0.88700000000000001</v>
      </c>
      <c r="P200" s="35">
        <v>1.286</v>
      </c>
      <c r="Q200" s="35">
        <v>1.085</v>
      </c>
      <c r="R200" s="39">
        <v>1.085</v>
      </c>
      <c r="S200" s="39" t="s">
        <v>7</v>
      </c>
      <c r="T200" s="37">
        <v>1.5619988973099019</v>
      </c>
      <c r="V200" s="34"/>
      <c r="W200" s="34"/>
    </row>
    <row r="201" spans="1:23" x14ac:dyDescent="0.2">
      <c r="A201" s="33" t="s">
        <v>313</v>
      </c>
      <c r="B201" s="33" t="s">
        <v>314</v>
      </c>
      <c r="C201" s="33" t="s">
        <v>342</v>
      </c>
      <c r="D201" s="33" t="s">
        <v>341</v>
      </c>
      <c r="E201" t="s">
        <v>592</v>
      </c>
      <c r="F201" t="s">
        <v>362</v>
      </c>
      <c r="G201" t="s">
        <v>361</v>
      </c>
      <c r="H201" t="b">
        <v>1</v>
      </c>
      <c r="I201" s="35">
        <v>391.84100000000001</v>
      </c>
      <c r="J201" s="35">
        <v>154.328</v>
      </c>
      <c r="K201" s="35">
        <v>203.40899999999999</v>
      </c>
      <c r="L201" s="39">
        <v>27.795999999999999</v>
      </c>
      <c r="M201" s="39">
        <v>175.613</v>
      </c>
      <c r="N201" s="37">
        <v>-4.9182984140065944</v>
      </c>
      <c r="O201" s="35">
        <v>30.969000000000001</v>
      </c>
      <c r="P201" s="35">
        <v>23.719900000000003</v>
      </c>
      <c r="Q201" s="35">
        <v>23.174599999999998</v>
      </c>
      <c r="R201" s="39">
        <v>22.177700000000002</v>
      </c>
      <c r="S201" s="39">
        <v>0.99690000000000001</v>
      </c>
      <c r="T201" s="37">
        <v>-2.2055438729307819</v>
      </c>
      <c r="V201" s="34"/>
      <c r="W201" s="34"/>
    </row>
    <row r="202" spans="1:23" s="32" customFormat="1" x14ac:dyDescent="0.2">
      <c r="A202" s="56" t="s">
        <v>313</v>
      </c>
      <c r="B202" s="32" t="s">
        <v>314</v>
      </c>
      <c r="C202" s="32" t="s">
        <v>364</v>
      </c>
      <c r="D202" s="32" t="s">
        <v>363</v>
      </c>
      <c r="E202" s="32" t="s">
        <v>571</v>
      </c>
      <c r="H202" t="b">
        <v>1</v>
      </c>
      <c r="I202" s="34">
        <v>8531.8079999999991</v>
      </c>
      <c r="J202" s="34">
        <v>5831.5549999999994</v>
      </c>
      <c r="K202" s="34">
        <v>6106.4119999999994</v>
      </c>
      <c r="L202" s="38">
        <v>32.814999999999998</v>
      </c>
      <c r="M202" s="38">
        <v>6073.5970000000007</v>
      </c>
      <c r="N202" s="36">
        <v>-2.5399700028772454</v>
      </c>
      <c r="O202" s="34">
        <v>800.28599999999994</v>
      </c>
      <c r="P202" s="34">
        <v>1709.8658909999999</v>
      </c>
      <c r="Q202" s="34">
        <v>1624.7614159999998</v>
      </c>
      <c r="R202" s="38">
        <v>48.752303999999995</v>
      </c>
      <c r="S202" s="38">
        <v>1576.0091120000002</v>
      </c>
      <c r="T202" s="36">
        <v>5.5983810067303574</v>
      </c>
      <c r="V202" s="34"/>
      <c r="W202" s="34"/>
    </row>
    <row r="203" spans="1:23" x14ac:dyDescent="0.2">
      <c r="A203" s="33" t="s">
        <v>313</v>
      </c>
      <c r="B203" s="33" t="s">
        <v>314</v>
      </c>
      <c r="C203" s="33" t="s">
        <v>364</v>
      </c>
      <c r="D203" s="33" t="s">
        <v>363</v>
      </c>
      <c r="E203" t="s">
        <v>593</v>
      </c>
      <c r="F203" t="s">
        <v>388</v>
      </c>
      <c r="G203" t="s">
        <v>387</v>
      </c>
      <c r="H203" t="b">
        <v>1</v>
      </c>
      <c r="I203" s="35">
        <v>3.589</v>
      </c>
      <c r="J203" s="35">
        <v>2.9550000000000001</v>
      </c>
      <c r="K203" s="35">
        <v>2.8479999999999999</v>
      </c>
      <c r="L203" s="39">
        <v>0</v>
      </c>
      <c r="M203" s="39">
        <v>2.8479999999999999</v>
      </c>
      <c r="N203" s="37">
        <v>-1.7631680978952957</v>
      </c>
      <c r="O203" s="35">
        <v>0.39</v>
      </c>
      <c r="P203" s="35">
        <v>0.882243</v>
      </c>
      <c r="Q203" s="35">
        <v>0.97213000000000005</v>
      </c>
      <c r="R203" s="39" t="s">
        <v>7</v>
      </c>
      <c r="S203" s="39">
        <v>0.97213000000000005</v>
      </c>
      <c r="T203" s="37">
        <v>7.2783999921317344</v>
      </c>
      <c r="V203" s="34"/>
      <c r="W203" s="34"/>
    </row>
    <row r="204" spans="1:23" x14ac:dyDescent="0.2">
      <c r="A204" s="33" t="s">
        <v>313</v>
      </c>
      <c r="B204" s="33" t="s">
        <v>314</v>
      </c>
      <c r="C204" s="33" t="s">
        <v>364</v>
      </c>
      <c r="D204" s="33" t="s">
        <v>363</v>
      </c>
      <c r="E204" t="s">
        <v>593</v>
      </c>
      <c r="F204" t="s">
        <v>366</v>
      </c>
      <c r="G204" t="s">
        <v>365</v>
      </c>
      <c r="H204" t="b">
        <v>1</v>
      </c>
      <c r="I204" s="35">
        <v>1534.0889999999999</v>
      </c>
      <c r="J204" s="35">
        <v>502.79</v>
      </c>
      <c r="K204" s="35">
        <v>668.48</v>
      </c>
      <c r="L204" s="39">
        <v>0.14099999999999999</v>
      </c>
      <c r="M204" s="39">
        <v>668.33900000000006</v>
      </c>
      <c r="N204" s="37">
        <v>-6.1900150390113211</v>
      </c>
      <c r="O204" s="35">
        <v>43.609000000000002</v>
      </c>
      <c r="P204" s="35">
        <v>33.585540000000002</v>
      </c>
      <c r="Q204" s="35">
        <v>31.61</v>
      </c>
      <c r="R204" s="39">
        <v>20.196000000000002</v>
      </c>
      <c r="S204" s="39">
        <v>11.414</v>
      </c>
      <c r="T204" s="37">
        <v>-2.4449233576306462</v>
      </c>
      <c r="V204" s="34"/>
      <c r="W204" s="34"/>
    </row>
    <row r="205" spans="1:23" x14ac:dyDescent="0.2">
      <c r="A205" s="33" t="s">
        <v>313</v>
      </c>
      <c r="B205" s="33" t="s">
        <v>314</v>
      </c>
      <c r="C205" s="33" t="s">
        <v>364</v>
      </c>
      <c r="D205" s="33" t="s">
        <v>363</v>
      </c>
      <c r="E205" t="s">
        <v>593</v>
      </c>
      <c r="F205" t="s">
        <v>368</v>
      </c>
      <c r="G205" t="s">
        <v>367</v>
      </c>
      <c r="H205" t="b">
        <v>1</v>
      </c>
      <c r="I205" s="35">
        <v>113.146</v>
      </c>
      <c r="J205" s="35">
        <v>67.174000000000007</v>
      </c>
      <c r="K205" s="35">
        <v>69.436999999999998</v>
      </c>
      <c r="L205" s="39">
        <v>2.9089999999999998</v>
      </c>
      <c r="M205" s="39">
        <v>66.528000000000006</v>
      </c>
      <c r="N205" s="37">
        <v>-3.6861827745413578</v>
      </c>
      <c r="O205" s="35">
        <v>0.22500000000000001</v>
      </c>
      <c r="P205" s="35">
        <v>0.58139799999999997</v>
      </c>
      <c r="Q205" s="35">
        <v>0.73321400000000003</v>
      </c>
      <c r="R205" s="39">
        <v>0.73321400000000003</v>
      </c>
      <c r="S205" s="39">
        <v>0</v>
      </c>
      <c r="T205" s="37">
        <v>9.5128921557196868</v>
      </c>
      <c r="V205" s="34"/>
      <c r="W205" s="34"/>
    </row>
    <row r="206" spans="1:23" x14ac:dyDescent="0.2">
      <c r="A206" s="33" t="s">
        <v>313</v>
      </c>
      <c r="B206" s="33" t="s">
        <v>314</v>
      </c>
      <c r="C206" s="33" t="s">
        <v>364</v>
      </c>
      <c r="D206" s="33" t="s">
        <v>363</v>
      </c>
      <c r="E206" t="s">
        <v>593</v>
      </c>
      <c r="F206" t="s">
        <v>370</v>
      </c>
      <c r="G206" t="s">
        <v>369</v>
      </c>
      <c r="H206" t="b">
        <v>1</v>
      </c>
      <c r="I206" s="35">
        <v>454.399</v>
      </c>
      <c r="J206" s="35">
        <v>360.471</v>
      </c>
      <c r="K206" s="35">
        <v>487.14</v>
      </c>
      <c r="L206" s="39">
        <v>0</v>
      </c>
      <c r="M206" s="39">
        <v>487.14</v>
      </c>
      <c r="N206" s="37">
        <v>0.53663389834013309</v>
      </c>
      <c r="O206" s="35">
        <v>34.823</v>
      </c>
      <c r="P206" s="35">
        <v>76.563999999999993</v>
      </c>
      <c r="Q206" s="35">
        <v>75.909000000000006</v>
      </c>
      <c r="R206" s="39" t="s">
        <v>7</v>
      </c>
      <c r="S206" s="39">
        <v>75.909000000000006</v>
      </c>
      <c r="T206" s="37">
        <v>6.1775873830772321</v>
      </c>
      <c r="V206" s="34"/>
      <c r="W206" s="34"/>
    </row>
    <row r="207" spans="1:23" x14ac:dyDescent="0.2">
      <c r="A207" s="33" t="s">
        <v>313</v>
      </c>
      <c r="B207" s="33" t="s">
        <v>314</v>
      </c>
      <c r="C207" s="33" t="s">
        <v>364</v>
      </c>
      <c r="D207" s="33" t="s">
        <v>363</v>
      </c>
      <c r="E207" t="s">
        <v>593</v>
      </c>
      <c r="F207" t="s">
        <v>372</v>
      </c>
      <c r="G207" t="s">
        <v>371</v>
      </c>
      <c r="H207" t="b">
        <v>1</v>
      </c>
      <c r="I207" s="35">
        <v>156.428</v>
      </c>
      <c r="J207" s="35">
        <v>162.387</v>
      </c>
      <c r="K207" s="35">
        <v>167.84800000000001</v>
      </c>
      <c r="L207" s="39">
        <v>23.548999999999999</v>
      </c>
      <c r="M207" s="39">
        <v>144.29900000000001</v>
      </c>
      <c r="N207" s="37">
        <v>0.54349443005965448</v>
      </c>
      <c r="O207" s="35">
        <v>15.4</v>
      </c>
      <c r="P207" s="35">
        <v>12.659000000000001</v>
      </c>
      <c r="Q207" s="35">
        <v>13.613</v>
      </c>
      <c r="R207" s="39">
        <v>2.133</v>
      </c>
      <c r="S207" s="39">
        <v>11.48</v>
      </c>
      <c r="T207" s="37">
        <v>-0.94430007174132191</v>
      </c>
      <c r="V207" s="34"/>
      <c r="W207" s="34"/>
    </row>
    <row r="208" spans="1:23" x14ac:dyDescent="0.2">
      <c r="A208" s="33" t="s">
        <v>313</v>
      </c>
      <c r="B208" s="33" t="s">
        <v>314</v>
      </c>
      <c r="C208" s="33" t="s">
        <v>364</v>
      </c>
      <c r="D208" s="33" t="s">
        <v>363</v>
      </c>
      <c r="E208" t="s">
        <v>593</v>
      </c>
      <c r="F208" t="s">
        <v>374</v>
      </c>
      <c r="G208" t="s">
        <v>373</v>
      </c>
      <c r="H208" t="b">
        <v>1</v>
      </c>
      <c r="I208" s="35">
        <v>1982.5450000000001</v>
      </c>
      <c r="J208" s="35">
        <v>1358.596</v>
      </c>
      <c r="K208" s="35">
        <v>1366.675</v>
      </c>
      <c r="L208" s="39">
        <v>0.189</v>
      </c>
      <c r="M208" s="39">
        <v>1366.4860000000001</v>
      </c>
      <c r="N208" s="37">
        <v>-2.8209886083316538</v>
      </c>
      <c r="O208" s="35">
        <v>3.6230000000000002</v>
      </c>
      <c r="P208" s="35">
        <v>7.431</v>
      </c>
      <c r="Q208" s="35">
        <v>7.0522</v>
      </c>
      <c r="R208" s="39">
        <v>0.113</v>
      </c>
      <c r="S208" s="39">
        <v>6.9391999999999996</v>
      </c>
      <c r="T208" s="37">
        <v>5.2568778062203725</v>
      </c>
      <c r="V208" s="34"/>
      <c r="W208" s="34"/>
    </row>
    <row r="209" spans="1:23" x14ac:dyDescent="0.2">
      <c r="A209" s="33" t="s">
        <v>313</v>
      </c>
      <c r="B209" s="33" t="s">
        <v>314</v>
      </c>
      <c r="C209" s="33" t="s">
        <v>364</v>
      </c>
      <c r="D209" s="33" t="s">
        <v>363</v>
      </c>
      <c r="E209" t="s">
        <v>593</v>
      </c>
      <c r="F209" t="s">
        <v>376</v>
      </c>
      <c r="G209" t="s">
        <v>375</v>
      </c>
      <c r="H209" t="b">
        <v>1</v>
      </c>
      <c r="I209" s="35">
        <v>276.29199999999997</v>
      </c>
      <c r="J209" s="35">
        <v>275.92599999999999</v>
      </c>
      <c r="K209" s="35">
        <v>246.45</v>
      </c>
      <c r="L209" s="39">
        <v>0.11</v>
      </c>
      <c r="M209" s="39">
        <v>246.34</v>
      </c>
      <c r="N209" s="37">
        <v>-0.87537031424474998</v>
      </c>
      <c r="O209" s="35">
        <v>51.247</v>
      </c>
      <c r="P209" s="35">
        <v>36.093510000000002</v>
      </c>
      <c r="Q209" s="35">
        <v>34.156699999999994</v>
      </c>
      <c r="R209" s="39">
        <v>0.80800000000000005</v>
      </c>
      <c r="S209" s="39">
        <v>33.348699999999994</v>
      </c>
      <c r="T209" s="37">
        <v>-3.0725633350931036</v>
      </c>
      <c r="V209" s="34"/>
      <c r="W209" s="34"/>
    </row>
    <row r="210" spans="1:23" x14ac:dyDescent="0.2">
      <c r="A210" s="33" t="s">
        <v>313</v>
      </c>
      <c r="B210" s="33" t="s">
        <v>314</v>
      </c>
      <c r="C210" s="33" t="s">
        <v>364</v>
      </c>
      <c r="D210" s="33" t="s">
        <v>363</v>
      </c>
      <c r="E210" t="s">
        <v>593</v>
      </c>
      <c r="F210" t="s">
        <v>509</v>
      </c>
      <c r="G210" t="s">
        <v>510</v>
      </c>
      <c r="H210" t="b">
        <v>1</v>
      </c>
      <c r="I210" s="35">
        <v>3.552</v>
      </c>
      <c r="J210" s="35">
        <v>6.1719999999999997</v>
      </c>
      <c r="K210" s="35">
        <v>5.7450000000000001</v>
      </c>
      <c r="L210" s="39">
        <v>0</v>
      </c>
      <c r="M210" s="39">
        <v>5.7450000000000001</v>
      </c>
      <c r="N210" s="37">
        <v>3.7678579937260537</v>
      </c>
      <c r="O210" s="35" t="s">
        <v>7</v>
      </c>
      <c r="P210" s="35" t="s">
        <v>7</v>
      </c>
      <c r="Q210" s="35" t="s">
        <v>7</v>
      </c>
      <c r="R210" s="39" t="s">
        <v>7</v>
      </c>
      <c r="S210" s="39" t="s">
        <v>7</v>
      </c>
      <c r="T210" s="37" t="s">
        <v>7</v>
      </c>
      <c r="V210" s="34"/>
      <c r="W210" s="34"/>
    </row>
    <row r="211" spans="1:23" x14ac:dyDescent="0.2">
      <c r="A211" s="33" t="s">
        <v>313</v>
      </c>
      <c r="B211" s="33" t="s">
        <v>314</v>
      </c>
      <c r="C211" s="33" t="s">
        <v>364</v>
      </c>
      <c r="D211" s="33" t="s">
        <v>363</v>
      </c>
      <c r="E211" t="s">
        <v>593</v>
      </c>
      <c r="F211" t="s">
        <v>378</v>
      </c>
      <c r="G211" t="s">
        <v>377</v>
      </c>
      <c r="H211" t="b">
        <v>1</v>
      </c>
      <c r="I211" s="35">
        <v>136.40299999999999</v>
      </c>
      <c r="J211" s="35">
        <v>94.492000000000004</v>
      </c>
      <c r="K211" s="35">
        <v>116.074</v>
      </c>
      <c r="L211" s="39">
        <v>0.313</v>
      </c>
      <c r="M211" s="39">
        <v>115.761</v>
      </c>
      <c r="N211" s="37">
        <v>-1.2337554425979835</v>
      </c>
      <c r="O211" s="35">
        <v>0.32500000000000001</v>
      </c>
      <c r="P211" s="35">
        <v>0.57453999999999994</v>
      </c>
      <c r="Q211" s="35">
        <v>0.64321000000000006</v>
      </c>
      <c r="R211" s="39">
        <v>0.64321000000000006</v>
      </c>
      <c r="S211" s="39" t="s">
        <v>7</v>
      </c>
      <c r="T211" s="37">
        <v>5.3914404984189312</v>
      </c>
      <c r="V211" s="34"/>
      <c r="W211" s="34"/>
    </row>
    <row r="212" spans="1:23" x14ac:dyDescent="0.2">
      <c r="A212" s="33" t="s">
        <v>313</v>
      </c>
      <c r="B212" s="33" t="s">
        <v>314</v>
      </c>
      <c r="C212" s="33" t="s">
        <v>364</v>
      </c>
      <c r="D212" s="33" t="s">
        <v>363</v>
      </c>
      <c r="E212" t="s">
        <v>593</v>
      </c>
      <c r="F212" t="s">
        <v>380</v>
      </c>
      <c r="G212" t="s">
        <v>379</v>
      </c>
      <c r="H212" t="b">
        <v>1</v>
      </c>
      <c r="I212" s="35">
        <v>78.988</v>
      </c>
      <c r="J212" s="35">
        <v>66.97</v>
      </c>
      <c r="K212" s="35">
        <v>90.872</v>
      </c>
      <c r="L212" s="39">
        <v>1.4610000000000001</v>
      </c>
      <c r="M212" s="39">
        <v>89.411000000000001</v>
      </c>
      <c r="N212" s="37">
        <v>1.0839556163056319</v>
      </c>
      <c r="O212" s="35">
        <v>1.996</v>
      </c>
      <c r="P212" s="35">
        <v>3.58196</v>
      </c>
      <c r="Q212" s="35">
        <v>4.2108800000000004</v>
      </c>
      <c r="R212" s="39">
        <v>4.2108800000000004</v>
      </c>
      <c r="S212" s="39" t="s">
        <v>7</v>
      </c>
      <c r="T212" s="37">
        <v>5.9105954831993879</v>
      </c>
      <c r="V212" s="34"/>
      <c r="W212" s="34"/>
    </row>
    <row r="213" spans="1:23" x14ac:dyDescent="0.2">
      <c r="A213" s="33" t="s">
        <v>313</v>
      </c>
      <c r="B213" s="33" t="s">
        <v>314</v>
      </c>
      <c r="C213" s="33" t="s">
        <v>364</v>
      </c>
      <c r="D213" s="33" t="s">
        <v>363</v>
      </c>
      <c r="E213" t="s">
        <v>593</v>
      </c>
      <c r="F213" t="s">
        <v>382</v>
      </c>
      <c r="G213" t="s">
        <v>381</v>
      </c>
      <c r="H213" t="b">
        <v>1</v>
      </c>
      <c r="I213" s="35">
        <v>2699.3649999999998</v>
      </c>
      <c r="J213" s="35">
        <v>2150.5549999999998</v>
      </c>
      <c r="K213" s="35">
        <v>2074.3629999999998</v>
      </c>
      <c r="L213" s="39">
        <v>0.52800000000000002</v>
      </c>
      <c r="M213" s="39">
        <v>2073.835</v>
      </c>
      <c r="N213" s="37">
        <v>-2.0054821659478472</v>
      </c>
      <c r="O213" s="35">
        <v>491.32900000000001</v>
      </c>
      <c r="P213" s="35">
        <v>1321.1191999999999</v>
      </c>
      <c r="Q213" s="35">
        <v>1247.865082</v>
      </c>
      <c r="R213" s="39">
        <v>0.10299999999999999</v>
      </c>
      <c r="S213" s="39">
        <v>1247.762082</v>
      </c>
      <c r="T213" s="37">
        <v>7.4330968733430813</v>
      </c>
      <c r="V213" s="34"/>
      <c r="W213" s="34"/>
    </row>
    <row r="214" spans="1:23" x14ac:dyDescent="0.2">
      <c r="A214" s="33" t="s">
        <v>313</v>
      </c>
      <c r="B214" s="33" t="s">
        <v>314</v>
      </c>
      <c r="C214" s="33" t="s">
        <v>364</v>
      </c>
      <c r="D214" s="33" t="s">
        <v>363</v>
      </c>
      <c r="E214" t="s">
        <v>593</v>
      </c>
      <c r="F214" t="s">
        <v>511</v>
      </c>
      <c r="G214" t="s">
        <v>512</v>
      </c>
      <c r="H214" t="b">
        <v>1</v>
      </c>
      <c r="I214" s="35">
        <v>0</v>
      </c>
      <c r="J214" s="35">
        <v>0</v>
      </c>
      <c r="K214" s="35">
        <v>0</v>
      </c>
      <c r="L214" s="39" t="s">
        <v>7</v>
      </c>
      <c r="M214" s="39">
        <v>0</v>
      </c>
      <c r="N214" s="37">
        <v>0</v>
      </c>
      <c r="O214" s="35" t="s">
        <v>7</v>
      </c>
      <c r="P214" s="35" t="s">
        <v>7</v>
      </c>
      <c r="Q214" s="35" t="s">
        <v>7</v>
      </c>
      <c r="R214" s="39" t="s">
        <v>7</v>
      </c>
      <c r="S214" s="39" t="s">
        <v>7</v>
      </c>
      <c r="T214" s="37" t="s">
        <v>7</v>
      </c>
      <c r="V214" s="34"/>
      <c r="W214" s="34"/>
    </row>
    <row r="215" spans="1:23" x14ac:dyDescent="0.2">
      <c r="A215" s="33" t="s">
        <v>313</v>
      </c>
      <c r="B215" s="33" t="s">
        <v>314</v>
      </c>
      <c r="C215" s="33" t="s">
        <v>364</v>
      </c>
      <c r="D215" s="33" t="s">
        <v>363</v>
      </c>
      <c r="E215" t="s">
        <v>593</v>
      </c>
      <c r="F215" t="s">
        <v>384</v>
      </c>
      <c r="G215" t="s">
        <v>383</v>
      </c>
      <c r="H215" t="b">
        <v>1</v>
      </c>
      <c r="I215" s="35">
        <v>338.53399999999999</v>
      </c>
      <c r="J215" s="35">
        <v>151.60900000000001</v>
      </c>
      <c r="K215" s="35">
        <v>178.13499999999999</v>
      </c>
      <c r="L215" s="39">
        <v>1.347</v>
      </c>
      <c r="M215" s="39">
        <v>176.78800000000001</v>
      </c>
      <c r="N215" s="37">
        <v>-4.8191088679905292</v>
      </c>
      <c r="O215" s="35">
        <v>4.8339999999999996</v>
      </c>
      <c r="P215" s="35">
        <v>13.757</v>
      </c>
      <c r="Q215" s="35">
        <v>13.366</v>
      </c>
      <c r="R215" s="39">
        <v>8.5419999999999998</v>
      </c>
      <c r="S215" s="39">
        <v>4.8239999999999998</v>
      </c>
      <c r="T215" s="37">
        <v>8.1375495192367975</v>
      </c>
      <c r="V215" s="34"/>
      <c r="W215" s="34"/>
    </row>
    <row r="216" spans="1:23" x14ac:dyDescent="0.2">
      <c r="A216" s="33" t="s">
        <v>313</v>
      </c>
      <c r="B216" s="33" t="s">
        <v>314</v>
      </c>
      <c r="C216" s="33" t="s">
        <v>364</v>
      </c>
      <c r="D216" s="33" t="s">
        <v>363</v>
      </c>
      <c r="E216" t="s">
        <v>593</v>
      </c>
      <c r="F216" t="s">
        <v>386</v>
      </c>
      <c r="G216" t="s">
        <v>385</v>
      </c>
      <c r="H216" t="b">
        <v>1</v>
      </c>
      <c r="I216" s="35">
        <v>754.47799999999995</v>
      </c>
      <c r="J216" s="35">
        <v>631.45799999999997</v>
      </c>
      <c r="K216" s="35">
        <v>632.34500000000003</v>
      </c>
      <c r="L216" s="39">
        <v>2.2679999999999998</v>
      </c>
      <c r="M216" s="39">
        <v>630.077</v>
      </c>
      <c r="N216" s="37">
        <v>-1.3492077034995109</v>
      </c>
      <c r="O216" s="35">
        <v>152.48500000000001</v>
      </c>
      <c r="P216" s="35">
        <v>203.03649999999999</v>
      </c>
      <c r="Q216" s="35">
        <v>194.63</v>
      </c>
      <c r="R216" s="39">
        <v>11.27</v>
      </c>
      <c r="S216" s="39">
        <v>183.36</v>
      </c>
      <c r="T216" s="37">
        <v>1.8949151959447352</v>
      </c>
      <c r="V216" s="34"/>
      <c r="W216" s="34"/>
    </row>
    <row r="217" spans="1:23" s="32" customFormat="1" x14ac:dyDescent="0.2">
      <c r="A217" s="56" t="s">
        <v>313</v>
      </c>
      <c r="B217" s="32" t="s">
        <v>314</v>
      </c>
      <c r="C217" s="32" t="s">
        <v>316</v>
      </c>
      <c r="D217" s="32" t="s">
        <v>315</v>
      </c>
      <c r="E217" s="32" t="s">
        <v>572</v>
      </c>
      <c r="H217" t="b">
        <v>1</v>
      </c>
      <c r="I217" s="34">
        <v>1677.5810000000001</v>
      </c>
      <c r="J217" s="34">
        <v>1471.172</v>
      </c>
      <c r="K217" s="34">
        <v>1561.3849999999998</v>
      </c>
      <c r="L217" s="38">
        <v>19.599999999999998</v>
      </c>
      <c r="M217" s="38">
        <v>1541.7849999999999</v>
      </c>
      <c r="N217" s="36">
        <v>-0.55062942469188414</v>
      </c>
      <c r="O217" s="34">
        <v>640.75</v>
      </c>
      <c r="P217" s="34">
        <v>605.80245599999989</v>
      </c>
      <c r="Q217" s="34">
        <v>569.09487799999988</v>
      </c>
      <c r="R217" s="38">
        <v>73.099019999999996</v>
      </c>
      <c r="S217" s="38">
        <v>495.99585800000011</v>
      </c>
      <c r="T217" s="36">
        <v>-0.90809933592254088</v>
      </c>
      <c r="V217" s="34"/>
      <c r="W217" s="34"/>
    </row>
    <row r="218" spans="1:23" x14ac:dyDescent="0.2">
      <c r="A218" s="33" t="s">
        <v>313</v>
      </c>
      <c r="B218" s="33" t="s">
        <v>314</v>
      </c>
      <c r="C218" s="33" t="s">
        <v>316</v>
      </c>
      <c r="D218" s="33" t="s">
        <v>315</v>
      </c>
      <c r="E218" t="s">
        <v>594</v>
      </c>
      <c r="F218" t="s">
        <v>318</v>
      </c>
      <c r="G218" t="s">
        <v>317</v>
      </c>
      <c r="H218" t="b">
        <v>1</v>
      </c>
      <c r="I218" s="35">
        <v>3.327</v>
      </c>
      <c r="J218" s="35">
        <v>4.9189999999999996</v>
      </c>
      <c r="K218" s="35">
        <v>5.3689999999999998</v>
      </c>
      <c r="L218" s="39">
        <v>1.77</v>
      </c>
      <c r="M218" s="39">
        <v>3.5990000000000002</v>
      </c>
      <c r="N218" s="37">
        <v>3.7499124015878182</v>
      </c>
      <c r="O218" s="35">
        <v>0.307</v>
      </c>
      <c r="P218" s="35">
        <v>2.0339999999999998</v>
      </c>
      <c r="Q218" s="35">
        <v>2.09</v>
      </c>
      <c r="R218" s="39">
        <v>0.62</v>
      </c>
      <c r="S218" s="39">
        <v>1.47</v>
      </c>
      <c r="T218" s="37">
        <v>15.898424312076976</v>
      </c>
      <c r="V218" s="34"/>
      <c r="W218" s="34"/>
    </row>
    <row r="219" spans="1:23" x14ac:dyDescent="0.2">
      <c r="A219" s="33" t="s">
        <v>313</v>
      </c>
      <c r="B219" s="33" t="s">
        <v>314</v>
      </c>
      <c r="C219" s="33" t="s">
        <v>316</v>
      </c>
      <c r="D219" s="33" t="s">
        <v>315</v>
      </c>
      <c r="E219" t="s">
        <v>594</v>
      </c>
      <c r="F219" t="s">
        <v>513</v>
      </c>
      <c r="G219" t="s">
        <v>514</v>
      </c>
      <c r="H219" t="b">
        <v>1</v>
      </c>
      <c r="I219" s="35">
        <v>0</v>
      </c>
      <c r="J219" s="35">
        <v>0</v>
      </c>
      <c r="K219" s="35">
        <v>0</v>
      </c>
      <c r="L219" s="39">
        <v>0</v>
      </c>
      <c r="M219" s="39" t="s">
        <v>7</v>
      </c>
      <c r="N219" s="37" t="s">
        <v>7</v>
      </c>
      <c r="O219" s="35" t="s">
        <v>7</v>
      </c>
      <c r="P219" s="35" t="s">
        <v>7</v>
      </c>
      <c r="Q219" s="35" t="s">
        <v>7</v>
      </c>
      <c r="R219" s="39" t="s">
        <v>7</v>
      </c>
      <c r="S219" s="39" t="s">
        <v>7</v>
      </c>
      <c r="T219" s="37" t="s">
        <v>7</v>
      </c>
      <c r="V219" s="34"/>
      <c r="W219" s="34"/>
    </row>
    <row r="220" spans="1:23" x14ac:dyDescent="0.2">
      <c r="A220" s="33" t="s">
        <v>313</v>
      </c>
      <c r="B220" s="33" t="s">
        <v>314</v>
      </c>
      <c r="C220" s="33" t="s">
        <v>316</v>
      </c>
      <c r="D220" s="33" t="s">
        <v>315</v>
      </c>
      <c r="E220" t="s">
        <v>594</v>
      </c>
      <c r="F220" t="s">
        <v>320</v>
      </c>
      <c r="G220" t="s">
        <v>319</v>
      </c>
      <c r="H220" t="b">
        <v>1</v>
      </c>
      <c r="I220" s="35">
        <v>0.255</v>
      </c>
      <c r="J220" s="35">
        <v>0.30499999999999999</v>
      </c>
      <c r="K220" s="35">
        <v>0.30499999999999999</v>
      </c>
      <c r="L220" s="39">
        <v>0.3</v>
      </c>
      <c r="M220" s="39">
        <v>5.0000000000000001E-3</v>
      </c>
      <c r="N220" s="37">
        <v>1.3868224774885807</v>
      </c>
      <c r="O220" s="35">
        <v>0</v>
      </c>
      <c r="P220" s="35">
        <v>3.6383000000000001</v>
      </c>
      <c r="Q220" s="35">
        <v>2.9235000000000002</v>
      </c>
      <c r="R220" s="39">
        <v>2.7645</v>
      </c>
      <c r="S220" s="39">
        <v>0.159</v>
      </c>
      <c r="T220" s="37"/>
      <c r="V220" s="34"/>
      <c r="W220" s="34"/>
    </row>
    <row r="221" spans="1:23" x14ac:dyDescent="0.2">
      <c r="A221" s="33" t="s">
        <v>313</v>
      </c>
      <c r="B221" s="33" t="s">
        <v>314</v>
      </c>
      <c r="C221" s="33" t="s">
        <v>316</v>
      </c>
      <c r="D221" s="33" t="s">
        <v>315</v>
      </c>
      <c r="E221" t="s">
        <v>594</v>
      </c>
      <c r="F221" t="s">
        <v>322</v>
      </c>
      <c r="G221" t="s">
        <v>321</v>
      </c>
      <c r="H221" t="b">
        <v>1</v>
      </c>
      <c r="I221" s="35">
        <v>21.062000000000001</v>
      </c>
      <c r="J221" s="35">
        <v>63.997</v>
      </c>
      <c r="K221" s="35">
        <v>75.673000000000002</v>
      </c>
      <c r="L221" s="39">
        <v>0.42299999999999999</v>
      </c>
      <c r="M221" s="39">
        <v>75.25</v>
      </c>
      <c r="N221" s="37">
        <v>10.338292057491682</v>
      </c>
      <c r="O221" s="35">
        <v>6.8760000000000003</v>
      </c>
      <c r="P221" s="35">
        <v>10.440361000000001</v>
      </c>
      <c r="Q221" s="35">
        <v>12.0189</v>
      </c>
      <c r="R221" s="39">
        <v>3.2349999999999999</v>
      </c>
      <c r="S221" s="39">
        <v>8.7838999999999992</v>
      </c>
      <c r="T221" s="37">
        <v>4.3893193042439549</v>
      </c>
      <c r="V221" s="34"/>
      <c r="W221" s="34"/>
    </row>
    <row r="222" spans="1:23" x14ac:dyDescent="0.2">
      <c r="A222" s="33" t="s">
        <v>313</v>
      </c>
      <c r="B222" s="33" t="s">
        <v>314</v>
      </c>
      <c r="C222" s="33" t="s">
        <v>316</v>
      </c>
      <c r="D222" s="33" t="s">
        <v>315</v>
      </c>
      <c r="E222" t="s">
        <v>594</v>
      </c>
      <c r="F222" t="s">
        <v>515</v>
      </c>
      <c r="G222" t="s">
        <v>516</v>
      </c>
      <c r="H222" t="b">
        <v>1</v>
      </c>
      <c r="I222" s="35">
        <v>0</v>
      </c>
      <c r="J222" s="35">
        <v>0</v>
      </c>
      <c r="K222" s="35">
        <v>0</v>
      </c>
      <c r="L222" s="39" t="s">
        <v>7</v>
      </c>
      <c r="M222" s="39">
        <v>0</v>
      </c>
      <c r="N222" s="37">
        <v>0</v>
      </c>
      <c r="O222" s="35" t="s">
        <v>7</v>
      </c>
      <c r="P222" s="35" t="s">
        <v>7</v>
      </c>
      <c r="Q222" s="35" t="s">
        <v>7</v>
      </c>
      <c r="R222" s="39" t="s">
        <v>7</v>
      </c>
      <c r="S222" s="39" t="s">
        <v>7</v>
      </c>
      <c r="T222" s="37" t="s">
        <v>7</v>
      </c>
      <c r="V222" s="34"/>
      <c r="W222" s="34"/>
    </row>
    <row r="223" spans="1:23" x14ac:dyDescent="0.2">
      <c r="A223" s="33" t="s">
        <v>313</v>
      </c>
      <c r="B223" s="33" t="s">
        <v>314</v>
      </c>
      <c r="C223" s="33" t="s">
        <v>316</v>
      </c>
      <c r="D223" s="33" t="s">
        <v>315</v>
      </c>
      <c r="E223" t="s">
        <v>594</v>
      </c>
      <c r="F223" t="s">
        <v>324</v>
      </c>
      <c r="G223" t="s">
        <v>323</v>
      </c>
      <c r="H223" t="b">
        <v>1</v>
      </c>
      <c r="I223" s="35">
        <v>99.331999999999994</v>
      </c>
      <c r="J223" s="35">
        <v>62.430999999999997</v>
      </c>
      <c r="K223" s="35">
        <v>64.037999999999997</v>
      </c>
      <c r="L223" s="39">
        <v>0.94</v>
      </c>
      <c r="M223" s="39">
        <v>63.097999999999999</v>
      </c>
      <c r="N223" s="37">
        <v>-3.320475409954593</v>
      </c>
      <c r="O223" s="35">
        <v>95.418000000000006</v>
      </c>
      <c r="P223" s="35">
        <v>137.59399999999999</v>
      </c>
      <c r="Q223" s="35">
        <v>144.595</v>
      </c>
      <c r="R223" s="39">
        <v>2.355</v>
      </c>
      <c r="S223" s="39">
        <v>142.24</v>
      </c>
      <c r="T223" s="37">
        <v>3.2491255158252352</v>
      </c>
      <c r="V223" s="34"/>
      <c r="W223" s="34"/>
    </row>
    <row r="224" spans="1:23" x14ac:dyDescent="0.2">
      <c r="A224" s="33" t="s">
        <v>313</v>
      </c>
      <c r="B224" s="33" t="s">
        <v>314</v>
      </c>
      <c r="C224" s="33" t="s">
        <v>316</v>
      </c>
      <c r="D224" s="33" t="s">
        <v>315</v>
      </c>
      <c r="E224" t="s">
        <v>594</v>
      </c>
      <c r="F224" t="s">
        <v>326</v>
      </c>
      <c r="G224" t="s">
        <v>325</v>
      </c>
      <c r="H224" t="b">
        <v>1</v>
      </c>
      <c r="I224" s="35">
        <v>302.14800000000002</v>
      </c>
      <c r="J224" s="35">
        <v>201.08799999999999</v>
      </c>
      <c r="K224" s="35">
        <v>176.70699999999999</v>
      </c>
      <c r="L224" s="39">
        <v>3.8</v>
      </c>
      <c r="M224" s="39">
        <v>172.90700000000001</v>
      </c>
      <c r="N224" s="37">
        <v>-4.0423638763414926</v>
      </c>
      <c r="O224" s="35">
        <v>213.52500000000001</v>
      </c>
      <c r="P224" s="35">
        <v>162.61799999999999</v>
      </c>
      <c r="Q224" s="35">
        <v>162.62</v>
      </c>
      <c r="R224" s="39">
        <v>38.854999999999997</v>
      </c>
      <c r="S224" s="39">
        <v>123.765</v>
      </c>
      <c r="T224" s="37">
        <v>-2.0731149058849985</v>
      </c>
      <c r="V224" s="34"/>
      <c r="W224" s="34"/>
    </row>
    <row r="225" spans="1:23" x14ac:dyDescent="0.2">
      <c r="A225" s="33" t="s">
        <v>313</v>
      </c>
      <c r="B225" s="33" t="s">
        <v>314</v>
      </c>
      <c r="C225" s="33" t="s">
        <v>316</v>
      </c>
      <c r="D225" s="33" t="s">
        <v>315</v>
      </c>
      <c r="E225" t="s">
        <v>594</v>
      </c>
      <c r="F225" t="s">
        <v>340</v>
      </c>
      <c r="G225" t="s">
        <v>339</v>
      </c>
      <c r="H225" t="b">
        <v>1</v>
      </c>
      <c r="I225" s="35">
        <v>0.20799999999999999</v>
      </c>
      <c r="J225" s="35">
        <v>0.249</v>
      </c>
      <c r="K225" s="35">
        <v>0.33400000000000002</v>
      </c>
      <c r="L225" s="39">
        <v>0.33400000000000002</v>
      </c>
      <c r="M225" s="39" t="s">
        <v>7</v>
      </c>
      <c r="N225" s="37">
        <v>3.7102734541067717</v>
      </c>
      <c r="O225" s="35">
        <v>1.2170000000000001</v>
      </c>
      <c r="P225" s="35">
        <v>1.306</v>
      </c>
      <c r="Q225" s="35">
        <v>1.34</v>
      </c>
      <c r="R225" s="39">
        <v>1.34</v>
      </c>
      <c r="S225" s="39" t="s">
        <v>7</v>
      </c>
      <c r="T225" s="37">
        <v>0.74337092276819394</v>
      </c>
      <c r="V225" s="34"/>
      <c r="W225" s="34"/>
    </row>
    <row r="226" spans="1:23" x14ac:dyDescent="0.2">
      <c r="A226" s="33" t="s">
        <v>313</v>
      </c>
      <c r="B226" s="33" t="s">
        <v>314</v>
      </c>
      <c r="C226" s="33" t="s">
        <v>316</v>
      </c>
      <c r="D226" s="33" t="s">
        <v>315</v>
      </c>
      <c r="E226" t="s">
        <v>594</v>
      </c>
      <c r="F226" t="s">
        <v>328</v>
      </c>
      <c r="G226" t="s">
        <v>327</v>
      </c>
      <c r="H226" t="b">
        <v>1</v>
      </c>
      <c r="I226" s="35">
        <v>1.0740000000000001</v>
      </c>
      <c r="J226" s="35">
        <v>2.2010000000000001</v>
      </c>
      <c r="K226" s="35">
        <v>2.3559999999999999</v>
      </c>
      <c r="L226" s="39">
        <v>0</v>
      </c>
      <c r="M226" s="39">
        <v>2.3559999999999999</v>
      </c>
      <c r="N226" s="37">
        <v>6.2292030757670869</v>
      </c>
      <c r="O226" s="35">
        <v>1.746</v>
      </c>
      <c r="P226" s="35">
        <v>4.0659999999999998</v>
      </c>
      <c r="Q226" s="35">
        <v>3.9390000000000001</v>
      </c>
      <c r="R226" s="39" t="s">
        <v>7</v>
      </c>
      <c r="S226" s="39">
        <v>3.9390000000000001</v>
      </c>
      <c r="T226" s="37">
        <v>6.4584488378081728</v>
      </c>
      <c r="V226" s="34"/>
      <c r="W226" s="34"/>
    </row>
    <row r="227" spans="1:23" x14ac:dyDescent="0.2">
      <c r="A227" s="33" t="s">
        <v>313</v>
      </c>
      <c r="B227" s="33" t="s">
        <v>314</v>
      </c>
      <c r="C227" s="33" t="s">
        <v>316</v>
      </c>
      <c r="D227" s="33" t="s">
        <v>315</v>
      </c>
      <c r="E227" t="s">
        <v>594</v>
      </c>
      <c r="F227" t="s">
        <v>330</v>
      </c>
      <c r="G227" t="s">
        <v>329</v>
      </c>
      <c r="H227" t="b">
        <v>1</v>
      </c>
      <c r="I227" s="35">
        <v>0</v>
      </c>
      <c r="J227" s="35">
        <v>1.389</v>
      </c>
      <c r="K227" s="35">
        <v>1.579</v>
      </c>
      <c r="L227" s="39">
        <v>0.83799999999999997</v>
      </c>
      <c r="M227" s="39">
        <v>0.74099999999999999</v>
      </c>
      <c r="N227" s="37" t="s">
        <v>7</v>
      </c>
      <c r="O227" s="35">
        <v>0</v>
      </c>
      <c r="P227" s="35">
        <v>0.81100000000000005</v>
      </c>
      <c r="Q227" s="35">
        <v>0.81100000000000005</v>
      </c>
      <c r="R227" s="39">
        <v>0.53</v>
      </c>
      <c r="S227" s="39">
        <v>0.28100000000000003</v>
      </c>
      <c r="T227" s="37" t="s">
        <v>7</v>
      </c>
      <c r="V227" s="34"/>
      <c r="W227" s="34"/>
    </row>
    <row r="228" spans="1:23" x14ac:dyDescent="0.2">
      <c r="A228" s="33" t="s">
        <v>313</v>
      </c>
      <c r="B228" s="33" t="s">
        <v>314</v>
      </c>
      <c r="C228" s="33" t="s">
        <v>316</v>
      </c>
      <c r="D228" s="33" t="s">
        <v>315</v>
      </c>
      <c r="E228" t="s">
        <v>594</v>
      </c>
      <c r="F228" t="s">
        <v>332</v>
      </c>
      <c r="G228" t="s">
        <v>331</v>
      </c>
      <c r="H228" t="b">
        <v>1</v>
      </c>
      <c r="I228" s="35">
        <v>190.89599999999999</v>
      </c>
      <c r="J228" s="35">
        <v>197.715</v>
      </c>
      <c r="K228" s="35">
        <v>195.411</v>
      </c>
      <c r="L228" s="39">
        <v>1E-3</v>
      </c>
      <c r="M228" s="39">
        <v>195.41</v>
      </c>
      <c r="N228" s="37">
        <v>0.17997911966010083</v>
      </c>
      <c r="O228" s="35">
        <v>7.5369999999999999</v>
      </c>
      <c r="P228" s="35">
        <v>10.3178</v>
      </c>
      <c r="Q228" s="35">
        <v>7.888541</v>
      </c>
      <c r="R228" s="39">
        <v>0.31668000000000002</v>
      </c>
      <c r="S228" s="39">
        <v>7.5718610000000002</v>
      </c>
      <c r="T228" s="37">
        <v>0.35128460381395055</v>
      </c>
      <c r="V228" s="34"/>
      <c r="W228" s="34"/>
    </row>
    <row r="229" spans="1:23" x14ac:dyDescent="0.2">
      <c r="A229" s="33" t="s">
        <v>313</v>
      </c>
      <c r="B229" s="33" t="s">
        <v>314</v>
      </c>
      <c r="C229" s="33" t="s">
        <v>316</v>
      </c>
      <c r="D229" s="33" t="s">
        <v>315</v>
      </c>
      <c r="E229" t="s">
        <v>594</v>
      </c>
      <c r="F229" t="s">
        <v>517</v>
      </c>
      <c r="G229" t="s">
        <v>518</v>
      </c>
      <c r="H229" t="b">
        <v>1</v>
      </c>
      <c r="I229" s="35">
        <v>0</v>
      </c>
      <c r="J229" s="35">
        <v>0</v>
      </c>
      <c r="K229" s="35">
        <v>0</v>
      </c>
      <c r="L229" s="39">
        <v>0</v>
      </c>
      <c r="M229" s="39" t="s">
        <v>7</v>
      </c>
      <c r="N229" s="37" t="s">
        <v>7</v>
      </c>
      <c r="O229" s="35" t="s">
        <v>7</v>
      </c>
      <c r="P229" s="35" t="s">
        <v>7</v>
      </c>
      <c r="Q229" s="35" t="s">
        <v>7</v>
      </c>
      <c r="R229" s="39" t="s">
        <v>7</v>
      </c>
      <c r="S229" s="39" t="s">
        <v>7</v>
      </c>
      <c r="T229" s="37" t="s">
        <v>7</v>
      </c>
      <c r="V229" s="34"/>
      <c r="W229" s="34"/>
    </row>
    <row r="230" spans="1:23" x14ac:dyDescent="0.2">
      <c r="A230" s="33" t="s">
        <v>313</v>
      </c>
      <c r="B230" s="33" t="s">
        <v>314</v>
      </c>
      <c r="C230" s="33" t="s">
        <v>316</v>
      </c>
      <c r="D230" s="33" t="s">
        <v>315</v>
      </c>
      <c r="E230" t="s">
        <v>594</v>
      </c>
      <c r="F230" t="s">
        <v>334</v>
      </c>
      <c r="G230" t="s">
        <v>333</v>
      </c>
      <c r="H230" t="b">
        <v>1</v>
      </c>
      <c r="I230" s="35">
        <v>0</v>
      </c>
      <c r="J230" s="35">
        <v>4.798</v>
      </c>
      <c r="K230" s="35">
        <v>5.04</v>
      </c>
      <c r="L230" s="39">
        <v>5.04</v>
      </c>
      <c r="M230" s="39" t="s">
        <v>7</v>
      </c>
      <c r="N230" s="37"/>
      <c r="O230" s="35">
        <v>0</v>
      </c>
      <c r="P230" s="35">
        <v>7.6619999999999999</v>
      </c>
      <c r="Q230" s="35">
        <v>5.9359999999999999</v>
      </c>
      <c r="R230" s="39">
        <v>5.9359999999999999</v>
      </c>
      <c r="S230" s="39" t="s">
        <v>7</v>
      </c>
      <c r="T230" s="42"/>
      <c r="V230" s="34"/>
      <c r="W230" s="34"/>
    </row>
    <row r="231" spans="1:23" hidden="1" x14ac:dyDescent="0.2">
      <c r="A231" s="33" t="s">
        <v>313</v>
      </c>
      <c r="B231" s="33" t="s">
        <v>314</v>
      </c>
      <c r="C231" s="33" t="s">
        <v>316</v>
      </c>
      <c r="D231" s="33" t="s">
        <v>315</v>
      </c>
      <c r="E231" t="s">
        <v>594</v>
      </c>
      <c r="F231" t="s">
        <v>546</v>
      </c>
      <c r="G231" t="s">
        <v>549</v>
      </c>
      <c r="H231" t="b">
        <v>0</v>
      </c>
      <c r="I231" s="35">
        <v>1.2689999999999999</v>
      </c>
      <c r="J231" s="35"/>
      <c r="K231" s="35"/>
      <c r="L231" s="39"/>
      <c r="M231" s="39"/>
      <c r="N231" s="37" t="s">
        <v>7</v>
      </c>
      <c r="O231" s="35">
        <v>3.714</v>
      </c>
      <c r="P231" s="35"/>
      <c r="Q231" s="35"/>
      <c r="R231" s="39"/>
      <c r="S231" s="39"/>
      <c r="T231" s="37" t="s">
        <v>7</v>
      </c>
      <c r="V231" s="34"/>
      <c r="W231" s="34"/>
    </row>
    <row r="232" spans="1:23" x14ac:dyDescent="0.2">
      <c r="A232" s="33" t="s">
        <v>313</v>
      </c>
      <c r="B232" s="33" t="s">
        <v>314</v>
      </c>
      <c r="C232" s="33" t="s">
        <v>316</v>
      </c>
      <c r="D232" s="33" t="s">
        <v>315</v>
      </c>
      <c r="E232" t="s">
        <v>594</v>
      </c>
      <c r="F232" t="s">
        <v>336</v>
      </c>
      <c r="G232" t="s">
        <v>335</v>
      </c>
      <c r="H232" t="b">
        <v>1</v>
      </c>
      <c r="I232" s="35">
        <v>1.8560000000000001</v>
      </c>
      <c r="J232" s="35">
        <v>0.497</v>
      </c>
      <c r="K232" s="35">
        <v>0.4</v>
      </c>
      <c r="L232" s="39">
        <v>0.154</v>
      </c>
      <c r="M232" s="39">
        <v>0.246</v>
      </c>
      <c r="N232" s="37">
        <v>-11.135278100178835</v>
      </c>
      <c r="O232" s="35">
        <v>1.181</v>
      </c>
      <c r="P232" s="35">
        <v>1.1542999999999999</v>
      </c>
      <c r="Q232" s="35">
        <v>1.2257</v>
      </c>
      <c r="R232" s="39">
        <v>0.84670000000000001</v>
      </c>
      <c r="S232" s="39">
        <v>0.379</v>
      </c>
      <c r="T232" s="37">
        <v>0.28618235401196568</v>
      </c>
      <c r="V232" s="34"/>
      <c r="W232" s="34"/>
    </row>
    <row r="233" spans="1:23" x14ac:dyDescent="0.2">
      <c r="A233" s="33" t="s">
        <v>313</v>
      </c>
      <c r="B233" s="33" t="s">
        <v>314</v>
      </c>
      <c r="C233" s="33" t="s">
        <v>316</v>
      </c>
      <c r="D233" s="33" t="s">
        <v>315</v>
      </c>
      <c r="E233" t="s">
        <v>594</v>
      </c>
      <c r="F233" t="s">
        <v>338</v>
      </c>
      <c r="G233" t="s">
        <v>337</v>
      </c>
      <c r="H233" t="b">
        <v>1</v>
      </c>
      <c r="I233" s="35">
        <v>1056.154</v>
      </c>
      <c r="J233" s="35">
        <v>931.58299999999997</v>
      </c>
      <c r="K233" s="35">
        <v>1034.173</v>
      </c>
      <c r="L233" s="39">
        <v>6</v>
      </c>
      <c r="M233" s="39">
        <v>1028.173</v>
      </c>
      <c r="N233" s="37">
        <v>-0.16165331145014949</v>
      </c>
      <c r="O233" s="35">
        <v>309.22899999999998</v>
      </c>
      <c r="P233" s="35">
        <v>264.16069500000003</v>
      </c>
      <c r="Q233" s="35">
        <v>223.70723699999999</v>
      </c>
      <c r="R233" s="39">
        <v>16.300139999999999</v>
      </c>
      <c r="S233" s="39">
        <v>207.40709700000002</v>
      </c>
      <c r="T233" s="37">
        <v>-2.4595844729037974</v>
      </c>
      <c r="V233" s="34"/>
      <c r="W233" s="34"/>
    </row>
    <row r="234" spans="1:23" s="32" customFormat="1" x14ac:dyDescent="0.2">
      <c r="A234" s="56" t="s">
        <v>313</v>
      </c>
      <c r="B234" s="32" t="s">
        <v>314</v>
      </c>
      <c r="C234" s="32" t="s">
        <v>390</v>
      </c>
      <c r="D234" s="32" t="s">
        <v>389</v>
      </c>
      <c r="E234" s="32" t="s">
        <v>573</v>
      </c>
      <c r="H234" t="b">
        <v>1</v>
      </c>
      <c r="I234" s="34">
        <v>1357.8260000000002</v>
      </c>
      <c r="J234" s="34">
        <v>1038.396</v>
      </c>
      <c r="K234" s="34">
        <v>1078.4960000000001</v>
      </c>
      <c r="L234" s="38">
        <v>16.838000000000001</v>
      </c>
      <c r="M234" s="38">
        <v>1061.6579999999999</v>
      </c>
      <c r="N234" s="36">
        <v>-1.75607056837086</v>
      </c>
      <c r="O234" s="34">
        <v>413.71000000000004</v>
      </c>
      <c r="P234" s="34">
        <v>282.04290000000003</v>
      </c>
      <c r="Q234" s="34">
        <v>292.40100000000001</v>
      </c>
      <c r="R234" s="38">
        <v>66.952999999999989</v>
      </c>
      <c r="S234" s="38">
        <v>225.44800000000001</v>
      </c>
      <c r="T234" s="36">
        <v>-2.6342144903816367</v>
      </c>
      <c r="V234" s="34"/>
      <c r="W234" s="34"/>
    </row>
    <row r="235" spans="1:23" x14ac:dyDescent="0.2">
      <c r="A235" s="33" t="s">
        <v>313</v>
      </c>
      <c r="B235" s="33" t="s">
        <v>314</v>
      </c>
      <c r="C235" s="33" t="s">
        <v>390</v>
      </c>
      <c r="D235" s="33" t="s">
        <v>389</v>
      </c>
      <c r="E235" t="s">
        <v>595</v>
      </c>
      <c r="F235" t="s">
        <v>392</v>
      </c>
      <c r="G235" t="s">
        <v>391</v>
      </c>
      <c r="H235" t="b">
        <v>1</v>
      </c>
      <c r="I235" s="35">
        <v>0.439</v>
      </c>
      <c r="J235" s="35">
        <v>0.3</v>
      </c>
      <c r="K235" s="35">
        <v>0.35</v>
      </c>
      <c r="L235" s="39">
        <v>0.35</v>
      </c>
      <c r="M235" s="39" t="s">
        <v>7</v>
      </c>
      <c r="N235" s="37">
        <v>-1.7277181563002175</v>
      </c>
      <c r="O235" s="35">
        <v>2.847</v>
      </c>
      <c r="P235" s="35">
        <v>3.1255000000000002</v>
      </c>
      <c r="Q235" s="35">
        <v>3.2370000000000001</v>
      </c>
      <c r="R235" s="39">
        <v>3.2370000000000001</v>
      </c>
      <c r="S235" s="39" t="s">
        <v>7</v>
      </c>
      <c r="T235" s="37">
        <v>0.99243977691245711</v>
      </c>
      <c r="V235" s="34"/>
      <c r="W235" s="34"/>
    </row>
    <row r="236" spans="1:23" x14ac:dyDescent="0.2">
      <c r="A236" s="33" t="s">
        <v>313</v>
      </c>
      <c r="B236" s="33" t="s">
        <v>314</v>
      </c>
      <c r="C236" s="33" t="s">
        <v>390</v>
      </c>
      <c r="D236" s="33" t="s">
        <v>389</v>
      </c>
      <c r="E236" t="s">
        <v>595</v>
      </c>
      <c r="F236" t="s">
        <v>394</v>
      </c>
      <c r="G236" t="s">
        <v>393</v>
      </c>
      <c r="H236" t="b">
        <v>1</v>
      </c>
      <c r="I236" s="35">
        <v>29.8</v>
      </c>
      <c r="J236" s="35">
        <v>24.658999999999999</v>
      </c>
      <c r="K236" s="35">
        <v>25.661999999999999</v>
      </c>
      <c r="L236" s="39">
        <v>0.28399999999999997</v>
      </c>
      <c r="M236" s="39">
        <v>25.378</v>
      </c>
      <c r="N236" s="37">
        <v>-1.1433906848541731</v>
      </c>
      <c r="O236" s="35">
        <v>1.871</v>
      </c>
      <c r="P236" s="35">
        <v>0.27700000000000002</v>
      </c>
      <c r="Q236" s="35">
        <v>0.21199999999999999</v>
      </c>
      <c r="R236" s="39">
        <v>0.21199999999999999</v>
      </c>
      <c r="S236" s="39" t="s">
        <v>7</v>
      </c>
      <c r="T236" s="37">
        <v>-15.423262450093112</v>
      </c>
      <c r="V236" s="34"/>
      <c r="W236" s="34"/>
    </row>
    <row r="237" spans="1:23" x14ac:dyDescent="0.2">
      <c r="A237" s="33" t="s">
        <v>313</v>
      </c>
      <c r="B237" s="33" t="s">
        <v>314</v>
      </c>
      <c r="C237" s="33" t="s">
        <v>390</v>
      </c>
      <c r="D237" s="33" t="s">
        <v>389</v>
      </c>
      <c r="E237" t="s">
        <v>595</v>
      </c>
      <c r="F237" t="s">
        <v>396</v>
      </c>
      <c r="G237" t="s">
        <v>395</v>
      </c>
      <c r="H237" t="b">
        <v>1</v>
      </c>
      <c r="I237" s="35">
        <v>626.06700000000001</v>
      </c>
      <c r="J237" s="35">
        <v>456.79599999999999</v>
      </c>
      <c r="K237" s="35">
        <v>493.25599999999997</v>
      </c>
      <c r="L237" s="39">
        <v>1.5169999999999999</v>
      </c>
      <c r="M237" s="39">
        <v>491.73899999999998</v>
      </c>
      <c r="N237" s="37">
        <v>-1.8173531782254226</v>
      </c>
      <c r="O237" s="35">
        <v>266.77</v>
      </c>
      <c r="P237" s="35">
        <v>204.86</v>
      </c>
      <c r="Q237" s="35">
        <v>201.86</v>
      </c>
      <c r="R237" s="39">
        <v>38.549999999999997</v>
      </c>
      <c r="S237" s="39">
        <v>163.31</v>
      </c>
      <c r="T237" s="37">
        <v>-2.1218759633034878</v>
      </c>
      <c r="V237" s="34"/>
      <c r="W237" s="34"/>
    </row>
    <row r="238" spans="1:23" x14ac:dyDescent="0.2">
      <c r="A238" s="33" t="s">
        <v>313</v>
      </c>
      <c r="B238" s="33" t="s">
        <v>314</v>
      </c>
      <c r="C238" s="33" t="s">
        <v>390</v>
      </c>
      <c r="D238" s="33" t="s">
        <v>389</v>
      </c>
      <c r="E238" t="s">
        <v>595</v>
      </c>
      <c r="F238" t="s">
        <v>398</v>
      </c>
      <c r="G238" t="s">
        <v>397</v>
      </c>
      <c r="H238" t="b">
        <v>1</v>
      </c>
      <c r="I238" s="35">
        <v>204.084</v>
      </c>
      <c r="J238" s="35">
        <v>207.5</v>
      </c>
      <c r="K238" s="35">
        <v>229.904</v>
      </c>
      <c r="L238" s="39">
        <v>10.901</v>
      </c>
      <c r="M238" s="39">
        <v>219.00299999999999</v>
      </c>
      <c r="N238" s="37">
        <v>0.92059749076176534</v>
      </c>
      <c r="O238" s="35">
        <v>65.891000000000005</v>
      </c>
      <c r="P238" s="35">
        <v>26.36</v>
      </c>
      <c r="Q238" s="35">
        <v>25.289000000000001</v>
      </c>
      <c r="R238" s="39">
        <v>20.151</v>
      </c>
      <c r="S238" s="39">
        <v>5.1379999999999999</v>
      </c>
      <c r="T238" s="37">
        <v>-7.1016244555858528</v>
      </c>
      <c r="V238" s="34"/>
      <c r="W238" s="34"/>
    </row>
    <row r="239" spans="1:23" x14ac:dyDescent="0.2">
      <c r="A239" s="33" t="s">
        <v>313</v>
      </c>
      <c r="B239" s="33" t="s">
        <v>314</v>
      </c>
      <c r="C239" s="33" t="s">
        <v>390</v>
      </c>
      <c r="D239" s="33" t="s">
        <v>389</v>
      </c>
      <c r="E239" t="s">
        <v>595</v>
      </c>
      <c r="F239" t="s">
        <v>519</v>
      </c>
      <c r="G239" t="s">
        <v>520</v>
      </c>
      <c r="H239" t="b">
        <v>1</v>
      </c>
      <c r="I239" s="35">
        <v>0</v>
      </c>
      <c r="J239" s="35">
        <v>0</v>
      </c>
      <c r="K239" s="35">
        <v>0</v>
      </c>
      <c r="L239" s="39">
        <v>0</v>
      </c>
      <c r="M239" s="39" t="s">
        <v>7</v>
      </c>
      <c r="N239" s="37" t="s">
        <v>7</v>
      </c>
      <c r="O239" s="35" t="s">
        <v>7</v>
      </c>
      <c r="P239" s="35" t="s">
        <v>7</v>
      </c>
      <c r="Q239" s="35" t="s">
        <v>7</v>
      </c>
      <c r="R239" s="39" t="s">
        <v>7</v>
      </c>
      <c r="S239" s="39" t="s">
        <v>7</v>
      </c>
      <c r="T239" s="37" t="s">
        <v>7</v>
      </c>
      <c r="V239" s="34"/>
      <c r="W239" s="34"/>
    </row>
    <row r="240" spans="1:23" x14ac:dyDescent="0.2">
      <c r="A240" s="33" t="s">
        <v>313</v>
      </c>
      <c r="B240" s="33" t="s">
        <v>314</v>
      </c>
      <c r="C240" s="33" t="s">
        <v>390</v>
      </c>
      <c r="D240" s="33" t="s">
        <v>389</v>
      </c>
      <c r="E240" t="s">
        <v>595</v>
      </c>
      <c r="F240" t="s">
        <v>521</v>
      </c>
      <c r="G240" t="s">
        <v>522</v>
      </c>
      <c r="H240" t="b">
        <v>1</v>
      </c>
      <c r="I240" s="35">
        <v>0</v>
      </c>
      <c r="J240" s="35">
        <v>0</v>
      </c>
      <c r="K240" s="35">
        <v>0</v>
      </c>
      <c r="L240" s="39">
        <v>0</v>
      </c>
      <c r="M240" s="39" t="s">
        <v>7</v>
      </c>
      <c r="N240" s="37" t="s">
        <v>7</v>
      </c>
      <c r="O240" s="35" t="s">
        <v>7</v>
      </c>
      <c r="P240" s="35" t="s">
        <v>7</v>
      </c>
      <c r="Q240" s="35" t="s">
        <v>7</v>
      </c>
      <c r="R240" s="39" t="s">
        <v>7</v>
      </c>
      <c r="S240" s="39" t="s">
        <v>7</v>
      </c>
      <c r="T240" s="37" t="s">
        <v>7</v>
      </c>
      <c r="V240" s="34"/>
      <c r="W240" s="34"/>
    </row>
    <row r="241" spans="1:23" x14ac:dyDescent="0.2">
      <c r="A241" s="33" t="s">
        <v>313</v>
      </c>
      <c r="B241" s="33" t="s">
        <v>314</v>
      </c>
      <c r="C241" s="33" t="s">
        <v>390</v>
      </c>
      <c r="D241" s="33" t="s">
        <v>389</v>
      </c>
      <c r="E241" t="s">
        <v>595</v>
      </c>
      <c r="F241" t="s">
        <v>523</v>
      </c>
      <c r="G241" t="s">
        <v>524</v>
      </c>
      <c r="H241" t="b">
        <v>1</v>
      </c>
      <c r="I241" s="35">
        <v>3.0000000000000001E-3</v>
      </c>
      <c r="J241" s="35">
        <v>1E-3</v>
      </c>
      <c r="K241" s="35">
        <v>1E-3</v>
      </c>
      <c r="L241" s="39" t="s">
        <v>7</v>
      </c>
      <c r="M241" s="39">
        <v>1E-3</v>
      </c>
      <c r="N241" s="37">
        <v>-8.1036282289134185</v>
      </c>
      <c r="O241" s="35" t="s">
        <v>7</v>
      </c>
      <c r="P241" s="35" t="s">
        <v>7</v>
      </c>
      <c r="Q241" s="35" t="s">
        <v>7</v>
      </c>
      <c r="R241" s="39" t="s">
        <v>7</v>
      </c>
      <c r="S241" s="39" t="s">
        <v>7</v>
      </c>
      <c r="T241" s="37" t="s">
        <v>7</v>
      </c>
      <c r="V241" s="34"/>
      <c r="W241" s="34"/>
    </row>
    <row r="242" spans="1:23" x14ac:dyDescent="0.2">
      <c r="A242" s="33" t="s">
        <v>313</v>
      </c>
      <c r="B242" s="33" t="s">
        <v>314</v>
      </c>
      <c r="C242" s="33" t="s">
        <v>390</v>
      </c>
      <c r="D242" s="33" t="s">
        <v>389</v>
      </c>
      <c r="E242" t="s">
        <v>595</v>
      </c>
      <c r="F242" t="s">
        <v>400</v>
      </c>
      <c r="G242" t="s">
        <v>399</v>
      </c>
      <c r="H242" t="b">
        <v>1</v>
      </c>
      <c r="I242" s="35">
        <v>495.774</v>
      </c>
      <c r="J242" s="35">
        <v>347.26400000000001</v>
      </c>
      <c r="K242" s="35">
        <v>327.43700000000001</v>
      </c>
      <c r="L242" s="39">
        <v>1.9</v>
      </c>
      <c r="M242" s="39">
        <v>325.53699999999998</v>
      </c>
      <c r="N242" s="37">
        <v>-3.1405839179931339</v>
      </c>
      <c r="O242" s="35">
        <v>75.230999999999995</v>
      </c>
      <c r="P242" s="35">
        <v>46.1494</v>
      </c>
      <c r="Q242" s="35">
        <v>60.41</v>
      </c>
      <c r="R242" s="39">
        <v>3.41</v>
      </c>
      <c r="S242" s="39">
        <v>57</v>
      </c>
      <c r="T242" s="37">
        <v>-1.6735965608770109</v>
      </c>
      <c r="V242" s="34"/>
      <c r="W242" s="34"/>
    </row>
    <row r="243" spans="1:23" x14ac:dyDescent="0.2">
      <c r="A243" s="33" t="s">
        <v>313</v>
      </c>
      <c r="B243" s="33" t="s">
        <v>314</v>
      </c>
      <c r="C243" s="33" t="s">
        <v>390</v>
      </c>
      <c r="D243" s="33" t="s">
        <v>389</v>
      </c>
      <c r="E243" t="s">
        <v>595</v>
      </c>
      <c r="F243" t="s">
        <v>402</v>
      </c>
      <c r="G243" t="s">
        <v>401</v>
      </c>
      <c r="H243" t="b">
        <v>1</v>
      </c>
      <c r="I243" s="35">
        <v>1.659</v>
      </c>
      <c r="J243" s="35">
        <v>1.8759999999999999</v>
      </c>
      <c r="K243" s="35">
        <v>1.8859999999999999</v>
      </c>
      <c r="L243" s="39">
        <v>1.8859999999999999</v>
      </c>
      <c r="M243" s="39" t="s">
        <v>7</v>
      </c>
      <c r="N243" s="37">
        <v>0.99136775837849189</v>
      </c>
      <c r="O243" s="35">
        <v>1.1000000000000001</v>
      </c>
      <c r="P243" s="35">
        <v>1.2709999999999999</v>
      </c>
      <c r="Q243" s="35">
        <v>1.393</v>
      </c>
      <c r="R243" s="39">
        <v>1.393</v>
      </c>
      <c r="S243" s="39" t="s">
        <v>7</v>
      </c>
      <c r="T243" s="37">
        <v>1.8331340815129105</v>
      </c>
      <c r="V243" s="34"/>
      <c r="W243" s="34"/>
    </row>
    <row r="244" spans="1:23" x14ac:dyDescent="0.2">
      <c r="A244" s="32" t="s">
        <v>403</v>
      </c>
      <c r="B244" s="32" t="s">
        <v>404</v>
      </c>
      <c r="C244" s="33"/>
      <c r="D244" s="33"/>
      <c r="E244" s="32" t="s">
        <v>606</v>
      </c>
      <c r="H244" t="b">
        <v>1</v>
      </c>
      <c r="I244" s="34">
        <v>1086.492</v>
      </c>
      <c r="J244" s="34">
        <v>1270.845</v>
      </c>
      <c r="K244" s="34">
        <v>1216.329</v>
      </c>
      <c r="L244" s="38">
        <v>18.328000000000003</v>
      </c>
      <c r="M244" s="38">
        <v>1198.001</v>
      </c>
      <c r="N244" s="36">
        <v>0.87211284935904132</v>
      </c>
      <c r="O244" s="34">
        <v>121.49199999999999</v>
      </c>
      <c r="P244" s="34">
        <v>181.457661</v>
      </c>
      <c r="Q244" s="34">
        <v>177.695346</v>
      </c>
      <c r="R244" s="38">
        <v>4.0424509999999998</v>
      </c>
      <c r="S244" s="38">
        <v>173.652895</v>
      </c>
      <c r="T244" s="36">
        <v>2.9679775129888064</v>
      </c>
      <c r="V244" s="34"/>
      <c r="W244" s="34"/>
    </row>
    <row r="245" spans="1:23" s="32" customFormat="1" x14ac:dyDescent="0.2">
      <c r="A245" s="56" t="s">
        <v>403</v>
      </c>
      <c r="B245" s="32" t="s">
        <v>404</v>
      </c>
      <c r="C245" s="32" t="s">
        <v>406</v>
      </c>
      <c r="D245" s="32" t="s">
        <v>405</v>
      </c>
      <c r="E245" s="32" t="s">
        <v>574</v>
      </c>
      <c r="H245" t="b">
        <v>1</v>
      </c>
      <c r="I245" s="34">
        <v>743.798</v>
      </c>
      <c r="J245" s="34">
        <v>599.63200000000006</v>
      </c>
      <c r="K245" s="34">
        <v>599.02099999999996</v>
      </c>
      <c r="L245" s="38">
        <v>2.169</v>
      </c>
      <c r="M245" s="38">
        <v>596.85199999999998</v>
      </c>
      <c r="N245" s="36">
        <v>-1.6513882509249012</v>
      </c>
      <c r="O245" s="34">
        <v>117.386</v>
      </c>
      <c r="P245" s="34">
        <v>177.39269999999999</v>
      </c>
      <c r="Q245" s="34">
        <v>173.18450000000001</v>
      </c>
      <c r="R245" s="38">
        <v>1.5427</v>
      </c>
      <c r="S245" s="38">
        <v>171.64179999999999</v>
      </c>
      <c r="T245" s="36">
        <v>3.0366540884504634</v>
      </c>
      <c r="V245" s="34"/>
      <c r="W245" s="34"/>
    </row>
    <row r="246" spans="1:23" x14ac:dyDescent="0.2">
      <c r="A246" s="33" t="s">
        <v>403</v>
      </c>
      <c r="B246" s="33" t="s">
        <v>404</v>
      </c>
      <c r="C246" s="33" t="s">
        <v>406</v>
      </c>
      <c r="D246" s="33" t="s">
        <v>405</v>
      </c>
      <c r="E246" t="s">
        <v>596</v>
      </c>
      <c r="F246" t="s">
        <v>408</v>
      </c>
      <c r="G246" t="s">
        <v>407</v>
      </c>
      <c r="H246" t="b">
        <v>1</v>
      </c>
      <c r="I246" s="35">
        <v>190.358</v>
      </c>
      <c r="J246" s="35">
        <v>158.94900000000001</v>
      </c>
      <c r="K246" s="35">
        <v>156.57300000000001</v>
      </c>
      <c r="L246" s="39">
        <v>1.113</v>
      </c>
      <c r="M246" s="39">
        <v>155.46</v>
      </c>
      <c r="N246" s="37">
        <v>-1.4917170395211676</v>
      </c>
      <c r="O246" s="35">
        <v>31.745999999999999</v>
      </c>
      <c r="P246" s="35">
        <v>77.231700000000004</v>
      </c>
      <c r="Q246" s="35">
        <v>76.061499999999995</v>
      </c>
      <c r="R246" s="39">
        <v>0.96970000000000001</v>
      </c>
      <c r="S246" s="39">
        <v>75.091800000000006</v>
      </c>
      <c r="T246" s="37">
        <v>6.9523796343896382</v>
      </c>
      <c r="V246" s="34"/>
      <c r="W246" s="34"/>
    </row>
    <row r="247" spans="1:23" x14ac:dyDescent="0.2">
      <c r="A247" s="33" t="s">
        <v>403</v>
      </c>
      <c r="B247" s="33" t="s">
        <v>404</v>
      </c>
      <c r="C247" s="33" t="s">
        <v>406</v>
      </c>
      <c r="D247" s="33" t="s">
        <v>405</v>
      </c>
      <c r="E247" t="s">
        <v>596</v>
      </c>
      <c r="F247" t="s">
        <v>410</v>
      </c>
      <c r="G247" t="s">
        <v>409</v>
      </c>
      <c r="H247" t="b">
        <v>1</v>
      </c>
      <c r="I247" s="35">
        <v>553.44000000000005</v>
      </c>
      <c r="J247" s="35">
        <v>440.68299999999999</v>
      </c>
      <c r="K247" s="35">
        <v>442.44799999999998</v>
      </c>
      <c r="L247" s="39">
        <v>1.056</v>
      </c>
      <c r="M247" s="39">
        <v>441.392</v>
      </c>
      <c r="N247" s="37">
        <v>-1.7070345266578246</v>
      </c>
      <c r="O247" s="35">
        <v>85.64</v>
      </c>
      <c r="P247" s="35">
        <v>100.161</v>
      </c>
      <c r="Q247" s="35">
        <v>97.123000000000005</v>
      </c>
      <c r="R247" s="39">
        <v>0.57299999999999995</v>
      </c>
      <c r="S247" s="39">
        <v>96.55</v>
      </c>
      <c r="T247" s="37">
        <v>0.97258961365542795</v>
      </c>
      <c r="V247" s="34"/>
      <c r="W247" s="34"/>
    </row>
    <row r="248" spans="1:23" x14ac:dyDescent="0.2">
      <c r="A248" s="33" t="s">
        <v>403</v>
      </c>
      <c r="B248" s="33" t="s">
        <v>404</v>
      </c>
      <c r="C248" s="33" t="s">
        <v>406</v>
      </c>
      <c r="D248" s="33" t="s">
        <v>405</v>
      </c>
      <c r="E248" t="s">
        <v>596</v>
      </c>
      <c r="F248" t="s">
        <v>525</v>
      </c>
      <c r="G248" t="s">
        <v>526</v>
      </c>
      <c r="H248" t="b">
        <v>1</v>
      </c>
      <c r="I248" s="35">
        <v>0</v>
      </c>
      <c r="J248" s="35">
        <v>0</v>
      </c>
      <c r="K248" s="35">
        <v>0</v>
      </c>
      <c r="L248" s="39">
        <v>0</v>
      </c>
      <c r="M248" s="39">
        <v>0</v>
      </c>
      <c r="N248" s="37" t="s">
        <v>7</v>
      </c>
      <c r="O248" s="35" t="s">
        <v>7</v>
      </c>
      <c r="P248" s="35" t="s">
        <v>7</v>
      </c>
      <c r="Q248" s="35" t="s">
        <v>7</v>
      </c>
      <c r="R248" s="39" t="s">
        <v>7</v>
      </c>
      <c r="S248" s="39" t="s">
        <v>7</v>
      </c>
      <c r="T248" s="37" t="s">
        <v>7</v>
      </c>
      <c r="V248" s="34"/>
      <c r="W248" s="34"/>
    </row>
    <row r="249" spans="1:23" s="32" customFormat="1" x14ac:dyDescent="0.2">
      <c r="A249" s="56" t="s">
        <v>403</v>
      </c>
      <c r="B249" s="32" t="s">
        <v>404</v>
      </c>
      <c r="C249" s="32" t="s">
        <v>412</v>
      </c>
      <c r="D249" s="32" t="s">
        <v>411</v>
      </c>
      <c r="E249" s="32" t="s">
        <v>575</v>
      </c>
      <c r="H249" t="b">
        <v>1</v>
      </c>
      <c r="I249" s="34">
        <v>243.98400000000001</v>
      </c>
      <c r="J249" s="34">
        <v>404.88499999999999</v>
      </c>
      <c r="K249" s="34">
        <v>353.822</v>
      </c>
      <c r="L249" s="38">
        <v>16.100000000000001</v>
      </c>
      <c r="M249" s="38">
        <v>337.72200000000004</v>
      </c>
      <c r="N249" s="36">
        <v>2.9004303870260539</v>
      </c>
      <c r="O249" s="34">
        <v>3.7689999999999997</v>
      </c>
      <c r="P249" s="34">
        <v>3.7503499999999996</v>
      </c>
      <c r="Q249" s="34">
        <v>4.2037509999999996</v>
      </c>
      <c r="R249" s="38">
        <v>2.381751</v>
      </c>
      <c r="S249" s="38">
        <v>1.8219999999999998</v>
      </c>
      <c r="T249" s="36">
        <v>0.84328585014870061</v>
      </c>
      <c r="V249" s="34"/>
      <c r="W249" s="34"/>
    </row>
    <row r="250" spans="1:23" x14ac:dyDescent="0.2">
      <c r="A250" s="33" t="s">
        <v>403</v>
      </c>
      <c r="B250" s="33" t="s">
        <v>404</v>
      </c>
      <c r="C250" s="33" t="s">
        <v>412</v>
      </c>
      <c r="D250" s="33" t="s">
        <v>411</v>
      </c>
      <c r="E250" t="s">
        <v>597</v>
      </c>
      <c r="F250" t="s">
        <v>416</v>
      </c>
      <c r="G250" t="s">
        <v>415</v>
      </c>
      <c r="H250" t="b">
        <v>1</v>
      </c>
      <c r="I250" s="35">
        <v>40.728000000000002</v>
      </c>
      <c r="J250" s="35">
        <v>45</v>
      </c>
      <c r="K250" s="35">
        <v>42.8</v>
      </c>
      <c r="L250" s="39">
        <v>2.6</v>
      </c>
      <c r="M250" s="39">
        <v>40.200000000000003</v>
      </c>
      <c r="N250" s="37">
        <v>0.38243933224189064</v>
      </c>
      <c r="O250" s="35">
        <v>1.7789999999999999</v>
      </c>
      <c r="P250" s="35">
        <v>0.2</v>
      </c>
      <c r="Q250" s="35">
        <v>0.20200000000000001</v>
      </c>
      <c r="R250" s="39">
        <v>0.2</v>
      </c>
      <c r="S250" s="39">
        <v>2E-3</v>
      </c>
      <c r="T250" s="37">
        <v>-15.409579030482645</v>
      </c>
      <c r="V250" s="34"/>
      <c r="W250" s="34"/>
    </row>
    <row r="251" spans="1:23" x14ac:dyDescent="0.2">
      <c r="A251" s="33" t="s">
        <v>403</v>
      </c>
      <c r="B251" s="33" t="s">
        <v>404</v>
      </c>
      <c r="C251" s="33" t="s">
        <v>412</v>
      </c>
      <c r="D251" s="33" t="s">
        <v>411</v>
      </c>
      <c r="E251" t="s">
        <v>597</v>
      </c>
      <c r="F251" t="s">
        <v>418</v>
      </c>
      <c r="G251" t="s">
        <v>417</v>
      </c>
      <c r="H251" t="b">
        <v>1</v>
      </c>
      <c r="I251" s="35">
        <v>3.3860000000000001</v>
      </c>
      <c r="J251" s="35">
        <v>3.58</v>
      </c>
      <c r="K251" s="35">
        <v>3.6389999999999998</v>
      </c>
      <c r="L251" s="39">
        <v>0</v>
      </c>
      <c r="M251" s="39">
        <v>3.6389999999999998</v>
      </c>
      <c r="N251" s="37">
        <v>0.55584399599191148</v>
      </c>
      <c r="O251" s="35">
        <v>1.7649999999999999</v>
      </c>
      <c r="P251" s="35">
        <v>1.663</v>
      </c>
      <c r="Q251" s="35">
        <v>1.593</v>
      </c>
      <c r="R251" s="39">
        <v>0</v>
      </c>
      <c r="S251" s="39">
        <v>1.593</v>
      </c>
      <c r="T251" s="37">
        <v>-0.7856029551669419</v>
      </c>
      <c r="V251" s="34"/>
      <c r="W251" s="34"/>
    </row>
    <row r="252" spans="1:23" x14ac:dyDescent="0.2">
      <c r="A252" s="33" t="s">
        <v>403</v>
      </c>
      <c r="B252" s="33" t="s">
        <v>404</v>
      </c>
      <c r="C252" s="33" t="s">
        <v>412</v>
      </c>
      <c r="D252" s="33" t="s">
        <v>411</v>
      </c>
      <c r="E252" t="s">
        <v>597</v>
      </c>
      <c r="F252" t="s">
        <v>422</v>
      </c>
      <c r="G252" t="s">
        <v>421</v>
      </c>
      <c r="H252" t="b">
        <v>1</v>
      </c>
      <c r="I252" s="35">
        <v>109.86199999999999</v>
      </c>
      <c r="J252" s="35">
        <v>257.00700000000001</v>
      </c>
      <c r="K252" s="35">
        <v>213.43600000000001</v>
      </c>
      <c r="L252" s="39">
        <v>13.5</v>
      </c>
      <c r="M252" s="39">
        <v>199.93600000000001</v>
      </c>
      <c r="N252" s="37">
        <v>5.2412910338955898</v>
      </c>
      <c r="O252" s="35">
        <v>0.21</v>
      </c>
      <c r="P252" s="35">
        <v>1.825</v>
      </c>
      <c r="Q252" s="35">
        <v>2.0249999999999999</v>
      </c>
      <c r="R252" s="39">
        <v>2.0099999999999998</v>
      </c>
      <c r="S252" s="39">
        <v>1.4999999999999999E-2</v>
      </c>
      <c r="T252" s="37">
        <v>19.04417052559937</v>
      </c>
      <c r="V252" s="34"/>
      <c r="W252" s="34"/>
    </row>
    <row r="253" spans="1:23" x14ac:dyDescent="0.2">
      <c r="A253" s="33" t="s">
        <v>403</v>
      </c>
      <c r="B253" s="33" t="s">
        <v>404</v>
      </c>
      <c r="C253" s="33" t="s">
        <v>412</v>
      </c>
      <c r="D253" s="33" t="s">
        <v>411</v>
      </c>
      <c r="E253" t="s">
        <v>597</v>
      </c>
      <c r="F253" t="s">
        <v>414</v>
      </c>
      <c r="G253" t="s">
        <v>413</v>
      </c>
      <c r="H253" t="b">
        <v>1</v>
      </c>
      <c r="I253" s="35">
        <v>19.509</v>
      </c>
      <c r="J253" s="35">
        <v>38.770000000000003</v>
      </c>
      <c r="K253" s="35">
        <v>36.58</v>
      </c>
      <c r="L253" s="39">
        <v>0</v>
      </c>
      <c r="M253" s="39">
        <v>36.58</v>
      </c>
      <c r="N253" s="37">
        <v>4.9544044546868671</v>
      </c>
      <c r="O253" s="35">
        <v>1.4999999999999999E-2</v>
      </c>
      <c r="P253" s="35">
        <v>2E-3</v>
      </c>
      <c r="Q253" s="35">
        <v>2E-3</v>
      </c>
      <c r="R253" s="39">
        <v>2E-3</v>
      </c>
      <c r="S253" s="39">
        <v>0</v>
      </c>
      <c r="T253" s="37">
        <v>-14.357843367105561</v>
      </c>
      <c r="V253" s="34"/>
      <c r="W253" s="34"/>
    </row>
    <row r="254" spans="1:23" x14ac:dyDescent="0.2">
      <c r="A254" s="33" t="s">
        <v>403</v>
      </c>
      <c r="B254" s="33" t="s">
        <v>404</v>
      </c>
      <c r="C254" s="33" t="s">
        <v>412</v>
      </c>
      <c r="D254" s="33" t="s">
        <v>411</v>
      </c>
      <c r="E254" t="s">
        <v>597</v>
      </c>
      <c r="F254" t="s">
        <v>420</v>
      </c>
      <c r="G254" t="s">
        <v>419</v>
      </c>
      <c r="H254" t="b">
        <v>1</v>
      </c>
      <c r="I254" s="35">
        <v>70.498999999999995</v>
      </c>
      <c r="J254" s="35">
        <v>60.527999999999999</v>
      </c>
      <c r="K254" s="35">
        <v>57.366999999999997</v>
      </c>
      <c r="L254" s="39">
        <v>0</v>
      </c>
      <c r="M254" s="39">
        <v>57.366999999999997</v>
      </c>
      <c r="N254" s="37">
        <v>-1.573105384970952</v>
      </c>
      <c r="O254" s="35">
        <v>0</v>
      </c>
      <c r="P254" s="35">
        <v>6.0350000000000001E-2</v>
      </c>
      <c r="Q254" s="35">
        <v>0.38175099999999995</v>
      </c>
      <c r="R254" s="39">
        <v>0.16975100000000001</v>
      </c>
      <c r="S254" s="39">
        <v>0.21199999999999999</v>
      </c>
      <c r="T254" s="37" t="s">
        <v>7</v>
      </c>
      <c r="V254" s="34"/>
      <c r="W254" s="34"/>
    </row>
    <row r="255" spans="1:23" s="32" customFormat="1" x14ac:dyDescent="0.2">
      <c r="A255" s="56" t="s">
        <v>403</v>
      </c>
      <c r="B255" s="32" t="s">
        <v>404</v>
      </c>
      <c r="C255" s="32" t="s">
        <v>424</v>
      </c>
      <c r="D255" s="32" t="s">
        <v>423</v>
      </c>
      <c r="E255" s="32" t="s">
        <v>576</v>
      </c>
      <c r="H255" t="b">
        <v>1</v>
      </c>
      <c r="I255" s="34">
        <v>69.527000000000001</v>
      </c>
      <c r="J255" s="34">
        <v>208.233</v>
      </c>
      <c r="K255" s="34">
        <v>213.06799999999996</v>
      </c>
      <c r="L255" s="38">
        <v>5.0000000000000001E-3</v>
      </c>
      <c r="M255" s="38">
        <v>213.06299999999996</v>
      </c>
      <c r="N255" s="36">
        <v>8.9965300495902021</v>
      </c>
      <c r="O255" s="34">
        <v>0.24800000000000003</v>
      </c>
      <c r="P255" s="34">
        <v>0.18491099999999999</v>
      </c>
      <c r="Q255" s="34">
        <v>0.166995</v>
      </c>
      <c r="R255" s="38">
        <v>7.6000000000000012E-2</v>
      </c>
      <c r="S255" s="38">
        <v>9.0995000000000006E-2</v>
      </c>
      <c r="T255" s="36">
        <v>-2.9962331707437895</v>
      </c>
      <c r="V255" s="34"/>
      <c r="W255" s="34"/>
    </row>
    <row r="256" spans="1:23" x14ac:dyDescent="0.2">
      <c r="A256" s="33" t="s">
        <v>403</v>
      </c>
      <c r="B256" s="33" t="s">
        <v>404</v>
      </c>
      <c r="C256" s="33" t="s">
        <v>424</v>
      </c>
      <c r="D256" s="33" t="s">
        <v>423</v>
      </c>
      <c r="E256" t="s">
        <v>598</v>
      </c>
      <c r="F256" t="s">
        <v>428</v>
      </c>
      <c r="G256" t="s">
        <v>427</v>
      </c>
      <c r="H256" t="b">
        <v>1</v>
      </c>
      <c r="I256" s="35">
        <v>0.69799999999999995</v>
      </c>
      <c r="J256" s="35">
        <v>0.70699999999999996</v>
      </c>
      <c r="K256" s="35">
        <v>0.83199999999999996</v>
      </c>
      <c r="L256" s="39">
        <v>0</v>
      </c>
      <c r="M256" s="39">
        <v>0.83199999999999996</v>
      </c>
      <c r="N256" s="37">
        <v>1.3600373296203561</v>
      </c>
      <c r="O256" s="35">
        <v>0.23200000000000001</v>
      </c>
      <c r="P256" s="35">
        <v>0.111</v>
      </c>
      <c r="Q256" s="35">
        <v>0.11</v>
      </c>
      <c r="R256" s="39">
        <v>7.0000000000000007E-2</v>
      </c>
      <c r="S256" s="39">
        <v>0.04</v>
      </c>
      <c r="T256" s="37">
        <v>-5.5787833146674455</v>
      </c>
      <c r="V256" s="34"/>
      <c r="W256" s="34"/>
    </row>
    <row r="257" spans="1:23" x14ac:dyDescent="0.2">
      <c r="A257" s="33" t="s">
        <v>403</v>
      </c>
      <c r="B257" s="33" t="s">
        <v>404</v>
      </c>
      <c r="C257" s="33" t="s">
        <v>424</v>
      </c>
      <c r="D257" s="33" t="s">
        <v>423</v>
      </c>
      <c r="E257" t="s">
        <v>598</v>
      </c>
      <c r="F257" t="s">
        <v>426</v>
      </c>
      <c r="G257" t="s">
        <v>425</v>
      </c>
      <c r="H257" t="b">
        <v>1</v>
      </c>
      <c r="I257" s="35">
        <v>35.445999999999998</v>
      </c>
      <c r="J257" s="35">
        <v>83.364000000000004</v>
      </c>
      <c r="K257" s="35">
        <v>93.361999999999995</v>
      </c>
      <c r="L257" s="39">
        <v>0</v>
      </c>
      <c r="M257" s="39">
        <v>93.361999999999995</v>
      </c>
      <c r="N257" s="37">
        <v>7.7343188714935174</v>
      </c>
      <c r="O257" s="35">
        <v>1.4E-2</v>
      </c>
      <c r="P257" s="35">
        <v>1.0999999999999999E-2</v>
      </c>
      <c r="Q257" s="35">
        <v>1.0999999999999999E-2</v>
      </c>
      <c r="R257" s="39">
        <v>0</v>
      </c>
      <c r="S257" s="39">
        <v>1.0999999999999999E-2</v>
      </c>
      <c r="T257" s="37">
        <v>-1.8379918086337765</v>
      </c>
      <c r="V257" s="34"/>
      <c r="W257" s="34"/>
    </row>
    <row r="258" spans="1:23" x14ac:dyDescent="0.2">
      <c r="A258" s="33" t="s">
        <v>403</v>
      </c>
      <c r="B258" s="33" t="s">
        <v>404</v>
      </c>
      <c r="C258" s="33" t="s">
        <v>424</v>
      </c>
      <c r="D258" s="33" t="s">
        <v>423</v>
      </c>
      <c r="E258" t="s">
        <v>598</v>
      </c>
      <c r="F258" t="s">
        <v>527</v>
      </c>
      <c r="G258" t="s">
        <v>528</v>
      </c>
      <c r="H258" t="b">
        <v>1</v>
      </c>
      <c r="I258" s="35">
        <v>8.2609999999999992</v>
      </c>
      <c r="J258" s="35">
        <v>75.355999999999995</v>
      </c>
      <c r="K258" s="35">
        <v>80.614999999999995</v>
      </c>
      <c r="L258" s="39">
        <v>0</v>
      </c>
      <c r="M258" s="39">
        <v>80.614999999999995</v>
      </c>
      <c r="N258" s="37">
        <v>19.153389981196355</v>
      </c>
      <c r="O258" s="35" t="s">
        <v>7</v>
      </c>
      <c r="P258" s="35" t="s">
        <v>7</v>
      </c>
      <c r="Q258" s="35" t="s">
        <v>7</v>
      </c>
      <c r="R258" s="39" t="s">
        <v>7</v>
      </c>
      <c r="S258" s="39" t="s">
        <v>7</v>
      </c>
      <c r="T258" s="37" t="s">
        <v>7</v>
      </c>
      <c r="V258" s="34"/>
      <c r="W258" s="34"/>
    </row>
    <row r="259" spans="1:23" x14ac:dyDescent="0.2">
      <c r="A259" s="33" t="s">
        <v>403</v>
      </c>
      <c r="B259" s="33" t="s">
        <v>404</v>
      </c>
      <c r="C259" s="33" t="s">
        <v>424</v>
      </c>
      <c r="D259" s="33" t="s">
        <v>423</v>
      </c>
      <c r="E259" t="s">
        <v>598</v>
      </c>
      <c r="F259" t="s">
        <v>434</v>
      </c>
      <c r="G259" t="s">
        <v>433</v>
      </c>
      <c r="H259" t="b">
        <v>1</v>
      </c>
      <c r="I259" s="35">
        <v>23.31</v>
      </c>
      <c r="J259" s="35">
        <v>47.192</v>
      </c>
      <c r="K259" s="35">
        <v>35.886000000000003</v>
      </c>
      <c r="L259" s="39">
        <v>5.0000000000000001E-3</v>
      </c>
      <c r="M259" s="39">
        <v>35.881</v>
      </c>
      <c r="N259" s="37">
        <v>3.3746518544033988</v>
      </c>
      <c r="O259" s="35">
        <v>0</v>
      </c>
      <c r="P259" s="35">
        <v>0</v>
      </c>
      <c r="Q259" s="35">
        <v>0</v>
      </c>
      <c r="R259" s="39" t="s">
        <v>7</v>
      </c>
      <c r="S259" s="39">
        <v>0</v>
      </c>
      <c r="T259" s="37" t="s">
        <v>7</v>
      </c>
      <c r="V259" s="34"/>
      <c r="W259" s="34"/>
    </row>
    <row r="260" spans="1:23" x14ac:dyDescent="0.2">
      <c r="A260" s="33" t="s">
        <v>403</v>
      </c>
      <c r="B260" s="33" t="s">
        <v>404</v>
      </c>
      <c r="C260" s="33" t="s">
        <v>424</v>
      </c>
      <c r="D260" s="33" t="s">
        <v>423</v>
      </c>
      <c r="E260" t="s">
        <v>598</v>
      </c>
      <c r="F260" t="s">
        <v>430</v>
      </c>
      <c r="G260" t="s">
        <v>429</v>
      </c>
      <c r="H260" t="b">
        <v>1</v>
      </c>
      <c r="I260" s="35">
        <v>0.38</v>
      </c>
      <c r="J260" s="35">
        <v>0.49199999999999999</v>
      </c>
      <c r="K260" s="35">
        <v>0.52300000000000002</v>
      </c>
      <c r="L260" s="39" t="s">
        <v>7</v>
      </c>
      <c r="M260" s="39">
        <v>0.52300000000000002</v>
      </c>
      <c r="N260" s="37">
        <v>2.487434646105835</v>
      </c>
      <c r="O260" s="35">
        <v>0</v>
      </c>
      <c r="P260" s="35">
        <v>1E-3</v>
      </c>
      <c r="Q260" s="35">
        <v>1E-4</v>
      </c>
      <c r="R260" s="39" t="s">
        <v>7</v>
      </c>
      <c r="S260" s="39">
        <v>1E-4</v>
      </c>
      <c r="T260" s="37" t="s">
        <v>7</v>
      </c>
      <c r="V260" s="34"/>
      <c r="W260" s="34"/>
    </row>
    <row r="261" spans="1:23" x14ac:dyDescent="0.2">
      <c r="A261" s="33" t="s">
        <v>403</v>
      </c>
      <c r="B261" s="33" t="s">
        <v>404</v>
      </c>
      <c r="C261" s="33" t="s">
        <v>424</v>
      </c>
      <c r="D261" s="33" t="s">
        <v>423</v>
      </c>
      <c r="E261" t="s">
        <v>598</v>
      </c>
      <c r="F261" t="s">
        <v>432</v>
      </c>
      <c r="G261" t="s">
        <v>431</v>
      </c>
      <c r="H261" t="b">
        <v>1</v>
      </c>
      <c r="I261" s="35">
        <v>0.33600000000000002</v>
      </c>
      <c r="J261" s="35">
        <v>0.222</v>
      </c>
      <c r="K261" s="35">
        <v>0.95</v>
      </c>
      <c r="L261" s="39">
        <v>0</v>
      </c>
      <c r="M261" s="39">
        <v>0.95</v>
      </c>
      <c r="N261" s="37">
        <v>8.3232973388574614</v>
      </c>
      <c r="O261" s="35">
        <v>0</v>
      </c>
      <c r="P261" s="35">
        <v>2.5999999999999999E-2</v>
      </c>
      <c r="Q261" s="35">
        <v>2.5999999999999999E-2</v>
      </c>
      <c r="R261" s="39">
        <v>6.0000000000000001E-3</v>
      </c>
      <c r="S261" s="39">
        <v>0.02</v>
      </c>
      <c r="T261" s="37" t="s">
        <v>7</v>
      </c>
      <c r="V261" s="34"/>
      <c r="W261" s="34"/>
    </row>
    <row r="262" spans="1:23" x14ac:dyDescent="0.2">
      <c r="A262" s="33" t="s">
        <v>403</v>
      </c>
      <c r="B262" s="33" t="s">
        <v>404</v>
      </c>
      <c r="C262" s="33" t="s">
        <v>424</v>
      </c>
      <c r="D262" s="33" t="s">
        <v>423</v>
      </c>
      <c r="E262" t="s">
        <v>598</v>
      </c>
      <c r="F262" t="s">
        <v>436</v>
      </c>
      <c r="G262" t="s">
        <v>435</v>
      </c>
      <c r="H262" t="b">
        <v>1</v>
      </c>
      <c r="I262" s="35">
        <v>1.0960000000000001</v>
      </c>
      <c r="J262" s="35">
        <v>0.9</v>
      </c>
      <c r="K262" s="35">
        <v>0.9</v>
      </c>
      <c r="L262" s="39">
        <v>0</v>
      </c>
      <c r="M262" s="39">
        <v>0.9</v>
      </c>
      <c r="N262" s="37">
        <v>-1.5041703460468625</v>
      </c>
      <c r="O262" s="35">
        <v>2E-3</v>
      </c>
      <c r="P262" s="35">
        <v>3.5910999999999998E-2</v>
      </c>
      <c r="Q262" s="35">
        <v>1.9894999999999999E-2</v>
      </c>
      <c r="R262" s="39" t="s">
        <v>7</v>
      </c>
      <c r="S262" s="39">
        <v>1.9894999999999999E-2</v>
      </c>
      <c r="T262" s="37">
        <v>19.329336749215464</v>
      </c>
      <c r="V262" s="34"/>
      <c r="W262" s="34"/>
    </row>
    <row r="263" spans="1:23" s="32" customFormat="1" x14ac:dyDescent="0.2">
      <c r="A263" s="56" t="s">
        <v>403</v>
      </c>
      <c r="B263" s="32" t="s">
        <v>404</v>
      </c>
      <c r="C263" s="32" t="s">
        <v>438</v>
      </c>
      <c r="D263" s="32" t="s">
        <v>437</v>
      </c>
      <c r="E263" s="32" t="s">
        <v>577</v>
      </c>
      <c r="H263" t="b">
        <v>1</v>
      </c>
      <c r="I263" s="34">
        <v>29.183000000000003</v>
      </c>
      <c r="J263" s="34">
        <v>58.094999999999999</v>
      </c>
      <c r="K263" s="34">
        <v>50.417999999999999</v>
      </c>
      <c r="L263" s="38">
        <v>5.3999999999999999E-2</v>
      </c>
      <c r="M263" s="38">
        <v>50.363999999999997</v>
      </c>
      <c r="N263" s="36">
        <v>4.2955602679644489</v>
      </c>
      <c r="O263" s="34">
        <v>8.8999999999999996E-2</v>
      </c>
      <c r="P263" s="34">
        <v>0.12970000000000001</v>
      </c>
      <c r="Q263" s="34">
        <v>0.1401</v>
      </c>
      <c r="R263" s="38">
        <v>4.1999999999999996E-2</v>
      </c>
      <c r="S263" s="38">
        <v>9.8100000000000007E-2</v>
      </c>
      <c r="T263" s="36">
        <v>3.5517751769704731</v>
      </c>
      <c r="V263" s="34"/>
      <c r="W263" s="34"/>
    </row>
    <row r="264" spans="1:23" x14ac:dyDescent="0.2">
      <c r="A264" s="33" t="s">
        <v>403</v>
      </c>
      <c r="B264" s="33" t="s">
        <v>404</v>
      </c>
      <c r="C264" s="33" t="s">
        <v>438</v>
      </c>
      <c r="D264" s="33" t="s">
        <v>437</v>
      </c>
      <c r="E264" t="s">
        <v>599</v>
      </c>
      <c r="F264" t="s">
        <v>440</v>
      </c>
      <c r="G264" t="s">
        <v>439</v>
      </c>
      <c r="H264" t="b">
        <v>1</v>
      </c>
      <c r="I264" s="35">
        <v>0.84599999999999997</v>
      </c>
      <c r="J264" s="35">
        <v>5.9749999999999996</v>
      </c>
      <c r="K264" s="35">
        <v>3.1920000000000002</v>
      </c>
      <c r="L264" s="39">
        <v>0</v>
      </c>
      <c r="M264" s="39">
        <v>3.1920000000000002</v>
      </c>
      <c r="N264" s="37">
        <v>10.754393461098942</v>
      </c>
      <c r="O264" s="35">
        <v>5.0000000000000001E-3</v>
      </c>
      <c r="P264" s="35">
        <v>0.02</v>
      </c>
      <c r="Q264" s="35">
        <v>0.02</v>
      </c>
      <c r="R264" s="39">
        <v>0.02</v>
      </c>
      <c r="S264" s="39" t="s">
        <v>7</v>
      </c>
      <c r="T264" s="37">
        <v>11.253147609648684</v>
      </c>
      <c r="V264" s="34"/>
      <c r="W264" s="34"/>
    </row>
    <row r="265" spans="1:23" x14ac:dyDescent="0.2">
      <c r="A265" s="33" t="s">
        <v>403</v>
      </c>
      <c r="B265" s="33" t="s">
        <v>404</v>
      </c>
      <c r="C265" s="33" t="s">
        <v>438</v>
      </c>
      <c r="D265" s="33" t="s">
        <v>437</v>
      </c>
      <c r="E265" t="s">
        <v>599</v>
      </c>
      <c r="F265" t="s">
        <v>442</v>
      </c>
      <c r="G265" t="s">
        <v>441</v>
      </c>
      <c r="H265" t="b">
        <v>1</v>
      </c>
      <c r="I265" s="35">
        <v>1</v>
      </c>
      <c r="J265" s="35">
        <v>8.2509999999999994</v>
      </c>
      <c r="K265" s="35">
        <v>3.875</v>
      </c>
      <c r="L265" s="39">
        <v>0</v>
      </c>
      <c r="M265" s="39">
        <v>3.875</v>
      </c>
      <c r="N265" s="37">
        <v>10.981775839162067</v>
      </c>
      <c r="O265" s="35">
        <v>0</v>
      </c>
      <c r="P265" s="35">
        <v>6.1999999999999998E-3</v>
      </c>
      <c r="Q265" s="35">
        <v>8.0000000000000002E-3</v>
      </c>
      <c r="R265" s="39">
        <v>2E-3</v>
      </c>
      <c r="S265" s="39">
        <v>6.0000000000000001E-3</v>
      </c>
      <c r="T265" s="37" t="s">
        <v>7</v>
      </c>
      <c r="V265" s="34"/>
      <c r="W265" s="34"/>
    </row>
    <row r="266" spans="1:23" x14ac:dyDescent="0.2">
      <c r="A266" s="33" t="s">
        <v>403</v>
      </c>
      <c r="B266" s="33" t="s">
        <v>404</v>
      </c>
      <c r="C266" s="33" t="s">
        <v>438</v>
      </c>
      <c r="D266" s="33" t="s">
        <v>437</v>
      </c>
      <c r="E266" t="s">
        <v>599</v>
      </c>
      <c r="F266" t="s">
        <v>444</v>
      </c>
      <c r="G266" t="s">
        <v>443</v>
      </c>
      <c r="H266" t="b">
        <v>1</v>
      </c>
      <c r="I266" s="35">
        <v>13.789</v>
      </c>
      <c r="J266" s="35">
        <v>14.146000000000001</v>
      </c>
      <c r="K266" s="35">
        <v>14.032999999999999</v>
      </c>
      <c r="L266" s="39">
        <v>5.2999999999999999E-2</v>
      </c>
      <c r="M266" s="39">
        <v>13.98</v>
      </c>
      <c r="N266" s="37">
        <v>0.13501818997541104</v>
      </c>
      <c r="O266" s="35">
        <v>5.1999999999999998E-2</v>
      </c>
      <c r="P266" s="35">
        <v>8.1000000000000003E-2</v>
      </c>
      <c r="Q266" s="35">
        <v>8.77E-2</v>
      </c>
      <c r="R266" s="39">
        <v>0</v>
      </c>
      <c r="S266" s="39">
        <v>8.77E-2</v>
      </c>
      <c r="T266" s="37">
        <v>4.1025217775306322</v>
      </c>
      <c r="V266" s="34"/>
      <c r="W266" s="34"/>
    </row>
    <row r="267" spans="1:23" x14ac:dyDescent="0.2">
      <c r="A267" s="33" t="s">
        <v>403</v>
      </c>
      <c r="B267" s="33" t="s">
        <v>404</v>
      </c>
      <c r="C267" s="33" t="s">
        <v>438</v>
      </c>
      <c r="D267" s="33" t="s">
        <v>437</v>
      </c>
      <c r="E267" t="s">
        <v>599</v>
      </c>
      <c r="F267" t="s">
        <v>529</v>
      </c>
      <c r="G267" t="s">
        <v>530</v>
      </c>
      <c r="H267" t="b">
        <v>1</v>
      </c>
      <c r="I267" s="35">
        <v>0.2</v>
      </c>
      <c r="J267" s="35">
        <v>7.0000000000000001E-3</v>
      </c>
      <c r="K267" s="35">
        <v>3.7999999999999999E-2</v>
      </c>
      <c r="L267" s="39">
        <v>0</v>
      </c>
      <c r="M267" s="39">
        <v>3.7999999999999999E-2</v>
      </c>
      <c r="N267" s="37">
        <v>-11.992535775226376</v>
      </c>
      <c r="O267" s="35" t="s">
        <v>7</v>
      </c>
      <c r="P267" s="35" t="s">
        <v>7</v>
      </c>
      <c r="Q267" s="35" t="s">
        <v>7</v>
      </c>
      <c r="R267" s="39" t="s">
        <v>7</v>
      </c>
      <c r="S267" s="39" t="s">
        <v>7</v>
      </c>
      <c r="T267" s="37" t="s">
        <v>7</v>
      </c>
      <c r="V267" s="34"/>
      <c r="W267" s="34"/>
    </row>
    <row r="268" spans="1:23" x14ac:dyDescent="0.2">
      <c r="A268" s="33" t="s">
        <v>403</v>
      </c>
      <c r="B268" s="33" t="s">
        <v>404</v>
      </c>
      <c r="C268" s="33" t="s">
        <v>438</v>
      </c>
      <c r="D268" s="33" t="s">
        <v>437</v>
      </c>
      <c r="E268" t="s">
        <v>599</v>
      </c>
      <c r="F268" t="s">
        <v>531</v>
      </c>
      <c r="G268" t="s">
        <v>532</v>
      </c>
      <c r="H268" t="b">
        <v>1</v>
      </c>
      <c r="I268" s="35">
        <v>5.0000000000000001E-3</v>
      </c>
      <c r="J268" s="35">
        <v>3.0000000000000001E-3</v>
      </c>
      <c r="K268" s="35">
        <v>3.0000000000000001E-3</v>
      </c>
      <c r="L268" s="39">
        <v>0</v>
      </c>
      <c r="M268" s="39">
        <v>3.0000000000000001E-3</v>
      </c>
      <c r="N268" s="37">
        <v>-3.8532272011602475</v>
      </c>
      <c r="O268" s="35" t="s">
        <v>7</v>
      </c>
      <c r="P268" s="35" t="s">
        <v>7</v>
      </c>
      <c r="Q268" s="35" t="s">
        <v>7</v>
      </c>
      <c r="R268" s="39" t="s">
        <v>7</v>
      </c>
      <c r="S268" s="39" t="s">
        <v>7</v>
      </c>
      <c r="T268" s="37" t="s">
        <v>7</v>
      </c>
      <c r="V268" s="34"/>
      <c r="W268" s="34"/>
    </row>
    <row r="269" spans="1:23" x14ac:dyDescent="0.2">
      <c r="A269" s="33" t="s">
        <v>403</v>
      </c>
      <c r="B269" s="33" t="s">
        <v>404</v>
      </c>
      <c r="C269" s="33" t="s">
        <v>438</v>
      </c>
      <c r="D269" s="33" t="s">
        <v>437</v>
      </c>
      <c r="E269" t="s">
        <v>599</v>
      </c>
      <c r="F269" t="s">
        <v>450</v>
      </c>
      <c r="G269" t="s">
        <v>449</v>
      </c>
      <c r="H269" t="b">
        <v>1</v>
      </c>
      <c r="I269" s="35">
        <v>8.5950000000000006</v>
      </c>
      <c r="J269" s="35">
        <v>11.901</v>
      </c>
      <c r="K269" s="35">
        <v>11.201000000000001</v>
      </c>
      <c r="L269" s="39">
        <v>1E-3</v>
      </c>
      <c r="M269" s="39">
        <v>11.2</v>
      </c>
      <c r="N269" s="37">
        <v>2.0579859503589981</v>
      </c>
      <c r="O269" s="35">
        <v>5.0000000000000001E-3</v>
      </c>
      <c r="P269" s="35">
        <v>0.02</v>
      </c>
      <c r="Q269" s="35">
        <v>2.1899999999999999E-2</v>
      </c>
      <c r="R269" s="39">
        <v>0.02</v>
      </c>
      <c r="S269" s="39">
        <v>1.9E-3</v>
      </c>
      <c r="T269" s="37">
        <v>12.032534826482699</v>
      </c>
      <c r="V269" s="34"/>
      <c r="W269" s="34"/>
    </row>
    <row r="270" spans="1:23" x14ac:dyDescent="0.2">
      <c r="A270" s="33" t="s">
        <v>403</v>
      </c>
      <c r="B270" s="33" t="s">
        <v>404</v>
      </c>
      <c r="C270" s="33" t="s">
        <v>438</v>
      </c>
      <c r="D270" s="33" t="s">
        <v>437</v>
      </c>
      <c r="E270" t="s">
        <v>599</v>
      </c>
      <c r="F270" t="s">
        <v>533</v>
      </c>
      <c r="G270" t="s">
        <v>534</v>
      </c>
      <c r="H270" t="b">
        <v>1</v>
      </c>
      <c r="I270" s="35">
        <v>0.16</v>
      </c>
      <c r="J270" s="35">
        <v>0.248</v>
      </c>
      <c r="K270" s="35">
        <v>0.19800000000000001</v>
      </c>
      <c r="L270" s="39">
        <v>0</v>
      </c>
      <c r="M270" s="39">
        <v>0.19800000000000001</v>
      </c>
      <c r="N270" s="37">
        <v>1.6526868196844013</v>
      </c>
      <c r="O270" s="35" t="s">
        <v>7</v>
      </c>
      <c r="P270" s="35" t="s">
        <v>7</v>
      </c>
      <c r="Q270" s="35" t="s">
        <v>7</v>
      </c>
      <c r="R270" s="39" t="s">
        <v>7</v>
      </c>
      <c r="S270" s="39" t="s">
        <v>7</v>
      </c>
      <c r="T270" s="37" t="s">
        <v>7</v>
      </c>
      <c r="V270" s="34"/>
      <c r="W270" s="34"/>
    </row>
    <row r="271" spans="1:23" x14ac:dyDescent="0.2">
      <c r="A271" s="33" t="s">
        <v>403</v>
      </c>
      <c r="B271" s="33" t="s">
        <v>404</v>
      </c>
      <c r="C271" s="33" t="s">
        <v>438</v>
      </c>
      <c r="D271" s="33" t="s">
        <v>437</v>
      </c>
      <c r="E271" t="s">
        <v>599</v>
      </c>
      <c r="F271" t="s">
        <v>446</v>
      </c>
      <c r="G271" t="s">
        <v>445</v>
      </c>
      <c r="H271" t="b">
        <v>1</v>
      </c>
      <c r="I271" s="35">
        <v>3.7879999999999998</v>
      </c>
      <c r="J271" s="35">
        <v>1.9419999999999999</v>
      </c>
      <c r="K271" s="35">
        <v>1.8280000000000001</v>
      </c>
      <c r="L271" s="39">
        <v>0</v>
      </c>
      <c r="M271" s="39">
        <v>1.8280000000000001</v>
      </c>
      <c r="N271" s="37">
        <v>-5.4505645403983944</v>
      </c>
      <c r="O271" s="35">
        <v>2.7E-2</v>
      </c>
      <c r="P271" s="35">
        <v>0</v>
      </c>
      <c r="Q271" s="35">
        <v>0</v>
      </c>
      <c r="R271" s="39" t="s">
        <v>7</v>
      </c>
      <c r="S271" s="39">
        <v>0</v>
      </c>
      <c r="T271" s="37" t="s">
        <v>7</v>
      </c>
      <c r="V271" s="34"/>
      <c r="W271" s="34"/>
    </row>
    <row r="272" spans="1:23" x14ac:dyDescent="0.2">
      <c r="A272" s="33" t="s">
        <v>403</v>
      </c>
      <c r="B272" s="33" t="s">
        <v>404</v>
      </c>
      <c r="C272" s="33" t="s">
        <v>438</v>
      </c>
      <c r="D272" s="33" t="s">
        <v>437</v>
      </c>
      <c r="E272" t="s">
        <v>599</v>
      </c>
      <c r="F272" t="s">
        <v>448</v>
      </c>
      <c r="G272" t="s">
        <v>447</v>
      </c>
      <c r="H272" t="b">
        <v>1</v>
      </c>
      <c r="I272" s="35">
        <v>0.5</v>
      </c>
      <c r="J272" s="35">
        <v>14.782</v>
      </c>
      <c r="K272" s="35">
        <v>15.2</v>
      </c>
      <c r="L272" s="39">
        <v>0</v>
      </c>
      <c r="M272" s="39">
        <v>15.2</v>
      </c>
      <c r="N272" s="37">
        <v>30.037076989662669</v>
      </c>
      <c r="O272" s="35">
        <v>0</v>
      </c>
      <c r="P272" s="35">
        <v>2.5000000000000001E-3</v>
      </c>
      <c r="Q272" s="35">
        <v>2.5000000000000001E-3</v>
      </c>
      <c r="R272" s="39" t="s">
        <v>7</v>
      </c>
      <c r="S272" s="39">
        <v>2.5000000000000001E-3</v>
      </c>
      <c r="T272" s="37" t="s">
        <v>7</v>
      </c>
      <c r="V272" s="34"/>
      <c r="W272" s="34"/>
    </row>
    <row r="273" spans="1:20" x14ac:dyDescent="0.2">
      <c r="A273" s="33" t="s">
        <v>403</v>
      </c>
      <c r="B273" s="33" t="s">
        <v>404</v>
      </c>
      <c r="C273" s="33" t="s">
        <v>438</v>
      </c>
      <c r="D273" s="33" t="s">
        <v>437</v>
      </c>
      <c r="E273" t="s">
        <v>599</v>
      </c>
      <c r="F273" t="s">
        <v>535</v>
      </c>
      <c r="G273" t="s">
        <v>536</v>
      </c>
      <c r="H273" t="b">
        <v>1</v>
      </c>
      <c r="I273" s="35">
        <v>0.3</v>
      </c>
      <c r="J273" s="35">
        <v>0.84</v>
      </c>
      <c r="K273" s="35">
        <v>0.85</v>
      </c>
      <c r="L273" s="39">
        <v>0</v>
      </c>
      <c r="M273" s="39">
        <v>0.85</v>
      </c>
      <c r="N273" s="37">
        <v>8.3408225511257594</v>
      </c>
      <c r="O273" s="35" t="s">
        <v>7</v>
      </c>
      <c r="P273" s="35" t="s">
        <v>7</v>
      </c>
      <c r="Q273" s="35" t="s">
        <v>7</v>
      </c>
      <c r="R273" s="39" t="s">
        <v>7</v>
      </c>
      <c r="S273" s="39" t="s">
        <v>7</v>
      </c>
      <c r="T273" s="37" t="s">
        <v>7</v>
      </c>
    </row>
  </sheetData>
  <mergeCells count="5">
    <mergeCell ref="I1:N1"/>
    <mergeCell ref="O1:T1"/>
    <mergeCell ref="J3:M3"/>
    <mergeCell ref="P3:S3"/>
    <mergeCell ref="A1:F1"/>
  </mergeCells>
  <pageMargins left="0.23622047244094491" right="0.23622047244094491" top="0.74803149606299213" bottom="0.74803149606299213" header="0.31496062992125984" footer="0.31496062992125984"/>
  <pageSetup paperSize="9" scale="67" fitToHeight="0" orientation="portrait" r:id="rId1"/>
  <headerFooter>
    <oddFooter>&amp;C&amp;P/&amp;N&amp;R&amp;D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73"/>
  <sheetViews>
    <sheetView topLeftCell="C1" workbookViewId="0">
      <pane ySplit="2" topLeftCell="A3" activePane="bottomLeft" state="frozen"/>
      <selection pane="bottomLeft" activeCell="N3" sqref="N3"/>
    </sheetView>
  </sheetViews>
  <sheetFormatPr defaultRowHeight="12.75" x14ac:dyDescent="0.2"/>
  <cols>
    <col min="1" max="1" width="18" customWidth="1"/>
    <col min="2" max="2" width="18" hidden="1" customWidth="1"/>
    <col min="3" max="3" width="18" customWidth="1"/>
    <col min="4" max="5" width="18" hidden="1" customWidth="1"/>
    <col min="6" max="6" width="20.5703125" customWidth="1"/>
    <col min="7" max="8" width="9.140625" hidden="1" customWidth="1"/>
    <col min="9" max="9" width="9.140625" customWidth="1"/>
    <col min="15" max="15" width="9.140625" customWidth="1"/>
  </cols>
  <sheetData>
    <row r="1" spans="1:23" ht="51.75" customHeight="1" x14ac:dyDescent="0.2">
      <c r="A1" s="2"/>
      <c r="B1" s="2"/>
      <c r="C1" s="2"/>
      <c r="D1" s="2"/>
      <c r="E1" s="2"/>
      <c r="F1" s="2"/>
      <c r="I1" s="52" t="s">
        <v>542</v>
      </c>
      <c r="J1" s="53"/>
      <c r="K1" s="53"/>
      <c r="L1" s="53"/>
      <c r="M1" s="53"/>
      <c r="N1" s="53"/>
      <c r="O1" s="52" t="s">
        <v>543</v>
      </c>
      <c r="P1" s="53"/>
      <c r="Q1" s="53"/>
      <c r="R1" s="53"/>
      <c r="S1" s="53"/>
      <c r="T1" s="53"/>
    </row>
    <row r="2" spans="1:23" ht="80.25" customHeigh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556</v>
      </c>
      <c r="F2" s="2" t="s">
        <v>5</v>
      </c>
      <c r="G2" s="2" t="s">
        <v>4</v>
      </c>
      <c r="H2" s="14" t="s">
        <v>6</v>
      </c>
      <c r="I2" s="17" t="s">
        <v>550</v>
      </c>
      <c r="J2" s="18" t="s">
        <v>541</v>
      </c>
      <c r="K2" s="17" t="s">
        <v>540</v>
      </c>
      <c r="L2" s="17" t="s">
        <v>538</v>
      </c>
      <c r="M2" s="17" t="s">
        <v>539</v>
      </c>
      <c r="N2" s="41" t="s">
        <v>607</v>
      </c>
      <c r="O2" s="19" t="s">
        <v>550</v>
      </c>
      <c r="P2" s="19" t="s">
        <v>541</v>
      </c>
      <c r="Q2" s="17" t="s">
        <v>540</v>
      </c>
      <c r="R2" s="17" t="s">
        <v>538</v>
      </c>
      <c r="S2" s="17" t="s">
        <v>539</v>
      </c>
      <c r="T2" s="41" t="s">
        <v>607</v>
      </c>
    </row>
    <row r="3" spans="1:23" ht="21.75" customHeight="1" x14ac:dyDescent="0.2">
      <c r="A3" s="2"/>
      <c r="B3" s="2"/>
      <c r="C3" s="2"/>
      <c r="D3" s="2"/>
      <c r="E3" s="2"/>
      <c r="F3" s="2"/>
      <c r="G3" s="2"/>
      <c r="H3" s="14"/>
      <c r="I3" s="17"/>
      <c r="J3" s="48" t="s">
        <v>608</v>
      </c>
      <c r="K3" s="49"/>
      <c r="L3" s="49"/>
      <c r="M3" s="50"/>
      <c r="N3" s="41" t="s">
        <v>609</v>
      </c>
      <c r="O3" s="19"/>
      <c r="P3" s="48" t="s">
        <v>608</v>
      </c>
      <c r="Q3" s="49"/>
      <c r="R3" s="49"/>
      <c r="S3" s="50"/>
      <c r="T3" s="41" t="s">
        <v>609</v>
      </c>
    </row>
    <row r="4" spans="1:23" s="32" customFormat="1" x14ac:dyDescent="0.2">
      <c r="A4" s="32" t="s">
        <v>600</v>
      </c>
      <c r="B4" s="32" t="s">
        <v>600</v>
      </c>
      <c r="D4" s="32" t="s">
        <v>600</v>
      </c>
      <c r="E4" s="32" t="s">
        <v>578</v>
      </c>
      <c r="H4" s="32" t="b">
        <v>1</v>
      </c>
      <c r="I4" s="34">
        <v>93526.362000000023</v>
      </c>
      <c r="J4" s="34">
        <v>91305.828999999969</v>
      </c>
      <c r="K4" s="34">
        <v>92572.585999999908</v>
      </c>
      <c r="L4" s="38">
        <v>11687.507000000007</v>
      </c>
      <c r="M4" s="38">
        <v>80885.078999999954</v>
      </c>
      <c r="N4" s="36">
        <f>IF(ISNUMBER((EXP((LN(K4)-LN(I4))/(2013-2000))-1)*100)=TRUE,(EXP((LN(K4)-LN(I4))/(2013-2000))-1)*100,"")</f>
        <v>-7.8817328767000205E-2</v>
      </c>
      <c r="O4" s="34">
        <v>32417.731999999989</v>
      </c>
      <c r="P4" s="34">
        <v>66477.299599999998</v>
      </c>
      <c r="Q4" s="34">
        <v>70189.847951999982</v>
      </c>
      <c r="R4" s="38">
        <v>44684.867037999968</v>
      </c>
      <c r="S4" s="38">
        <v>25504.980913999996</v>
      </c>
      <c r="T4" s="36">
        <f>IF(ISNUMBER((EXP((LN(Q4)-LN(O4))/(2013-2000))-1)*100)=TRUE,(EXP((LN(Q4)-LN(O4))/(2013-2000))-1)*100,"")</f>
        <v>6.1223972354526923</v>
      </c>
      <c r="V4" s="34"/>
      <c r="W4" s="34"/>
    </row>
    <row r="5" spans="1:23" s="32" customFormat="1" hidden="1" x14ac:dyDescent="0.2">
      <c r="A5" s="32" t="s">
        <v>553</v>
      </c>
      <c r="B5" s="32" t="s">
        <v>555</v>
      </c>
      <c r="C5" s="32" t="s">
        <v>554</v>
      </c>
      <c r="D5" s="32" t="s">
        <v>555</v>
      </c>
      <c r="E5" s="32" t="s">
        <v>557</v>
      </c>
      <c r="H5" s="32" t="b">
        <v>0</v>
      </c>
      <c r="I5" s="34">
        <v>239.607</v>
      </c>
      <c r="J5" s="34">
        <v>32.357999999999997</v>
      </c>
      <c r="K5" s="34">
        <v>83.275000000000006</v>
      </c>
      <c r="L5" s="38">
        <v>0</v>
      </c>
      <c r="M5" s="38">
        <v>83.275000000000006</v>
      </c>
      <c r="N5" s="36">
        <f t="shared" ref="N5:N7" si="0">IF(ISNUMBER((EXP((LN(K5)-LN(I5))/(2013-2000))-1)*100)=TRUE,(EXP((LN(K5)-LN(I5))/(2013-2000))-1)*100,"")</f>
        <v>-7.807949967927474</v>
      </c>
      <c r="O5" s="34">
        <v>0</v>
      </c>
      <c r="P5" s="34">
        <v>0</v>
      </c>
      <c r="Q5" s="34">
        <v>0</v>
      </c>
      <c r="R5" s="38">
        <v>0</v>
      </c>
      <c r="S5" s="38">
        <v>0</v>
      </c>
      <c r="T5" s="36" t="str">
        <f t="shared" ref="T5:T7" si="1">IF(ISNUMBER((EXP((LN(Q5)-LN(O5))/(2013-2000))-1)*100)=TRUE,(EXP((LN(Q5)-LN(O5))/(2013-2000))-1)*100,"")</f>
        <v/>
      </c>
      <c r="V5" s="34"/>
      <c r="W5" s="34"/>
    </row>
    <row r="6" spans="1:23" hidden="1" x14ac:dyDescent="0.2">
      <c r="A6" t="s">
        <v>553</v>
      </c>
      <c r="B6" t="s">
        <v>555</v>
      </c>
      <c r="C6" t="s">
        <v>554</v>
      </c>
      <c r="D6" t="s">
        <v>555</v>
      </c>
      <c r="E6" t="s">
        <v>579</v>
      </c>
      <c r="F6" t="s">
        <v>451</v>
      </c>
      <c r="G6" t="s">
        <v>452</v>
      </c>
      <c r="H6" t="b">
        <v>0</v>
      </c>
      <c r="I6" s="35">
        <v>239.607</v>
      </c>
      <c r="J6" s="35">
        <v>32.357999999999997</v>
      </c>
      <c r="K6" s="35">
        <v>83.275000000000006</v>
      </c>
      <c r="L6" s="39" t="s">
        <v>7</v>
      </c>
      <c r="M6" s="39">
        <v>83.275000000000006</v>
      </c>
      <c r="N6" s="36">
        <f t="shared" si="0"/>
        <v>-7.807949967927474</v>
      </c>
      <c r="O6" s="35" t="s">
        <v>7</v>
      </c>
      <c r="P6" s="35" t="s">
        <v>7</v>
      </c>
      <c r="Q6" s="35" t="s">
        <v>7</v>
      </c>
      <c r="R6" s="39" t="s">
        <v>7</v>
      </c>
      <c r="S6" s="39" t="s">
        <v>7</v>
      </c>
      <c r="T6" s="36" t="str">
        <f t="shared" si="1"/>
        <v/>
      </c>
      <c r="V6" s="34"/>
      <c r="W6" s="34"/>
    </row>
    <row r="7" spans="1:23" x14ac:dyDescent="0.2">
      <c r="A7" s="32" t="s">
        <v>8</v>
      </c>
      <c r="B7" s="32" t="s">
        <v>9</v>
      </c>
      <c r="E7" s="32" t="s">
        <v>602</v>
      </c>
      <c r="H7" s="32" t="b">
        <v>1</v>
      </c>
      <c r="I7" s="34">
        <f>SUM(I56,I49,I40,I30,I8)</f>
        <v>6770.2420000000002</v>
      </c>
      <c r="J7" s="34">
        <f t="shared" ref="J7:M7" si="2">SUM(J56,J49,J40,J30,J8)</f>
        <v>8234.768</v>
      </c>
      <c r="K7" s="34">
        <f t="shared" si="2"/>
        <v>7989.5460000000003</v>
      </c>
      <c r="L7" s="38">
        <f t="shared" si="2"/>
        <v>2846.7450000000003</v>
      </c>
      <c r="M7" s="38">
        <f t="shared" si="2"/>
        <v>5142.8010000000004</v>
      </c>
      <c r="N7" s="36">
        <f t="shared" si="0"/>
        <v>1.2819715794007314</v>
      </c>
      <c r="O7" s="34">
        <f t="shared" ref="O7:S7" si="3">SUM(O56,O49,O40,O30,O8)</f>
        <v>399.62800000000004</v>
      </c>
      <c r="P7" s="34">
        <f t="shared" si="3"/>
        <v>1485.3866469999998</v>
      </c>
      <c r="Q7" s="34">
        <f t="shared" si="3"/>
        <v>1615.6083620000002</v>
      </c>
      <c r="R7" s="38">
        <f t="shared" si="3"/>
        <v>1594.069062</v>
      </c>
      <c r="S7" s="38">
        <f t="shared" si="3"/>
        <v>21.539300000000001</v>
      </c>
      <c r="T7" s="36">
        <f t="shared" si="1"/>
        <v>11.344227463905288</v>
      </c>
      <c r="V7" s="34"/>
      <c r="W7" s="34"/>
    </row>
    <row r="8" spans="1:23" s="32" customFormat="1" x14ac:dyDescent="0.2">
      <c r="A8" s="32" t="s">
        <v>8</v>
      </c>
      <c r="B8" s="32" t="s">
        <v>9</v>
      </c>
      <c r="C8" s="32" t="s">
        <v>39</v>
      </c>
      <c r="D8" s="32" t="s">
        <v>38</v>
      </c>
      <c r="E8" s="32" t="s">
        <v>558</v>
      </c>
      <c r="H8" s="32" t="b">
        <v>1</v>
      </c>
      <c r="I8" s="34">
        <v>1204.4960000000001</v>
      </c>
      <c r="J8" s="34">
        <v>1740.1689999999999</v>
      </c>
      <c r="K8" s="34">
        <v>1775.1279999999999</v>
      </c>
      <c r="L8" s="38">
        <v>1318.1350000000002</v>
      </c>
      <c r="M8" s="38">
        <v>456.99300000000005</v>
      </c>
      <c r="N8" s="36">
        <f t="shared" ref="N8:N69" si="4">IF(ISNUMBER((EXP((LN(K8)-LN(I8))/(2013-2000))-1)*100)=TRUE,(EXP((LN(K8)-LN(I8))/(2013-2000))-1)*100,"")</f>
        <v>3.0281060503685842</v>
      </c>
      <c r="O8" s="34">
        <v>16.747</v>
      </c>
      <c r="P8" s="34">
        <v>155.781068</v>
      </c>
      <c r="Q8" s="34">
        <v>170.92659999999998</v>
      </c>
      <c r="R8" s="38">
        <v>164.37449999999998</v>
      </c>
      <c r="S8" s="38">
        <v>6.5521000000000003</v>
      </c>
      <c r="T8" s="36">
        <f t="shared" ref="T8:T69" si="5">IF(ISNUMBER((EXP((LN(Q8)-LN(O8))/(2013-2000))-1)*100)=TRUE,(EXP((LN(Q8)-LN(O8))/(2013-2000))-1)*100,"")</f>
        <v>19.565418198225903</v>
      </c>
      <c r="V8" s="34"/>
      <c r="W8" s="34"/>
    </row>
    <row r="9" spans="1:23" hidden="1" x14ac:dyDescent="0.2">
      <c r="A9" t="s">
        <v>8</v>
      </c>
      <c r="B9" t="s">
        <v>9</v>
      </c>
      <c r="C9" t="s">
        <v>39</v>
      </c>
      <c r="D9" t="s">
        <v>38</v>
      </c>
      <c r="E9" t="s">
        <v>580</v>
      </c>
      <c r="F9" t="s">
        <v>453</v>
      </c>
      <c r="G9" t="s">
        <v>454</v>
      </c>
      <c r="H9" t="b">
        <v>0</v>
      </c>
      <c r="I9" s="35">
        <v>0</v>
      </c>
      <c r="J9" s="35">
        <v>8.9999999999999993E-3</v>
      </c>
      <c r="K9" s="35">
        <v>1.0999999999999999E-2</v>
      </c>
      <c r="L9" s="39" t="s">
        <v>7</v>
      </c>
      <c r="M9" s="39">
        <v>1.0999999999999999E-2</v>
      </c>
      <c r="N9" s="37" t="str">
        <f t="shared" si="4"/>
        <v/>
      </c>
      <c r="O9" s="35" t="s">
        <v>7</v>
      </c>
      <c r="P9" s="35" t="s">
        <v>7</v>
      </c>
      <c r="Q9" s="35" t="s">
        <v>7</v>
      </c>
      <c r="R9" s="39" t="s">
        <v>7</v>
      </c>
      <c r="S9" s="39" t="s">
        <v>7</v>
      </c>
      <c r="T9" s="37" t="str">
        <f t="shared" si="5"/>
        <v/>
      </c>
      <c r="V9" s="34"/>
      <c r="W9" s="34"/>
    </row>
    <row r="10" spans="1:23" x14ac:dyDescent="0.2">
      <c r="A10" s="33" t="s">
        <v>8</v>
      </c>
      <c r="B10" s="33" t="s">
        <v>9</v>
      </c>
      <c r="C10" s="33" t="s">
        <v>39</v>
      </c>
      <c r="D10" s="33" t="s">
        <v>38</v>
      </c>
      <c r="E10" s="33" t="s">
        <v>580</v>
      </c>
      <c r="F10" t="s">
        <v>41</v>
      </c>
      <c r="G10" t="s">
        <v>40</v>
      </c>
      <c r="H10" t="b">
        <v>1</v>
      </c>
      <c r="I10" s="35">
        <v>17.315000000000001</v>
      </c>
      <c r="J10" s="35">
        <v>12.308999999999999</v>
      </c>
      <c r="K10" s="35">
        <v>13.231999999999999</v>
      </c>
      <c r="L10" s="39">
        <v>13.231999999999999</v>
      </c>
      <c r="M10" s="39" t="s">
        <v>7</v>
      </c>
      <c r="N10" s="37">
        <f t="shared" si="4"/>
        <v>-2.0474796297245357</v>
      </c>
      <c r="O10" s="35">
        <v>0.05</v>
      </c>
      <c r="P10" s="35">
        <v>0.16040000000000001</v>
      </c>
      <c r="Q10" s="35">
        <v>0.16500000000000001</v>
      </c>
      <c r="R10" s="39">
        <v>0.16500000000000001</v>
      </c>
      <c r="S10" s="39" t="s">
        <v>7</v>
      </c>
      <c r="T10" s="37">
        <f t="shared" si="5"/>
        <v>9.6189625889206773</v>
      </c>
      <c r="V10" s="34"/>
      <c r="W10" s="34"/>
    </row>
    <row r="11" spans="1:23" x14ac:dyDescent="0.2">
      <c r="A11" s="33" t="s">
        <v>8</v>
      </c>
      <c r="B11" s="33" t="s">
        <v>9</v>
      </c>
      <c r="C11" s="33" t="s">
        <v>39</v>
      </c>
      <c r="D11" s="33" t="s">
        <v>38</v>
      </c>
      <c r="E11" s="33" t="s">
        <v>580</v>
      </c>
      <c r="F11" t="s">
        <v>455</v>
      </c>
      <c r="G11" t="s">
        <v>456</v>
      </c>
      <c r="H11" t="b">
        <v>1</v>
      </c>
      <c r="I11" s="35">
        <v>12.003</v>
      </c>
      <c r="J11" s="35">
        <v>12.343</v>
      </c>
      <c r="K11" s="35">
        <v>10.4</v>
      </c>
      <c r="L11" s="39">
        <v>0</v>
      </c>
      <c r="M11" s="39">
        <v>10.4</v>
      </c>
      <c r="N11" s="37">
        <f t="shared" si="4"/>
        <v>-1.0966411218820249</v>
      </c>
      <c r="O11" s="35" t="s">
        <v>7</v>
      </c>
      <c r="P11" s="35" t="s">
        <v>7</v>
      </c>
      <c r="Q11" s="35" t="s">
        <v>7</v>
      </c>
      <c r="R11" s="39" t="s">
        <v>7</v>
      </c>
      <c r="S11" s="39" t="s">
        <v>7</v>
      </c>
      <c r="T11" s="37" t="str">
        <f t="shared" si="5"/>
        <v/>
      </c>
      <c r="V11" s="34"/>
      <c r="W11" s="34"/>
    </row>
    <row r="12" spans="1:23" x14ac:dyDescent="0.2">
      <c r="A12" s="33" t="s">
        <v>8</v>
      </c>
      <c r="B12" s="33" t="s">
        <v>9</v>
      </c>
      <c r="C12" s="33" t="s">
        <v>39</v>
      </c>
      <c r="D12" s="33" t="s">
        <v>38</v>
      </c>
      <c r="E12" s="33" t="s">
        <v>580</v>
      </c>
      <c r="F12" t="s">
        <v>457</v>
      </c>
      <c r="G12" t="s">
        <v>458</v>
      </c>
      <c r="H12" t="b">
        <v>1</v>
      </c>
      <c r="I12" s="35">
        <v>0.8</v>
      </c>
      <c r="J12" s="35">
        <v>2.1669999999999998</v>
      </c>
      <c r="K12" s="35">
        <v>1.702</v>
      </c>
      <c r="L12" s="39">
        <v>0</v>
      </c>
      <c r="M12" s="39">
        <v>1.702</v>
      </c>
      <c r="N12" s="37">
        <f t="shared" si="4"/>
        <v>5.9792242086188052</v>
      </c>
      <c r="O12" s="35" t="s">
        <v>7</v>
      </c>
      <c r="P12" s="35" t="s">
        <v>7</v>
      </c>
      <c r="Q12" s="35" t="s">
        <v>7</v>
      </c>
      <c r="R12" s="39" t="s">
        <v>7</v>
      </c>
      <c r="S12" s="39" t="s">
        <v>7</v>
      </c>
      <c r="T12" s="37" t="str">
        <f t="shared" si="5"/>
        <v/>
      </c>
      <c r="V12" s="34"/>
      <c r="W12" s="34"/>
    </row>
    <row r="13" spans="1:23" x14ac:dyDescent="0.2">
      <c r="A13" s="33" t="s">
        <v>8</v>
      </c>
      <c r="B13" s="33" t="s">
        <v>9</v>
      </c>
      <c r="C13" s="33" t="s">
        <v>39</v>
      </c>
      <c r="D13" s="33" t="s">
        <v>38</v>
      </c>
      <c r="E13" s="33" t="s">
        <v>580</v>
      </c>
      <c r="F13" t="s">
        <v>47</v>
      </c>
      <c r="G13" t="s">
        <v>46</v>
      </c>
      <c r="H13" t="b">
        <v>1</v>
      </c>
      <c r="I13" s="35">
        <v>12.612</v>
      </c>
      <c r="J13" s="35">
        <v>4.1520000000000001</v>
      </c>
      <c r="K13" s="35">
        <v>4</v>
      </c>
      <c r="L13" s="39">
        <v>0</v>
      </c>
      <c r="M13" s="39">
        <v>4</v>
      </c>
      <c r="N13" s="37">
        <f t="shared" si="4"/>
        <v>-8.4545808170001013</v>
      </c>
      <c r="O13" s="35">
        <v>1.2E-2</v>
      </c>
      <c r="P13" s="35">
        <v>0</v>
      </c>
      <c r="Q13" s="35">
        <v>0</v>
      </c>
      <c r="R13" s="39" t="s">
        <v>7</v>
      </c>
      <c r="S13" s="39">
        <v>0</v>
      </c>
      <c r="T13" s="37" t="str">
        <f t="shared" si="5"/>
        <v/>
      </c>
      <c r="V13" s="34"/>
      <c r="W13" s="34"/>
    </row>
    <row r="14" spans="1:23" x14ac:dyDescent="0.2">
      <c r="A14" s="33" t="s">
        <v>8</v>
      </c>
      <c r="B14" s="33" t="s">
        <v>9</v>
      </c>
      <c r="C14" s="33" t="s">
        <v>39</v>
      </c>
      <c r="D14" s="33" t="s">
        <v>38</v>
      </c>
      <c r="E14" s="33" t="s">
        <v>580</v>
      </c>
      <c r="F14" t="s">
        <v>45</v>
      </c>
      <c r="G14" t="s">
        <v>44</v>
      </c>
      <c r="H14" t="b">
        <v>1</v>
      </c>
      <c r="I14" s="35">
        <v>15.680999999999999</v>
      </c>
      <c r="J14" s="35">
        <v>28.952000000000002</v>
      </c>
      <c r="K14" s="35">
        <v>38.371000000000002</v>
      </c>
      <c r="L14" s="39">
        <v>38.371000000000002</v>
      </c>
      <c r="M14" s="39">
        <v>0</v>
      </c>
      <c r="N14" s="37">
        <f t="shared" si="4"/>
        <v>7.1259204175034618</v>
      </c>
      <c r="O14" s="35">
        <v>1.4999999999999999E-2</v>
      </c>
      <c r="P14" s="35">
        <v>3.7999999999999999E-2</v>
      </c>
      <c r="Q14" s="35">
        <v>4.53E-2</v>
      </c>
      <c r="R14" s="39">
        <v>4.53E-2</v>
      </c>
      <c r="S14" s="39" t="s">
        <v>7</v>
      </c>
      <c r="T14" s="37">
        <f t="shared" si="5"/>
        <v>8.8738575888872351</v>
      </c>
      <c r="V14" s="34"/>
      <c r="W14" s="34"/>
    </row>
    <row r="15" spans="1:23" x14ac:dyDescent="0.2">
      <c r="A15" s="33" t="s">
        <v>8</v>
      </c>
      <c r="B15" s="33" t="s">
        <v>9</v>
      </c>
      <c r="C15" s="33" t="s">
        <v>39</v>
      </c>
      <c r="D15" s="33" t="s">
        <v>38</v>
      </c>
      <c r="E15" s="33" t="s">
        <v>580</v>
      </c>
      <c r="F15" t="s">
        <v>49</v>
      </c>
      <c r="G15" t="s">
        <v>48</v>
      </c>
      <c r="H15" t="b">
        <v>1</v>
      </c>
      <c r="I15" s="35">
        <v>215.10599999999999</v>
      </c>
      <c r="J15" s="35">
        <v>158.84200000000001</v>
      </c>
      <c r="K15" s="35">
        <v>163.215</v>
      </c>
      <c r="L15" s="39">
        <v>154.23400000000001</v>
      </c>
      <c r="M15" s="39">
        <v>8.9809999999999999</v>
      </c>
      <c r="N15" s="37">
        <f t="shared" si="4"/>
        <v>-2.1011695662473628</v>
      </c>
      <c r="O15" s="35">
        <v>0.51200000000000001</v>
      </c>
      <c r="P15" s="35">
        <v>21.488</v>
      </c>
      <c r="Q15" s="35">
        <v>23.501000000000001</v>
      </c>
      <c r="R15" s="39">
        <v>23.501000000000001</v>
      </c>
      <c r="S15" s="39">
        <v>0</v>
      </c>
      <c r="T15" s="37">
        <f t="shared" si="5"/>
        <v>34.224572475592964</v>
      </c>
      <c r="V15" s="34"/>
      <c r="W15" s="34"/>
    </row>
    <row r="16" spans="1:23" x14ac:dyDescent="0.2">
      <c r="A16" s="33" t="s">
        <v>8</v>
      </c>
      <c r="B16" s="33" t="s">
        <v>9</v>
      </c>
      <c r="C16" s="33" t="s">
        <v>39</v>
      </c>
      <c r="D16" s="33" t="s">
        <v>38</v>
      </c>
      <c r="E16" s="33" t="s">
        <v>580</v>
      </c>
      <c r="F16" t="s">
        <v>51</v>
      </c>
      <c r="G16" t="s">
        <v>50</v>
      </c>
      <c r="H16" t="b">
        <v>1</v>
      </c>
      <c r="I16" s="35">
        <v>120.093</v>
      </c>
      <c r="J16" s="35">
        <v>117.27500000000001</v>
      </c>
      <c r="K16" s="35">
        <v>103.797</v>
      </c>
      <c r="L16" s="39">
        <v>23.163</v>
      </c>
      <c r="M16" s="39">
        <v>80.634</v>
      </c>
      <c r="N16" s="37">
        <f t="shared" si="4"/>
        <v>-1.1154960991812679</v>
      </c>
      <c r="O16" s="35">
        <v>7.28</v>
      </c>
      <c r="P16" s="35">
        <v>8.5875000000000004</v>
      </c>
      <c r="Q16" s="35">
        <v>8.9740000000000002</v>
      </c>
      <c r="R16" s="39">
        <v>3.6059999999999999</v>
      </c>
      <c r="S16" s="39">
        <v>5.3680000000000003</v>
      </c>
      <c r="T16" s="37">
        <f t="shared" si="5"/>
        <v>1.6222536676589572</v>
      </c>
      <c r="V16" s="34"/>
      <c r="W16" s="34"/>
    </row>
    <row r="17" spans="1:23" x14ac:dyDescent="0.2">
      <c r="A17" s="33" t="s">
        <v>8</v>
      </c>
      <c r="B17" s="33" t="s">
        <v>9</v>
      </c>
      <c r="C17" s="33" t="s">
        <v>39</v>
      </c>
      <c r="D17" s="33" t="s">
        <v>38</v>
      </c>
      <c r="E17" s="33" t="s">
        <v>580</v>
      </c>
      <c r="F17" t="s">
        <v>53</v>
      </c>
      <c r="G17" t="s">
        <v>52</v>
      </c>
      <c r="H17" t="b">
        <v>1</v>
      </c>
      <c r="I17" s="35">
        <v>50</v>
      </c>
      <c r="J17" s="35">
        <v>125.392</v>
      </c>
      <c r="K17" s="35">
        <v>112.248</v>
      </c>
      <c r="L17" s="39">
        <v>112.248</v>
      </c>
      <c r="M17" s="39" t="s">
        <v>7</v>
      </c>
      <c r="N17" s="37">
        <f t="shared" si="4"/>
        <v>6.4182337891097729</v>
      </c>
      <c r="O17" s="35">
        <v>0.53</v>
      </c>
      <c r="P17" s="35">
        <v>3.2320000000000002</v>
      </c>
      <c r="Q17" s="35">
        <v>3.7050000000000001</v>
      </c>
      <c r="R17" s="39">
        <v>3.7050000000000001</v>
      </c>
      <c r="S17" s="39" t="s">
        <v>7</v>
      </c>
      <c r="T17" s="37">
        <f t="shared" si="5"/>
        <v>16.13482982814045</v>
      </c>
      <c r="V17" s="34"/>
      <c r="W17" s="34"/>
    </row>
    <row r="18" spans="1:23" x14ac:dyDescent="0.2">
      <c r="A18" s="33" t="s">
        <v>8</v>
      </c>
      <c r="B18" s="33" t="s">
        <v>9</v>
      </c>
      <c r="C18" s="33" t="s">
        <v>39</v>
      </c>
      <c r="D18" s="33" t="s">
        <v>38</v>
      </c>
      <c r="E18" s="33" t="s">
        <v>580</v>
      </c>
      <c r="F18" t="s">
        <v>55</v>
      </c>
      <c r="G18" t="s">
        <v>54</v>
      </c>
      <c r="H18" t="b">
        <v>1</v>
      </c>
      <c r="I18" s="35">
        <v>9.6150000000000002</v>
      </c>
      <c r="J18" s="35">
        <v>6.6040000000000001</v>
      </c>
      <c r="K18" s="35">
        <v>7.3090000000000002</v>
      </c>
      <c r="L18" s="39">
        <v>0</v>
      </c>
      <c r="M18" s="39">
        <v>7.3090000000000002</v>
      </c>
      <c r="N18" s="37">
        <f t="shared" si="4"/>
        <v>-2.0872769905525668</v>
      </c>
      <c r="O18" s="35">
        <v>8.6999999999999994E-2</v>
      </c>
      <c r="P18" s="35">
        <v>0.51400000000000001</v>
      </c>
      <c r="Q18" s="35">
        <v>0.48499999999999999</v>
      </c>
      <c r="R18" s="39">
        <v>7.8E-2</v>
      </c>
      <c r="S18" s="39">
        <v>0.40699999999999997</v>
      </c>
      <c r="T18" s="37">
        <f t="shared" si="5"/>
        <v>14.130502574988778</v>
      </c>
      <c r="V18" s="34"/>
      <c r="W18" s="34"/>
    </row>
    <row r="19" spans="1:23" x14ac:dyDescent="0.2">
      <c r="A19" s="33" t="s">
        <v>8</v>
      </c>
      <c r="B19" s="33" t="s">
        <v>9</v>
      </c>
      <c r="C19" s="33" t="s">
        <v>39</v>
      </c>
      <c r="D19" s="33" t="s">
        <v>38</v>
      </c>
      <c r="E19" s="33" t="s">
        <v>580</v>
      </c>
      <c r="F19" t="s">
        <v>43</v>
      </c>
      <c r="G19" t="s">
        <v>42</v>
      </c>
      <c r="H19" t="b">
        <v>1</v>
      </c>
      <c r="I19" s="35">
        <v>3.048</v>
      </c>
      <c r="J19" s="35">
        <v>2.8780000000000001</v>
      </c>
      <c r="K19" s="35">
        <v>2.8780000000000001</v>
      </c>
      <c r="L19" s="39" t="s">
        <v>7</v>
      </c>
      <c r="M19" s="39">
        <v>2.8780000000000001</v>
      </c>
      <c r="N19" s="37">
        <f t="shared" si="4"/>
        <v>-0.44048875420412692</v>
      </c>
      <c r="O19" s="35">
        <v>3.0000000000000001E-3</v>
      </c>
      <c r="P19" s="35">
        <v>0.105</v>
      </c>
      <c r="Q19" s="35">
        <v>0.109</v>
      </c>
      <c r="R19" s="39" t="s">
        <v>7</v>
      </c>
      <c r="S19" s="39">
        <v>0.109</v>
      </c>
      <c r="T19" s="37">
        <f t="shared" si="5"/>
        <v>31.832801238761334</v>
      </c>
      <c r="V19" s="34"/>
      <c r="W19" s="34"/>
    </row>
    <row r="20" spans="1:23" x14ac:dyDescent="0.2">
      <c r="A20" s="33" t="s">
        <v>8</v>
      </c>
      <c r="B20" s="33" t="s">
        <v>9</v>
      </c>
      <c r="C20" s="33" t="s">
        <v>39</v>
      </c>
      <c r="D20" s="33" t="s">
        <v>38</v>
      </c>
      <c r="E20" s="33" t="s">
        <v>580</v>
      </c>
      <c r="F20" t="s">
        <v>57</v>
      </c>
      <c r="G20" t="s">
        <v>56</v>
      </c>
      <c r="H20" t="b">
        <v>1</v>
      </c>
      <c r="I20" s="35">
        <v>41.39</v>
      </c>
      <c r="J20" s="35">
        <v>212.833</v>
      </c>
      <c r="K20" s="35">
        <v>222.101</v>
      </c>
      <c r="L20" s="39">
        <v>84.86</v>
      </c>
      <c r="M20" s="39">
        <v>137.24100000000001</v>
      </c>
      <c r="N20" s="37">
        <f t="shared" si="4"/>
        <v>13.796083276700234</v>
      </c>
      <c r="O20" s="35">
        <v>0</v>
      </c>
      <c r="P20" s="35">
        <v>0.60399999999999998</v>
      </c>
      <c r="Q20" s="35">
        <v>0.72099999999999997</v>
      </c>
      <c r="R20" s="39">
        <v>0.58099999999999996</v>
      </c>
      <c r="S20" s="39">
        <v>0.14000000000000001</v>
      </c>
      <c r="T20" s="37" t="str">
        <f t="shared" si="5"/>
        <v/>
      </c>
      <c r="V20" s="34"/>
      <c r="W20" s="34"/>
    </row>
    <row r="21" spans="1:23" x14ac:dyDescent="0.2">
      <c r="A21" s="33" t="s">
        <v>8</v>
      </c>
      <c r="B21" s="33" t="s">
        <v>9</v>
      </c>
      <c r="C21" s="33" t="s">
        <v>39</v>
      </c>
      <c r="D21" s="33" t="s">
        <v>38</v>
      </c>
      <c r="E21" s="33" t="s">
        <v>580</v>
      </c>
      <c r="F21" t="s">
        <v>59</v>
      </c>
      <c r="G21" t="s">
        <v>58</v>
      </c>
      <c r="H21" t="b">
        <v>1</v>
      </c>
      <c r="I21" s="35">
        <v>4.1020000000000003</v>
      </c>
      <c r="J21" s="35">
        <v>2.4780000000000002</v>
      </c>
      <c r="K21" s="35">
        <v>2.694</v>
      </c>
      <c r="L21" s="39">
        <v>0</v>
      </c>
      <c r="M21" s="39">
        <v>2.694</v>
      </c>
      <c r="N21" s="37">
        <f t="shared" si="4"/>
        <v>-3.1824708332449325</v>
      </c>
      <c r="O21" s="35">
        <v>0.14199999999999999</v>
      </c>
      <c r="P21" s="35">
        <v>0.115</v>
      </c>
      <c r="Q21" s="35">
        <v>0.115</v>
      </c>
      <c r="R21" s="39">
        <v>8.5000000000000006E-2</v>
      </c>
      <c r="S21" s="39">
        <v>0.03</v>
      </c>
      <c r="T21" s="37">
        <f t="shared" si="5"/>
        <v>-1.6091807772499744</v>
      </c>
      <c r="V21" s="34"/>
      <c r="W21" s="34"/>
    </row>
    <row r="22" spans="1:23" x14ac:dyDescent="0.2">
      <c r="A22" s="33" t="s">
        <v>8</v>
      </c>
      <c r="B22" s="33" t="s">
        <v>9</v>
      </c>
      <c r="C22" s="33" t="s">
        <v>39</v>
      </c>
      <c r="D22" s="33" t="s">
        <v>38</v>
      </c>
      <c r="E22" s="33" t="s">
        <v>580</v>
      </c>
      <c r="F22" t="s">
        <v>61</v>
      </c>
      <c r="G22" t="s">
        <v>60</v>
      </c>
      <c r="H22" t="b">
        <v>1</v>
      </c>
      <c r="I22" s="35">
        <v>6.726</v>
      </c>
      <c r="J22" s="35">
        <v>19.475000000000001</v>
      </c>
      <c r="K22" s="35">
        <v>23.544</v>
      </c>
      <c r="L22" s="39">
        <v>23.544</v>
      </c>
      <c r="M22" s="39" t="s">
        <v>7</v>
      </c>
      <c r="N22" s="37">
        <f t="shared" si="4"/>
        <v>10.117323031356683</v>
      </c>
      <c r="O22" s="35">
        <v>0.27</v>
      </c>
      <c r="P22" s="35">
        <v>0.51597999999999999</v>
      </c>
      <c r="Q22" s="35">
        <v>1.1752</v>
      </c>
      <c r="R22" s="39">
        <v>1.1752</v>
      </c>
      <c r="S22" s="39" t="s">
        <v>7</v>
      </c>
      <c r="T22" s="37">
        <f t="shared" si="5"/>
        <v>11.97845290135373</v>
      </c>
      <c r="V22" s="34"/>
      <c r="W22" s="34"/>
    </row>
    <row r="23" spans="1:23" x14ac:dyDescent="0.2">
      <c r="A23" s="33" t="s">
        <v>8</v>
      </c>
      <c r="B23" s="33" t="s">
        <v>9</v>
      </c>
      <c r="C23" s="33" t="s">
        <v>39</v>
      </c>
      <c r="D23" s="33" t="s">
        <v>38</v>
      </c>
      <c r="E23" s="33" t="s">
        <v>580</v>
      </c>
      <c r="F23" t="s">
        <v>63</v>
      </c>
      <c r="G23" t="s">
        <v>62</v>
      </c>
      <c r="H23" t="b">
        <v>1</v>
      </c>
      <c r="I23" s="35">
        <v>32.777999999999999</v>
      </c>
      <c r="J23" s="35">
        <v>68.701999999999998</v>
      </c>
      <c r="K23" s="35">
        <v>74.128</v>
      </c>
      <c r="L23" s="39">
        <v>0</v>
      </c>
      <c r="M23" s="39">
        <v>74.128</v>
      </c>
      <c r="N23" s="37">
        <f t="shared" si="4"/>
        <v>6.4784021956222793</v>
      </c>
      <c r="O23" s="35">
        <v>0.42499999999999999</v>
      </c>
      <c r="P23" s="35">
        <v>0</v>
      </c>
      <c r="Q23" s="35">
        <v>0</v>
      </c>
      <c r="R23" s="39" t="s">
        <v>7</v>
      </c>
      <c r="S23" s="39">
        <v>0</v>
      </c>
      <c r="T23" s="37" t="str">
        <f t="shared" si="5"/>
        <v/>
      </c>
      <c r="V23" s="34"/>
      <c r="W23" s="34"/>
    </row>
    <row r="24" spans="1:23" x14ac:dyDescent="0.2">
      <c r="A24" s="33" t="s">
        <v>8</v>
      </c>
      <c r="B24" s="33" t="s">
        <v>9</v>
      </c>
      <c r="C24" s="33" t="s">
        <v>39</v>
      </c>
      <c r="D24" s="33" t="s">
        <v>38</v>
      </c>
      <c r="E24" s="33" t="s">
        <v>580</v>
      </c>
      <c r="F24" t="s">
        <v>459</v>
      </c>
      <c r="G24" t="s">
        <v>460</v>
      </c>
      <c r="H24" t="b">
        <v>1</v>
      </c>
      <c r="I24" s="35">
        <v>24.15</v>
      </c>
      <c r="J24" s="35">
        <v>30</v>
      </c>
      <c r="K24" s="35">
        <v>30</v>
      </c>
      <c r="L24" s="39">
        <v>0.2</v>
      </c>
      <c r="M24" s="39">
        <v>29.8</v>
      </c>
      <c r="N24" s="37">
        <f t="shared" si="4"/>
        <v>1.6825597867467845</v>
      </c>
      <c r="O24" s="35" t="s">
        <v>7</v>
      </c>
      <c r="P24" s="35" t="s">
        <v>7</v>
      </c>
      <c r="Q24" s="35" t="s">
        <v>7</v>
      </c>
      <c r="R24" s="39" t="s">
        <v>7</v>
      </c>
      <c r="S24" s="39" t="s">
        <v>7</v>
      </c>
      <c r="T24" s="37" t="str">
        <f t="shared" si="5"/>
        <v/>
      </c>
      <c r="V24" s="34"/>
      <c r="W24" s="34"/>
    </row>
    <row r="25" spans="1:23" x14ac:dyDescent="0.2">
      <c r="A25" s="33" t="s">
        <v>8</v>
      </c>
      <c r="B25" s="33" t="s">
        <v>9</v>
      </c>
      <c r="C25" s="33" t="s">
        <v>39</v>
      </c>
      <c r="D25" s="33" t="s">
        <v>38</v>
      </c>
      <c r="E25" s="33" t="s">
        <v>580</v>
      </c>
      <c r="F25" t="s">
        <v>67</v>
      </c>
      <c r="G25" t="s">
        <v>66</v>
      </c>
      <c r="H25" t="b">
        <v>1</v>
      </c>
      <c r="I25" s="35">
        <v>0</v>
      </c>
      <c r="J25" s="35">
        <v>37</v>
      </c>
      <c r="K25" s="35">
        <v>37</v>
      </c>
      <c r="L25" s="39">
        <v>37</v>
      </c>
      <c r="M25" s="39" t="s">
        <v>7</v>
      </c>
      <c r="N25" s="37" t="str">
        <f t="shared" si="4"/>
        <v/>
      </c>
      <c r="O25" s="35">
        <v>0</v>
      </c>
      <c r="P25" s="35">
        <v>0.02</v>
      </c>
      <c r="Q25" s="35">
        <v>0.02</v>
      </c>
      <c r="R25" s="39">
        <v>0.02</v>
      </c>
      <c r="S25" s="39" t="s">
        <v>7</v>
      </c>
      <c r="T25" s="37" t="str">
        <f t="shared" si="5"/>
        <v/>
      </c>
      <c r="V25" s="34"/>
      <c r="W25" s="34"/>
    </row>
    <row r="26" spans="1:23" x14ac:dyDescent="0.2">
      <c r="A26" s="33" t="s">
        <v>8</v>
      </c>
      <c r="B26" s="33" t="s">
        <v>9</v>
      </c>
      <c r="C26" s="33" t="s">
        <v>39</v>
      </c>
      <c r="D26" s="33" t="s">
        <v>38</v>
      </c>
      <c r="E26" s="33" t="s">
        <v>580</v>
      </c>
      <c r="F26" t="s">
        <v>71</v>
      </c>
      <c r="G26" t="s">
        <v>70</v>
      </c>
      <c r="H26" t="b">
        <v>1</v>
      </c>
      <c r="I26" s="35">
        <v>339.93599999999998</v>
      </c>
      <c r="J26" s="35">
        <v>404.40600000000001</v>
      </c>
      <c r="K26" s="35">
        <v>412.22199999999998</v>
      </c>
      <c r="L26" s="39">
        <v>315.00700000000001</v>
      </c>
      <c r="M26" s="39">
        <v>97.215000000000003</v>
      </c>
      <c r="N26" s="37">
        <f t="shared" si="4"/>
        <v>1.4941655742143123</v>
      </c>
      <c r="O26" s="35">
        <v>0.21</v>
      </c>
      <c r="P26" s="35">
        <v>3.4171879999999999</v>
      </c>
      <c r="Q26" s="35">
        <v>3.4870999999999999</v>
      </c>
      <c r="R26" s="39">
        <v>2.9889999999999999</v>
      </c>
      <c r="S26" s="39">
        <v>0.49810000000000004</v>
      </c>
      <c r="T26" s="37">
        <f t="shared" si="5"/>
        <v>24.126642476687298</v>
      </c>
      <c r="V26" s="34"/>
      <c r="W26" s="34"/>
    </row>
    <row r="27" spans="1:23" x14ac:dyDescent="0.2">
      <c r="A27" s="33" t="s">
        <v>8</v>
      </c>
      <c r="B27" s="33" t="s">
        <v>9</v>
      </c>
      <c r="C27" s="33" t="s">
        <v>39</v>
      </c>
      <c r="D27" s="33" t="s">
        <v>38</v>
      </c>
      <c r="E27" s="33" t="s">
        <v>580</v>
      </c>
      <c r="F27" t="s">
        <v>69</v>
      </c>
      <c r="G27" t="s">
        <v>68</v>
      </c>
      <c r="H27" t="b">
        <v>1</v>
      </c>
      <c r="I27" s="35">
        <v>219.35599999999999</v>
      </c>
      <c r="J27" s="35">
        <v>407.63799999999998</v>
      </c>
      <c r="K27" s="35">
        <v>419.24900000000002</v>
      </c>
      <c r="L27" s="39">
        <v>419.24900000000002</v>
      </c>
      <c r="M27" s="39" t="s">
        <v>7</v>
      </c>
      <c r="N27" s="37">
        <f t="shared" si="4"/>
        <v>5.1090700368629838</v>
      </c>
      <c r="O27" s="35">
        <v>0.82</v>
      </c>
      <c r="P27" s="35">
        <v>95.906000000000006</v>
      </c>
      <c r="Q27" s="35">
        <v>98.063000000000002</v>
      </c>
      <c r="R27" s="39">
        <v>98.063000000000002</v>
      </c>
      <c r="S27" s="39" t="s">
        <v>7</v>
      </c>
      <c r="T27" s="37">
        <f t="shared" si="5"/>
        <v>44.484882619010605</v>
      </c>
      <c r="V27" s="34"/>
      <c r="W27" s="34"/>
    </row>
    <row r="28" spans="1:23" x14ac:dyDescent="0.2">
      <c r="A28" s="33" t="s">
        <v>8</v>
      </c>
      <c r="B28" s="33" t="s">
        <v>9</v>
      </c>
      <c r="C28" s="33" t="s">
        <v>39</v>
      </c>
      <c r="D28" s="33" t="s">
        <v>38</v>
      </c>
      <c r="E28" s="33" t="s">
        <v>580</v>
      </c>
      <c r="F28" t="s">
        <v>73</v>
      </c>
      <c r="G28" t="s">
        <v>72</v>
      </c>
      <c r="H28" t="b">
        <v>1</v>
      </c>
      <c r="I28" s="35">
        <v>66.671000000000006</v>
      </c>
      <c r="J28" s="35">
        <v>76.213999999999999</v>
      </c>
      <c r="K28" s="35">
        <v>86.527000000000001</v>
      </c>
      <c r="L28" s="39">
        <v>86.527000000000001</v>
      </c>
      <c r="M28" s="39" t="s">
        <v>7</v>
      </c>
      <c r="N28" s="37">
        <f t="shared" si="4"/>
        <v>2.025521029227062</v>
      </c>
      <c r="O28" s="35">
        <v>4.24</v>
      </c>
      <c r="P28" s="35">
        <v>12.988</v>
      </c>
      <c r="Q28" s="35">
        <v>20.271000000000001</v>
      </c>
      <c r="R28" s="39">
        <v>20.271000000000001</v>
      </c>
      <c r="S28" s="39" t="s">
        <v>7</v>
      </c>
      <c r="T28" s="37">
        <f t="shared" si="5"/>
        <v>12.789831399601525</v>
      </c>
      <c r="V28" s="34"/>
      <c r="W28" s="34"/>
    </row>
    <row r="29" spans="1:23" x14ac:dyDescent="0.2">
      <c r="A29" s="33" t="s">
        <v>8</v>
      </c>
      <c r="B29" s="33" t="s">
        <v>9</v>
      </c>
      <c r="C29" s="33" t="s">
        <v>39</v>
      </c>
      <c r="D29" s="33" t="s">
        <v>38</v>
      </c>
      <c r="E29" s="33" t="s">
        <v>580</v>
      </c>
      <c r="F29" t="s">
        <v>65</v>
      </c>
      <c r="G29" t="s">
        <v>64</v>
      </c>
      <c r="H29" t="b">
        <v>1</v>
      </c>
      <c r="I29" s="35">
        <v>13.114000000000001</v>
      </c>
      <c r="J29" s="35">
        <v>10.5</v>
      </c>
      <c r="K29" s="35">
        <v>10.5</v>
      </c>
      <c r="L29" s="39">
        <v>10.5</v>
      </c>
      <c r="M29" s="39" t="s">
        <v>7</v>
      </c>
      <c r="N29" s="37">
        <f t="shared" si="4"/>
        <v>-1.6955010827927386</v>
      </c>
      <c r="O29" s="35">
        <v>2.1509999999999998</v>
      </c>
      <c r="P29" s="35">
        <v>8.09</v>
      </c>
      <c r="Q29" s="35">
        <v>10.09</v>
      </c>
      <c r="R29" s="39">
        <v>10.09</v>
      </c>
      <c r="S29" s="39" t="s">
        <v>7</v>
      </c>
      <c r="T29" s="37">
        <f t="shared" si="5"/>
        <v>12.624966167927987</v>
      </c>
      <c r="V29" s="34"/>
      <c r="W29" s="34"/>
    </row>
    <row r="30" spans="1:23" s="32" customFormat="1" x14ac:dyDescent="0.2">
      <c r="A30" s="32" t="s">
        <v>8</v>
      </c>
      <c r="B30" s="32" t="s">
        <v>9</v>
      </c>
      <c r="C30" s="32" t="s">
        <v>89</v>
      </c>
      <c r="D30" s="32" t="s">
        <v>88</v>
      </c>
      <c r="E30" s="32" t="s">
        <v>559</v>
      </c>
      <c r="H30" t="b">
        <v>1</v>
      </c>
      <c r="I30" s="34">
        <v>795.39700000000005</v>
      </c>
      <c r="J30" s="34">
        <v>893.87</v>
      </c>
      <c r="K30" s="34">
        <v>926.33600000000001</v>
      </c>
      <c r="L30" s="38">
        <v>505.58600000000001</v>
      </c>
      <c r="M30" s="38">
        <v>420.75</v>
      </c>
      <c r="N30" s="36">
        <f t="shared" si="4"/>
        <v>1.1791723614162697</v>
      </c>
      <c r="O30" s="34">
        <v>2.875</v>
      </c>
      <c r="P30" s="34">
        <v>4.5720000000000001</v>
      </c>
      <c r="Q30" s="34">
        <v>4.593</v>
      </c>
      <c r="R30" s="38">
        <v>4.593</v>
      </c>
      <c r="S30" s="38">
        <v>0</v>
      </c>
      <c r="T30" s="36">
        <f t="shared" si="5"/>
        <v>3.6694182022771749</v>
      </c>
      <c r="V30" s="34"/>
      <c r="W30" s="34"/>
    </row>
    <row r="31" spans="1:23" x14ac:dyDescent="0.2">
      <c r="A31" s="33" t="s">
        <v>8</v>
      </c>
      <c r="B31" s="33" t="s">
        <v>9</v>
      </c>
      <c r="C31" s="33" t="s">
        <v>89</v>
      </c>
      <c r="D31" s="33" t="s">
        <v>88</v>
      </c>
      <c r="E31" s="33" t="s">
        <v>581</v>
      </c>
      <c r="F31" t="s">
        <v>91</v>
      </c>
      <c r="G31" t="s">
        <v>90</v>
      </c>
      <c r="H31" t="b">
        <v>1</v>
      </c>
      <c r="I31" s="35">
        <v>239.351</v>
      </c>
      <c r="J31" s="35">
        <v>277</v>
      </c>
      <c r="K31" s="35">
        <v>275</v>
      </c>
      <c r="L31" s="39">
        <v>10</v>
      </c>
      <c r="M31" s="39">
        <v>265</v>
      </c>
      <c r="N31" s="37">
        <f t="shared" si="4"/>
        <v>1.0737235074027796</v>
      </c>
      <c r="O31" s="35">
        <v>5.0000000000000001E-3</v>
      </c>
      <c r="P31" s="35">
        <v>0.45</v>
      </c>
      <c r="Q31" s="35">
        <v>0.45</v>
      </c>
      <c r="R31" s="39">
        <v>0.45</v>
      </c>
      <c r="S31" s="39" t="s">
        <v>7</v>
      </c>
      <c r="T31" s="37">
        <f t="shared" si="5"/>
        <v>41.359938280353269</v>
      </c>
      <c r="V31" s="34"/>
      <c r="W31" s="34"/>
    </row>
    <row r="32" spans="1:23" x14ac:dyDescent="0.2">
      <c r="A32" s="33" t="s">
        <v>8</v>
      </c>
      <c r="B32" s="33" t="s">
        <v>9</v>
      </c>
      <c r="C32" s="33" t="s">
        <v>89</v>
      </c>
      <c r="D32" s="33" t="s">
        <v>88</v>
      </c>
      <c r="E32" s="33" t="s">
        <v>581</v>
      </c>
      <c r="F32" t="s">
        <v>93</v>
      </c>
      <c r="G32" t="s">
        <v>92</v>
      </c>
      <c r="H32" t="b">
        <v>1</v>
      </c>
      <c r="I32" s="35">
        <v>112.10899999999999</v>
      </c>
      <c r="J32" s="35">
        <v>136.65799999999999</v>
      </c>
      <c r="K32" s="35">
        <v>153.45500000000001</v>
      </c>
      <c r="L32" s="39">
        <v>75</v>
      </c>
      <c r="M32" s="39">
        <v>78.454999999999998</v>
      </c>
      <c r="N32" s="37">
        <f t="shared" si="4"/>
        <v>2.4442850181910947</v>
      </c>
      <c r="O32" s="35">
        <v>0.05</v>
      </c>
      <c r="P32" s="35">
        <v>0.84</v>
      </c>
      <c r="Q32" s="35">
        <v>0.84</v>
      </c>
      <c r="R32" s="39">
        <v>0.84</v>
      </c>
      <c r="S32" s="39" t="s">
        <v>7</v>
      </c>
      <c r="T32" s="37">
        <f t="shared" si="5"/>
        <v>24.238031091894396</v>
      </c>
      <c r="V32" s="34"/>
      <c r="W32" s="34"/>
    </row>
    <row r="33" spans="1:23" x14ac:dyDescent="0.2">
      <c r="A33" s="33" t="s">
        <v>8</v>
      </c>
      <c r="B33" s="33" t="s">
        <v>9</v>
      </c>
      <c r="C33" s="33" t="s">
        <v>89</v>
      </c>
      <c r="D33" s="33" t="s">
        <v>88</v>
      </c>
      <c r="E33" s="33" t="s">
        <v>581</v>
      </c>
      <c r="F33" t="s">
        <v>95</v>
      </c>
      <c r="G33" t="s">
        <v>94</v>
      </c>
      <c r="H33" t="b">
        <v>1</v>
      </c>
      <c r="I33" s="35">
        <v>15</v>
      </c>
      <c r="J33" s="35">
        <v>32</v>
      </c>
      <c r="K33" s="35">
        <v>30</v>
      </c>
      <c r="L33" s="39">
        <v>30</v>
      </c>
      <c r="M33" s="39" t="s">
        <v>7</v>
      </c>
      <c r="N33" s="37">
        <f t="shared" si="4"/>
        <v>5.4766076481646664</v>
      </c>
      <c r="O33" s="35">
        <v>0.12</v>
      </c>
      <c r="P33" s="35">
        <v>0.14000000000000001</v>
      </c>
      <c r="Q33" s="35">
        <v>0.14000000000000001</v>
      </c>
      <c r="R33" s="39">
        <v>0.14000000000000001</v>
      </c>
      <c r="S33" s="39" t="s">
        <v>7</v>
      </c>
      <c r="T33" s="37">
        <f t="shared" si="5"/>
        <v>1.1928326359882835</v>
      </c>
      <c r="V33" s="34"/>
      <c r="W33" s="34"/>
    </row>
    <row r="34" spans="1:23" x14ac:dyDescent="0.2">
      <c r="A34" s="33" t="s">
        <v>8</v>
      </c>
      <c r="B34" s="33" t="s">
        <v>9</v>
      </c>
      <c r="C34" s="33" t="s">
        <v>89</v>
      </c>
      <c r="D34" s="33" t="s">
        <v>88</v>
      </c>
      <c r="E34" s="33" t="s">
        <v>581</v>
      </c>
      <c r="F34" t="s">
        <v>461</v>
      </c>
      <c r="G34" t="s">
        <v>462</v>
      </c>
      <c r="H34" t="b">
        <v>1</v>
      </c>
      <c r="I34" s="35">
        <v>83.2</v>
      </c>
      <c r="J34" s="35">
        <v>100</v>
      </c>
      <c r="K34" s="35">
        <v>120</v>
      </c>
      <c r="L34" s="39">
        <v>120</v>
      </c>
      <c r="M34" s="39" t="s">
        <v>7</v>
      </c>
      <c r="N34" s="37">
        <f t="shared" si="4"/>
        <v>2.8573247909217558</v>
      </c>
      <c r="O34" s="35" t="s">
        <v>7</v>
      </c>
      <c r="P34" s="35" t="s">
        <v>7</v>
      </c>
      <c r="Q34" s="35" t="s">
        <v>7</v>
      </c>
      <c r="R34" s="39" t="s">
        <v>7</v>
      </c>
      <c r="S34" s="39" t="s">
        <v>7</v>
      </c>
      <c r="T34" s="37" t="str">
        <f t="shared" si="5"/>
        <v/>
      </c>
      <c r="V34" s="34"/>
      <c r="W34" s="34"/>
    </row>
    <row r="35" spans="1:23" x14ac:dyDescent="0.2">
      <c r="A35" s="33" t="s">
        <v>8</v>
      </c>
      <c r="B35" s="33" t="s">
        <v>9</v>
      </c>
      <c r="C35" s="33" t="s">
        <v>89</v>
      </c>
      <c r="D35" s="33" t="s">
        <v>88</v>
      </c>
      <c r="E35" s="33" t="s">
        <v>581</v>
      </c>
      <c r="F35" t="s">
        <v>97</v>
      </c>
      <c r="G35" t="s">
        <v>96</v>
      </c>
      <c r="H35" t="b">
        <v>1</v>
      </c>
      <c r="I35" s="35">
        <v>45.957999999999998</v>
      </c>
      <c r="J35" s="35">
        <v>81.054000000000002</v>
      </c>
      <c r="K35" s="35">
        <v>73.117000000000004</v>
      </c>
      <c r="L35" s="39">
        <v>35.99</v>
      </c>
      <c r="M35" s="39">
        <v>37.127000000000002</v>
      </c>
      <c r="N35" s="37">
        <f t="shared" si="4"/>
        <v>3.6363468002235111</v>
      </c>
      <c r="O35" s="35">
        <v>6.6000000000000003E-2</v>
      </c>
      <c r="P35" s="35">
        <v>9.8000000000000004E-2</v>
      </c>
      <c r="Q35" s="35">
        <v>0.11899999999999999</v>
      </c>
      <c r="R35" s="39">
        <v>0.11899999999999999</v>
      </c>
      <c r="S35" s="39" t="s">
        <v>7</v>
      </c>
      <c r="T35" s="37">
        <f t="shared" si="5"/>
        <v>4.6387493881434816</v>
      </c>
      <c r="V35" s="34"/>
      <c r="W35" s="34"/>
    </row>
    <row r="36" spans="1:23" x14ac:dyDescent="0.2">
      <c r="A36" s="33" t="s">
        <v>8</v>
      </c>
      <c r="B36" s="33" t="s">
        <v>9</v>
      </c>
      <c r="C36" s="33" t="s">
        <v>89</v>
      </c>
      <c r="D36" s="33" t="s">
        <v>88</v>
      </c>
      <c r="E36" s="33" t="s">
        <v>581</v>
      </c>
      <c r="F36" t="s">
        <v>99</v>
      </c>
      <c r="G36" t="s">
        <v>98</v>
      </c>
      <c r="H36" t="b">
        <v>1</v>
      </c>
      <c r="I36" s="35">
        <v>244.619</v>
      </c>
      <c r="J36" s="35">
        <v>218</v>
      </c>
      <c r="K36" s="35">
        <v>227.41399999999999</v>
      </c>
      <c r="L36" s="39">
        <v>223.596</v>
      </c>
      <c r="M36" s="39">
        <v>3.8180000000000001</v>
      </c>
      <c r="N36" s="37">
        <f t="shared" si="4"/>
        <v>-0.55942744516552789</v>
      </c>
      <c r="O36" s="35">
        <v>2.0760000000000001</v>
      </c>
      <c r="P36" s="35">
        <v>2.8690000000000002</v>
      </c>
      <c r="Q36" s="35">
        <v>2.8690000000000002</v>
      </c>
      <c r="R36" s="39">
        <v>2.8690000000000002</v>
      </c>
      <c r="S36" s="39" t="s">
        <v>7</v>
      </c>
      <c r="T36" s="37">
        <f t="shared" si="5"/>
        <v>2.5198444070476</v>
      </c>
      <c r="V36" s="34"/>
      <c r="W36" s="34"/>
    </row>
    <row r="37" spans="1:23" x14ac:dyDescent="0.2">
      <c r="A37" s="33" t="s">
        <v>8</v>
      </c>
      <c r="B37" s="33" t="s">
        <v>9</v>
      </c>
      <c r="C37" s="33" t="s">
        <v>89</v>
      </c>
      <c r="D37" s="33" t="s">
        <v>88</v>
      </c>
      <c r="E37" s="33" t="s">
        <v>581</v>
      </c>
      <c r="F37" t="s">
        <v>101</v>
      </c>
      <c r="G37" t="s">
        <v>100</v>
      </c>
      <c r="H37" t="b">
        <v>1</v>
      </c>
      <c r="I37" s="35">
        <v>3.6339999999999999</v>
      </c>
      <c r="J37" s="35">
        <v>10.757999999999999</v>
      </c>
      <c r="K37" s="35">
        <v>8.6</v>
      </c>
      <c r="L37" s="39">
        <v>1</v>
      </c>
      <c r="M37" s="39">
        <v>7.6</v>
      </c>
      <c r="N37" s="37">
        <f t="shared" si="4"/>
        <v>6.8508456650712146</v>
      </c>
      <c r="O37" s="35">
        <v>0</v>
      </c>
      <c r="P37" s="35">
        <v>1.4999999999999999E-2</v>
      </c>
      <c r="Q37" s="35">
        <v>1.4999999999999999E-2</v>
      </c>
      <c r="R37" s="39">
        <v>1.4999999999999999E-2</v>
      </c>
      <c r="S37" s="39" t="s">
        <v>7</v>
      </c>
      <c r="T37" s="37" t="str">
        <f t="shared" si="5"/>
        <v/>
      </c>
      <c r="V37" s="34"/>
      <c r="W37" s="34"/>
    </row>
    <row r="38" spans="1:23" x14ac:dyDescent="0.2">
      <c r="A38" s="33" t="s">
        <v>8</v>
      </c>
      <c r="B38" s="33" t="s">
        <v>9</v>
      </c>
      <c r="C38" s="33" t="s">
        <v>89</v>
      </c>
      <c r="D38" s="33" t="s">
        <v>88</v>
      </c>
      <c r="E38" s="33" t="s">
        <v>581</v>
      </c>
      <c r="F38" t="s">
        <v>103</v>
      </c>
      <c r="G38" t="s">
        <v>102</v>
      </c>
      <c r="H38" t="b">
        <v>1</v>
      </c>
      <c r="I38" s="35">
        <v>47.826000000000001</v>
      </c>
      <c r="J38" s="35">
        <v>33</v>
      </c>
      <c r="K38" s="35">
        <v>33</v>
      </c>
      <c r="L38" s="39">
        <v>10</v>
      </c>
      <c r="M38" s="39">
        <v>23</v>
      </c>
      <c r="N38" s="37">
        <f t="shared" si="4"/>
        <v>-2.8139710803065543</v>
      </c>
      <c r="O38" s="35">
        <v>0.55800000000000005</v>
      </c>
      <c r="P38" s="35">
        <v>0.16</v>
      </c>
      <c r="Q38" s="35">
        <v>0.16</v>
      </c>
      <c r="R38" s="39">
        <v>0.16</v>
      </c>
      <c r="S38" s="39" t="s">
        <v>7</v>
      </c>
      <c r="T38" s="37">
        <f t="shared" si="5"/>
        <v>-9.16188004283417</v>
      </c>
      <c r="V38" s="34"/>
      <c r="W38" s="34"/>
    </row>
    <row r="39" spans="1:23" x14ac:dyDescent="0.2">
      <c r="A39" s="33" t="s">
        <v>8</v>
      </c>
      <c r="B39" s="33" t="s">
        <v>9</v>
      </c>
      <c r="C39" s="33" t="s">
        <v>89</v>
      </c>
      <c r="D39" s="33" t="s">
        <v>88</v>
      </c>
      <c r="E39" s="33" t="s">
        <v>581</v>
      </c>
      <c r="F39" t="s">
        <v>463</v>
      </c>
      <c r="G39" t="s">
        <v>464</v>
      </c>
      <c r="H39" t="b">
        <v>1</v>
      </c>
      <c r="I39" s="35">
        <v>3.7</v>
      </c>
      <c r="J39" s="35">
        <v>5.4</v>
      </c>
      <c r="K39" s="35">
        <v>5.75</v>
      </c>
      <c r="L39" s="39">
        <v>0</v>
      </c>
      <c r="M39" s="39">
        <v>5.75</v>
      </c>
      <c r="N39" s="37">
        <f t="shared" si="4"/>
        <v>3.4494445427437403</v>
      </c>
      <c r="O39" s="35" t="s">
        <v>7</v>
      </c>
      <c r="P39" s="35" t="s">
        <v>7</v>
      </c>
      <c r="Q39" s="35" t="s">
        <v>7</v>
      </c>
      <c r="R39" s="39" t="s">
        <v>7</v>
      </c>
      <c r="S39" s="39" t="s">
        <v>7</v>
      </c>
      <c r="T39" s="37" t="str">
        <f t="shared" si="5"/>
        <v/>
      </c>
      <c r="V39" s="34"/>
      <c r="W39" s="34"/>
    </row>
    <row r="40" spans="1:23" s="32" customFormat="1" x14ac:dyDescent="0.2">
      <c r="A40" s="32" t="s">
        <v>8</v>
      </c>
      <c r="B40" s="32" t="s">
        <v>9</v>
      </c>
      <c r="C40" s="32" t="s">
        <v>75</v>
      </c>
      <c r="D40" s="32" t="s">
        <v>74</v>
      </c>
      <c r="E40" s="32" t="s">
        <v>560</v>
      </c>
      <c r="H40" t="b">
        <v>1</v>
      </c>
      <c r="I40" s="34">
        <v>1598.7439999999999</v>
      </c>
      <c r="J40" s="34">
        <v>1799.9569999999999</v>
      </c>
      <c r="K40" s="34">
        <v>1891.0909999999999</v>
      </c>
      <c r="L40" s="38">
        <v>295.21200000000005</v>
      </c>
      <c r="M40" s="38">
        <v>1595.8790000000001</v>
      </c>
      <c r="N40" s="36">
        <f t="shared" si="4"/>
        <v>1.3001921722657794</v>
      </c>
      <c r="O40" s="34">
        <v>344.92600000000004</v>
      </c>
      <c r="P40" s="34">
        <v>1032.425379</v>
      </c>
      <c r="Q40" s="34">
        <v>1115.6790820000001</v>
      </c>
      <c r="R40" s="38">
        <v>1103.6918820000001</v>
      </c>
      <c r="S40" s="38">
        <v>11.9872</v>
      </c>
      <c r="T40" s="36">
        <f t="shared" si="5"/>
        <v>9.4501628754846134</v>
      </c>
      <c r="V40" s="34"/>
      <c r="W40" s="34"/>
    </row>
    <row r="41" spans="1:23" x14ac:dyDescent="0.2">
      <c r="A41" s="33" t="s">
        <v>8</v>
      </c>
      <c r="B41" s="33" t="s">
        <v>9</v>
      </c>
      <c r="C41" s="33" t="s">
        <v>75</v>
      </c>
      <c r="D41" s="33" t="s">
        <v>74</v>
      </c>
      <c r="E41" s="33" t="s">
        <v>582</v>
      </c>
      <c r="F41" t="s">
        <v>77</v>
      </c>
      <c r="G41" t="s">
        <v>76</v>
      </c>
      <c r="H41" t="b">
        <v>1</v>
      </c>
      <c r="I41" s="35">
        <v>113.157</v>
      </c>
      <c r="J41" s="35">
        <v>105.54300000000001</v>
      </c>
      <c r="K41" s="35">
        <v>100.05800000000001</v>
      </c>
      <c r="L41" s="39">
        <v>0</v>
      </c>
      <c r="M41" s="39">
        <v>100.05800000000001</v>
      </c>
      <c r="N41" s="37">
        <f t="shared" si="4"/>
        <v>-0.94189166469388352</v>
      </c>
      <c r="O41" s="35">
        <v>0.35099999999999998</v>
      </c>
      <c r="P41" s="35">
        <v>2.6478790000000001</v>
      </c>
      <c r="Q41" s="35">
        <v>2.193082</v>
      </c>
      <c r="R41" s="39">
        <v>1.839882</v>
      </c>
      <c r="S41" s="39">
        <v>0.35320000000000001</v>
      </c>
      <c r="T41" s="37">
        <f t="shared" si="5"/>
        <v>15.136060539712748</v>
      </c>
      <c r="V41" s="34"/>
      <c r="W41" s="34"/>
    </row>
    <row r="42" spans="1:23" x14ac:dyDescent="0.2">
      <c r="A42" s="33" t="s">
        <v>8</v>
      </c>
      <c r="B42" s="33" t="s">
        <v>9</v>
      </c>
      <c r="C42" s="33" t="s">
        <v>75</v>
      </c>
      <c r="D42" s="33" t="s">
        <v>74</v>
      </c>
      <c r="E42" s="33" t="s">
        <v>582</v>
      </c>
      <c r="F42" t="s">
        <v>87</v>
      </c>
      <c r="G42" t="s">
        <v>86</v>
      </c>
      <c r="H42" t="b">
        <v>1</v>
      </c>
      <c r="I42" s="35">
        <v>384.31400000000002</v>
      </c>
      <c r="J42" s="35">
        <v>354.23700000000002</v>
      </c>
      <c r="K42" s="35">
        <v>356.85700000000003</v>
      </c>
      <c r="L42" s="39">
        <v>250.196</v>
      </c>
      <c r="M42" s="39">
        <v>106.661</v>
      </c>
      <c r="N42" s="37">
        <f t="shared" si="4"/>
        <v>-0.5685681557803135</v>
      </c>
      <c r="O42" s="35">
        <v>340.09300000000002</v>
      </c>
      <c r="P42" s="35">
        <v>1017.7380000000001</v>
      </c>
      <c r="Q42" s="35">
        <v>1097.5440000000001</v>
      </c>
      <c r="R42" s="39">
        <v>1097.5440000000001</v>
      </c>
      <c r="S42" s="39" t="s">
        <v>7</v>
      </c>
      <c r="T42" s="37">
        <f t="shared" si="5"/>
        <v>9.4309896127336081</v>
      </c>
      <c r="V42" s="34"/>
      <c r="W42" s="34"/>
    </row>
    <row r="43" spans="1:23" x14ac:dyDescent="0.2">
      <c r="A43" s="33" t="s">
        <v>8</v>
      </c>
      <c r="B43" s="33" t="s">
        <v>9</v>
      </c>
      <c r="C43" s="33" t="s">
        <v>75</v>
      </c>
      <c r="D43" s="33" t="s">
        <v>74</v>
      </c>
      <c r="E43" s="33" t="s">
        <v>582</v>
      </c>
      <c r="F43" t="s">
        <v>79</v>
      </c>
      <c r="G43" t="s">
        <v>78</v>
      </c>
      <c r="H43" t="b">
        <v>1</v>
      </c>
      <c r="I43" s="35">
        <v>49.963000000000001</v>
      </c>
      <c r="J43" s="35">
        <v>35</v>
      </c>
      <c r="K43" s="35">
        <v>36</v>
      </c>
      <c r="L43" s="39">
        <v>0</v>
      </c>
      <c r="M43" s="39">
        <v>36</v>
      </c>
      <c r="N43" s="37">
        <f t="shared" si="4"/>
        <v>-2.4897416296838726</v>
      </c>
      <c r="O43" s="35">
        <v>0.04</v>
      </c>
      <c r="P43" s="35">
        <v>0.01</v>
      </c>
      <c r="Q43" s="35">
        <v>0.01</v>
      </c>
      <c r="R43" s="39">
        <v>0.01</v>
      </c>
      <c r="S43" s="39">
        <v>0</v>
      </c>
      <c r="T43" s="37">
        <f t="shared" si="5"/>
        <v>-10.114902680445814</v>
      </c>
      <c r="V43" s="34"/>
      <c r="W43" s="34"/>
    </row>
    <row r="44" spans="1:23" x14ac:dyDescent="0.2">
      <c r="A44" s="33" t="s">
        <v>8</v>
      </c>
      <c r="B44" s="33" t="s">
        <v>9</v>
      </c>
      <c r="C44" s="33" t="s">
        <v>75</v>
      </c>
      <c r="D44" s="33" t="s">
        <v>74</v>
      </c>
      <c r="E44" s="33" t="s">
        <v>582</v>
      </c>
      <c r="F44" t="s">
        <v>81</v>
      </c>
      <c r="G44" t="s">
        <v>80</v>
      </c>
      <c r="H44" t="b">
        <v>1</v>
      </c>
      <c r="I44" s="35">
        <v>902.75199999999995</v>
      </c>
      <c r="J44" s="35">
        <v>1161.511</v>
      </c>
      <c r="K44" s="35">
        <v>1253.299</v>
      </c>
      <c r="L44" s="39">
        <v>15.022</v>
      </c>
      <c r="M44" s="39">
        <v>1238.277</v>
      </c>
      <c r="N44" s="37">
        <f t="shared" si="4"/>
        <v>2.5558596947199863</v>
      </c>
      <c r="O44" s="35">
        <v>1.889</v>
      </c>
      <c r="P44" s="35">
        <v>1.4724999999999999</v>
      </c>
      <c r="Q44" s="35">
        <v>1.768</v>
      </c>
      <c r="R44" s="39">
        <v>1.32</v>
      </c>
      <c r="S44" s="39">
        <v>0.44800000000000001</v>
      </c>
      <c r="T44" s="37">
        <f t="shared" si="5"/>
        <v>-0.50792585888448372</v>
      </c>
      <c r="V44" s="34"/>
      <c r="W44" s="34"/>
    </row>
    <row r="45" spans="1:23" x14ac:dyDescent="0.2">
      <c r="A45" s="33" t="s">
        <v>8</v>
      </c>
      <c r="B45" s="33" t="s">
        <v>9</v>
      </c>
      <c r="C45" s="33" t="s">
        <v>75</v>
      </c>
      <c r="D45" s="33" t="s">
        <v>74</v>
      </c>
      <c r="E45" s="33" t="s">
        <v>582</v>
      </c>
      <c r="F45" t="s">
        <v>83</v>
      </c>
      <c r="G45" t="s">
        <v>82</v>
      </c>
      <c r="H45" t="b">
        <v>1</v>
      </c>
      <c r="I45" s="35">
        <v>0</v>
      </c>
      <c r="J45" s="35">
        <v>34</v>
      </c>
      <c r="K45" s="35">
        <v>34</v>
      </c>
      <c r="L45" s="39">
        <v>29</v>
      </c>
      <c r="M45" s="39">
        <v>5</v>
      </c>
      <c r="N45" s="37" t="str">
        <f t="shared" si="4"/>
        <v/>
      </c>
      <c r="O45" s="35">
        <v>0</v>
      </c>
      <c r="P45" s="35">
        <v>1.98</v>
      </c>
      <c r="Q45" s="35">
        <v>1.98</v>
      </c>
      <c r="R45" s="39">
        <v>1.98</v>
      </c>
      <c r="S45" s="39" t="s">
        <v>7</v>
      </c>
      <c r="T45" s="37" t="str">
        <f t="shared" si="5"/>
        <v/>
      </c>
      <c r="V45" s="34"/>
      <c r="W45" s="34"/>
    </row>
    <row r="46" spans="1:23" hidden="1" x14ac:dyDescent="0.2">
      <c r="A46" s="33" t="s">
        <v>8</v>
      </c>
      <c r="B46" s="33" t="s">
        <v>9</v>
      </c>
      <c r="C46" s="33" t="s">
        <v>75</v>
      </c>
      <c r="D46" s="33" t="s">
        <v>74</v>
      </c>
      <c r="E46" s="33" t="s">
        <v>582</v>
      </c>
      <c r="F46" t="s">
        <v>544</v>
      </c>
      <c r="G46" t="s">
        <v>547</v>
      </c>
      <c r="H46" t="b">
        <v>0</v>
      </c>
      <c r="I46" s="35">
        <v>53</v>
      </c>
      <c r="J46" s="35"/>
      <c r="K46" s="35"/>
      <c r="L46" s="39"/>
      <c r="M46" s="39"/>
      <c r="N46" s="37" t="str">
        <f t="shared" si="4"/>
        <v/>
      </c>
      <c r="O46" s="35">
        <v>1</v>
      </c>
      <c r="P46" s="35"/>
      <c r="Q46" s="35"/>
      <c r="R46" s="39"/>
      <c r="S46" s="39"/>
      <c r="T46" s="37" t="str">
        <f t="shared" si="5"/>
        <v/>
      </c>
      <c r="V46" s="34"/>
      <c r="W46" s="34"/>
    </row>
    <row r="47" spans="1:23" x14ac:dyDescent="0.2">
      <c r="A47" s="33" t="s">
        <v>8</v>
      </c>
      <c r="B47" s="33" t="s">
        <v>9</v>
      </c>
      <c r="C47" s="33" t="s">
        <v>75</v>
      </c>
      <c r="D47" s="33" t="s">
        <v>74</v>
      </c>
      <c r="E47" s="33" t="s">
        <v>582</v>
      </c>
      <c r="F47" t="s">
        <v>85</v>
      </c>
      <c r="G47" t="s">
        <v>84</v>
      </c>
      <c r="H47" t="b">
        <v>1</v>
      </c>
      <c r="I47" s="35">
        <v>95.558000000000007</v>
      </c>
      <c r="J47" s="35">
        <v>109.666</v>
      </c>
      <c r="K47" s="35">
        <v>110.877</v>
      </c>
      <c r="L47" s="39">
        <v>0.99399999999999999</v>
      </c>
      <c r="M47" s="39">
        <v>109.883</v>
      </c>
      <c r="N47" s="37">
        <f t="shared" si="4"/>
        <v>1.1503203867942124</v>
      </c>
      <c r="O47" s="35">
        <v>1.5529999999999999</v>
      </c>
      <c r="P47" s="35">
        <v>8.577</v>
      </c>
      <c r="Q47" s="35">
        <v>12.183999999999999</v>
      </c>
      <c r="R47" s="39">
        <v>0.998</v>
      </c>
      <c r="S47" s="39">
        <v>11.186</v>
      </c>
      <c r="T47" s="37">
        <f t="shared" si="5"/>
        <v>17.170100562823997</v>
      </c>
      <c r="V47" s="34"/>
      <c r="W47" s="34"/>
    </row>
    <row r="48" spans="1:23" x14ac:dyDescent="0.2">
      <c r="A48" s="33" t="s">
        <v>8</v>
      </c>
      <c r="B48" s="33" t="s">
        <v>9</v>
      </c>
      <c r="C48" s="33" t="s">
        <v>75</v>
      </c>
      <c r="D48" s="33" t="s">
        <v>74</v>
      </c>
      <c r="E48" s="33" t="s">
        <v>582</v>
      </c>
      <c r="F48" t="s">
        <v>465</v>
      </c>
      <c r="G48" t="s">
        <v>466</v>
      </c>
      <c r="H48" t="b">
        <v>1</v>
      </c>
      <c r="I48" s="35">
        <v>0</v>
      </c>
      <c r="J48" s="35">
        <v>0</v>
      </c>
      <c r="K48" s="35">
        <v>0</v>
      </c>
      <c r="L48" s="39" t="s">
        <v>7</v>
      </c>
      <c r="M48" s="39">
        <v>0</v>
      </c>
      <c r="N48" s="37" t="str">
        <f t="shared" si="4"/>
        <v/>
      </c>
      <c r="O48" s="35" t="s">
        <v>7</v>
      </c>
      <c r="P48" s="35" t="s">
        <v>7</v>
      </c>
      <c r="Q48" s="35" t="s">
        <v>7</v>
      </c>
      <c r="R48" s="39" t="s">
        <v>7</v>
      </c>
      <c r="S48" s="39" t="s">
        <v>7</v>
      </c>
      <c r="T48" s="37" t="str">
        <f t="shared" si="5"/>
        <v/>
      </c>
      <c r="V48" s="34"/>
      <c r="W48" s="34"/>
    </row>
    <row r="49" spans="1:23" s="32" customFormat="1" x14ac:dyDescent="0.2">
      <c r="A49" s="32" t="s">
        <v>8</v>
      </c>
      <c r="B49" s="32" t="s">
        <v>9</v>
      </c>
      <c r="C49" s="32" t="s">
        <v>105</v>
      </c>
      <c r="D49" s="32" t="s">
        <v>104</v>
      </c>
      <c r="E49" s="32" t="s">
        <v>561</v>
      </c>
      <c r="H49" t="b">
        <v>1</v>
      </c>
      <c r="I49" s="34">
        <v>1233.9489999999998</v>
      </c>
      <c r="J49" s="34">
        <v>1172.3420000000001</v>
      </c>
      <c r="K49" s="34">
        <v>899.19900000000007</v>
      </c>
      <c r="L49" s="38">
        <v>4.181</v>
      </c>
      <c r="M49" s="38">
        <v>895.01800000000003</v>
      </c>
      <c r="N49" s="36">
        <f t="shared" si="4"/>
        <v>-2.404996272599369</v>
      </c>
      <c r="O49" s="34">
        <v>2.9339999999999997</v>
      </c>
      <c r="P49" s="34">
        <v>4.9389000000000003</v>
      </c>
      <c r="Q49" s="34">
        <v>5.0804299999999998</v>
      </c>
      <c r="R49" s="38">
        <v>2.4804300000000001</v>
      </c>
      <c r="S49" s="38">
        <v>2.5999999999999996</v>
      </c>
      <c r="T49" s="36">
        <f t="shared" si="5"/>
        <v>4.3137519445943351</v>
      </c>
      <c r="V49" s="34"/>
      <c r="W49" s="34"/>
    </row>
    <row r="50" spans="1:23" x14ac:dyDescent="0.2">
      <c r="A50" s="33" t="s">
        <v>8</v>
      </c>
      <c r="B50" s="33" t="s">
        <v>9</v>
      </c>
      <c r="C50" s="33" t="s">
        <v>105</v>
      </c>
      <c r="D50" s="33" t="s">
        <v>104</v>
      </c>
      <c r="E50" s="33" t="s">
        <v>583</v>
      </c>
      <c r="F50" t="s">
        <v>467</v>
      </c>
      <c r="G50" t="s">
        <v>468</v>
      </c>
      <c r="H50" t="b">
        <v>1</v>
      </c>
      <c r="I50" s="35">
        <v>0.16600000000000001</v>
      </c>
      <c r="J50" s="35">
        <v>0.378</v>
      </c>
      <c r="K50" s="35">
        <v>0.43099999999999999</v>
      </c>
      <c r="L50" s="39">
        <v>0.43099999999999999</v>
      </c>
      <c r="M50" s="39" t="s">
        <v>7</v>
      </c>
      <c r="N50" s="37">
        <f t="shared" si="4"/>
        <v>7.6154317670021676</v>
      </c>
      <c r="O50" s="35" t="s">
        <v>7</v>
      </c>
      <c r="P50" s="35" t="s">
        <v>7</v>
      </c>
      <c r="Q50" s="35" t="s">
        <v>7</v>
      </c>
      <c r="R50" s="39" t="s">
        <v>7</v>
      </c>
      <c r="S50" s="39" t="s">
        <v>7</v>
      </c>
      <c r="T50" s="37" t="str">
        <f t="shared" si="5"/>
        <v/>
      </c>
      <c r="V50" s="34"/>
      <c r="W50" s="34"/>
    </row>
    <row r="51" spans="1:23" hidden="1" x14ac:dyDescent="0.2">
      <c r="A51" s="33" t="s">
        <v>8</v>
      </c>
      <c r="B51" s="33" t="s">
        <v>9</v>
      </c>
      <c r="C51" s="33" t="s">
        <v>105</v>
      </c>
      <c r="D51" s="33" t="s">
        <v>104</v>
      </c>
      <c r="E51" s="33" t="s">
        <v>583</v>
      </c>
      <c r="F51" t="s">
        <v>469</v>
      </c>
      <c r="G51" t="s">
        <v>470</v>
      </c>
      <c r="H51" t="b">
        <v>0</v>
      </c>
      <c r="I51" s="35">
        <v>0.27200000000000002</v>
      </c>
      <c r="J51" s="35">
        <v>0.47</v>
      </c>
      <c r="K51" s="35">
        <v>0.47</v>
      </c>
      <c r="L51" s="39">
        <v>0</v>
      </c>
      <c r="M51" s="39">
        <v>0.47</v>
      </c>
      <c r="N51" s="37">
        <f t="shared" si="4"/>
        <v>4.2969138902193782</v>
      </c>
      <c r="O51" s="35" t="s">
        <v>7</v>
      </c>
      <c r="P51" s="35" t="s">
        <v>7</v>
      </c>
      <c r="Q51" s="35" t="s">
        <v>7</v>
      </c>
      <c r="R51" s="39" t="s">
        <v>7</v>
      </c>
      <c r="S51" s="39" t="s">
        <v>7</v>
      </c>
      <c r="T51" s="37" t="str">
        <f t="shared" si="5"/>
        <v/>
      </c>
      <c r="V51" s="34"/>
      <c r="W51" s="34"/>
    </row>
    <row r="52" spans="1:23" x14ac:dyDescent="0.2">
      <c r="A52" s="33" t="s">
        <v>8</v>
      </c>
      <c r="B52" s="33" t="s">
        <v>9</v>
      </c>
      <c r="C52" s="33" t="s">
        <v>105</v>
      </c>
      <c r="D52" s="33" t="s">
        <v>104</v>
      </c>
      <c r="E52" s="33" t="s">
        <v>583</v>
      </c>
      <c r="F52" t="s">
        <v>107</v>
      </c>
      <c r="G52" t="s">
        <v>106</v>
      </c>
      <c r="H52" t="b">
        <v>1</v>
      </c>
      <c r="I52" s="35">
        <v>3.2000000000000001E-2</v>
      </c>
      <c r="J52" s="35">
        <v>0.05</v>
      </c>
      <c r="K52" s="35">
        <v>0.05</v>
      </c>
      <c r="L52" s="39">
        <v>0.05</v>
      </c>
      <c r="M52" s="39" t="s">
        <v>7</v>
      </c>
      <c r="N52" s="37">
        <f t="shared" si="4"/>
        <v>3.492584532881593</v>
      </c>
      <c r="O52" s="35">
        <v>8.0000000000000002E-3</v>
      </c>
      <c r="P52" s="35">
        <v>0.40037</v>
      </c>
      <c r="Q52" s="35">
        <v>0.50043000000000004</v>
      </c>
      <c r="R52" s="39">
        <v>0.50043000000000004</v>
      </c>
      <c r="S52" s="39" t="s">
        <v>7</v>
      </c>
      <c r="T52" s="37">
        <f t="shared" si="5"/>
        <v>37.459048896238386</v>
      </c>
      <c r="V52" s="34"/>
      <c r="W52" s="34"/>
    </row>
    <row r="53" spans="1:23" x14ac:dyDescent="0.2">
      <c r="A53" s="33" t="s">
        <v>8</v>
      </c>
      <c r="B53" s="33" t="s">
        <v>9</v>
      </c>
      <c r="C53" s="33" t="s">
        <v>105</v>
      </c>
      <c r="D53" s="33" t="s">
        <v>104</v>
      </c>
      <c r="E53" s="33" t="s">
        <v>583</v>
      </c>
      <c r="F53" t="s">
        <v>109</v>
      </c>
      <c r="G53" t="s">
        <v>108</v>
      </c>
      <c r="H53" t="b">
        <v>1</v>
      </c>
      <c r="I53" s="35">
        <v>589.84500000000003</v>
      </c>
      <c r="J53" s="35">
        <v>468.68299999999999</v>
      </c>
      <c r="K53" s="35">
        <v>485.738</v>
      </c>
      <c r="L53" s="39">
        <v>2.8</v>
      </c>
      <c r="M53" s="39">
        <v>482.93799999999999</v>
      </c>
      <c r="N53" s="37">
        <f t="shared" si="4"/>
        <v>-1.4826709248820125</v>
      </c>
      <c r="O53" s="35">
        <v>0.05</v>
      </c>
      <c r="P53" s="35">
        <v>0.44</v>
      </c>
      <c r="Q53" s="35">
        <v>0.47</v>
      </c>
      <c r="R53" s="39">
        <v>0.125</v>
      </c>
      <c r="S53" s="39">
        <v>0.34499999999999997</v>
      </c>
      <c r="T53" s="37">
        <f t="shared" si="5"/>
        <v>18.810818759166658</v>
      </c>
      <c r="V53" s="34"/>
      <c r="W53" s="34"/>
    </row>
    <row r="54" spans="1:23" x14ac:dyDescent="0.2">
      <c r="A54" s="33" t="s">
        <v>8</v>
      </c>
      <c r="B54" s="33" t="s">
        <v>9</v>
      </c>
      <c r="C54" s="33" t="s">
        <v>105</v>
      </c>
      <c r="D54" s="33" t="s">
        <v>104</v>
      </c>
      <c r="E54" s="33" t="s">
        <v>583</v>
      </c>
      <c r="F54" t="s">
        <v>111</v>
      </c>
      <c r="G54" t="s">
        <v>110</v>
      </c>
      <c r="H54" t="b">
        <v>1</v>
      </c>
      <c r="I54" s="35">
        <v>643.58399999999995</v>
      </c>
      <c r="J54" s="35">
        <v>702.76099999999997</v>
      </c>
      <c r="K54" s="35">
        <v>412.51</v>
      </c>
      <c r="L54" s="39">
        <v>0.9</v>
      </c>
      <c r="M54" s="39">
        <v>411.61</v>
      </c>
      <c r="N54" s="37">
        <f t="shared" si="4"/>
        <v>-3.3636070825446618</v>
      </c>
      <c r="O54" s="35">
        <v>2.8069999999999999</v>
      </c>
      <c r="P54" s="35">
        <v>3.9985300000000001</v>
      </c>
      <c r="Q54" s="35">
        <v>4.01</v>
      </c>
      <c r="R54" s="39">
        <v>1.7549999999999999</v>
      </c>
      <c r="S54" s="39">
        <v>2.2549999999999999</v>
      </c>
      <c r="T54" s="37">
        <f t="shared" si="5"/>
        <v>2.7816381796025302</v>
      </c>
      <c r="V54" s="34"/>
      <c r="W54" s="34"/>
    </row>
    <row r="55" spans="1:23" x14ac:dyDescent="0.2">
      <c r="A55" s="33" t="s">
        <v>8</v>
      </c>
      <c r="B55" s="33" t="s">
        <v>9</v>
      </c>
      <c r="C55" s="33" t="s">
        <v>105</v>
      </c>
      <c r="D55" s="33" t="s">
        <v>104</v>
      </c>
      <c r="E55" s="33" t="s">
        <v>583</v>
      </c>
      <c r="F55" t="s">
        <v>113</v>
      </c>
      <c r="G55" t="s">
        <v>112</v>
      </c>
      <c r="H55" t="b">
        <v>1</v>
      </c>
      <c r="I55" s="35">
        <v>0.05</v>
      </c>
      <c r="J55" s="35">
        <v>0</v>
      </c>
      <c r="K55" s="35">
        <v>0</v>
      </c>
      <c r="L55" s="39">
        <v>0</v>
      </c>
      <c r="M55" s="39" t="s">
        <v>7</v>
      </c>
      <c r="N55" s="37" t="str">
        <f t="shared" si="4"/>
        <v/>
      </c>
      <c r="O55" s="35">
        <v>6.9000000000000006E-2</v>
      </c>
      <c r="P55" s="35">
        <v>0.1</v>
      </c>
      <c r="Q55" s="35">
        <v>0.1</v>
      </c>
      <c r="R55" s="39">
        <v>0.1</v>
      </c>
      <c r="S55" s="39" t="s">
        <v>7</v>
      </c>
      <c r="T55" s="37">
        <f t="shared" si="5"/>
        <v>2.8954625449914007</v>
      </c>
      <c r="V55" s="34"/>
      <c r="W55" s="34"/>
    </row>
    <row r="56" spans="1:23" s="32" customFormat="1" x14ac:dyDescent="0.2">
      <c r="A56" s="32" t="s">
        <v>8</v>
      </c>
      <c r="B56" s="32" t="s">
        <v>9</v>
      </c>
      <c r="C56" s="32" t="s">
        <v>11</v>
      </c>
      <c r="D56" s="32" t="s">
        <v>10</v>
      </c>
      <c r="E56" s="32" t="s">
        <v>562</v>
      </c>
      <c r="H56" t="b">
        <v>1</v>
      </c>
      <c r="I56" s="34">
        <v>1937.6560000000004</v>
      </c>
      <c r="J56" s="34">
        <v>2628.4300000000003</v>
      </c>
      <c r="K56" s="34">
        <v>2497.7919999999999</v>
      </c>
      <c r="L56" s="38">
        <v>723.63099999999997</v>
      </c>
      <c r="M56" s="38">
        <v>1774.1610000000003</v>
      </c>
      <c r="N56" s="36">
        <f t="shared" si="4"/>
        <v>1.9724950281348352</v>
      </c>
      <c r="O56" s="34">
        <v>32.146000000000008</v>
      </c>
      <c r="P56" s="34">
        <v>287.66929999999996</v>
      </c>
      <c r="Q56" s="34">
        <v>319.32924999999994</v>
      </c>
      <c r="R56" s="38">
        <v>318.92924999999997</v>
      </c>
      <c r="S56" s="38">
        <v>0.4</v>
      </c>
      <c r="T56" s="36">
        <f t="shared" si="5"/>
        <v>19.316609693887642</v>
      </c>
      <c r="V56" s="34"/>
      <c r="W56" s="34"/>
    </row>
    <row r="57" spans="1:23" x14ac:dyDescent="0.2">
      <c r="A57" s="33" t="s">
        <v>8</v>
      </c>
      <c r="B57" s="33" t="s">
        <v>9</v>
      </c>
      <c r="C57" s="33" t="s">
        <v>11</v>
      </c>
      <c r="D57" s="33" t="s">
        <v>10</v>
      </c>
      <c r="E57" s="33" t="s">
        <v>584</v>
      </c>
      <c r="F57" t="s">
        <v>13</v>
      </c>
      <c r="G57" t="s">
        <v>12</v>
      </c>
      <c r="H57" t="b">
        <v>1</v>
      </c>
      <c r="I57" s="35">
        <v>32.323999999999998</v>
      </c>
      <c r="J57" s="35">
        <v>40.363999999999997</v>
      </c>
      <c r="K57" s="35">
        <v>42.415999999999997</v>
      </c>
      <c r="L57" s="39">
        <v>26.16</v>
      </c>
      <c r="M57" s="39">
        <v>16.256</v>
      </c>
      <c r="N57" s="37">
        <f t="shared" si="4"/>
        <v>2.1121164688159055</v>
      </c>
      <c r="O57" s="35">
        <v>0</v>
      </c>
      <c r="P57" s="35">
        <v>0.5</v>
      </c>
      <c r="Q57" s="35">
        <v>0.66700000000000004</v>
      </c>
      <c r="R57" s="39">
        <v>0.66700000000000004</v>
      </c>
      <c r="S57" s="39" t="s">
        <v>7</v>
      </c>
      <c r="T57" s="37" t="str">
        <f t="shared" si="5"/>
        <v/>
      </c>
      <c r="V57" s="34"/>
      <c r="W57" s="34"/>
    </row>
    <row r="58" spans="1:23" x14ac:dyDescent="0.2">
      <c r="A58" s="33" t="s">
        <v>8</v>
      </c>
      <c r="B58" s="33" t="s">
        <v>9</v>
      </c>
      <c r="C58" s="33" t="s">
        <v>11</v>
      </c>
      <c r="D58" s="33" t="s">
        <v>10</v>
      </c>
      <c r="E58" s="33" t="s">
        <v>584</v>
      </c>
      <c r="F58" t="s">
        <v>37</v>
      </c>
      <c r="G58" t="s">
        <v>36</v>
      </c>
      <c r="H58" t="b">
        <v>1</v>
      </c>
      <c r="I58" s="35">
        <v>8.5</v>
      </c>
      <c r="J58" s="35">
        <v>20.3</v>
      </c>
      <c r="K58" s="35">
        <v>20.5</v>
      </c>
      <c r="L58" s="39">
        <v>20.5</v>
      </c>
      <c r="M58" s="39" t="s">
        <v>7</v>
      </c>
      <c r="N58" s="37">
        <f t="shared" si="4"/>
        <v>7.0065543004471431</v>
      </c>
      <c r="O58" s="35">
        <v>5.0000000000000001E-3</v>
      </c>
      <c r="P58" s="35">
        <v>0.20200000000000001</v>
      </c>
      <c r="Q58" s="35">
        <v>0.2</v>
      </c>
      <c r="R58" s="39">
        <v>0.2</v>
      </c>
      <c r="S58" s="39" t="s">
        <v>7</v>
      </c>
      <c r="T58" s="37">
        <f t="shared" si="5"/>
        <v>32.811408933606899</v>
      </c>
      <c r="V58" s="34"/>
      <c r="W58" s="34"/>
    </row>
    <row r="59" spans="1:23" x14ac:dyDescent="0.2">
      <c r="A59" s="33" t="s">
        <v>8</v>
      </c>
      <c r="B59" s="33" t="s">
        <v>9</v>
      </c>
      <c r="C59" s="33" t="s">
        <v>11</v>
      </c>
      <c r="D59" s="33" t="s">
        <v>10</v>
      </c>
      <c r="E59" s="33" t="s">
        <v>584</v>
      </c>
      <c r="F59" t="s">
        <v>471</v>
      </c>
      <c r="G59" t="s">
        <v>472</v>
      </c>
      <c r="H59" t="b">
        <v>1</v>
      </c>
      <c r="I59" s="35">
        <v>10.586</v>
      </c>
      <c r="J59" s="35">
        <v>20.189</v>
      </c>
      <c r="K59" s="35">
        <v>23.646000000000001</v>
      </c>
      <c r="L59" s="39">
        <v>0</v>
      </c>
      <c r="M59" s="39">
        <v>23.646000000000001</v>
      </c>
      <c r="N59" s="37">
        <f t="shared" si="4"/>
        <v>6.3770979176237752</v>
      </c>
      <c r="O59" s="35" t="s">
        <v>7</v>
      </c>
      <c r="P59" s="35" t="s">
        <v>7</v>
      </c>
      <c r="Q59" s="35" t="s">
        <v>7</v>
      </c>
      <c r="R59" s="39" t="s">
        <v>7</v>
      </c>
      <c r="S59" s="39" t="s">
        <v>7</v>
      </c>
      <c r="T59" s="37" t="str">
        <f t="shared" si="5"/>
        <v/>
      </c>
      <c r="V59" s="34"/>
      <c r="W59" s="34"/>
    </row>
    <row r="60" spans="1:23" x14ac:dyDescent="0.2">
      <c r="A60" s="33" t="s">
        <v>8</v>
      </c>
      <c r="B60" s="33" t="s">
        <v>9</v>
      </c>
      <c r="C60" s="33" t="s">
        <v>11</v>
      </c>
      <c r="D60" s="33" t="s">
        <v>10</v>
      </c>
      <c r="E60" s="33" t="s">
        <v>584</v>
      </c>
      <c r="F60" t="s">
        <v>21</v>
      </c>
      <c r="G60" t="s">
        <v>20</v>
      </c>
      <c r="H60" t="b">
        <v>1</v>
      </c>
      <c r="I60" s="35">
        <v>80.322999999999993</v>
      </c>
      <c r="J60" s="35">
        <v>79.231999999999999</v>
      </c>
      <c r="K60" s="35">
        <v>77.984999999999999</v>
      </c>
      <c r="L60" s="39">
        <v>6.875</v>
      </c>
      <c r="M60" s="39">
        <v>71.11</v>
      </c>
      <c r="N60" s="37">
        <f t="shared" si="4"/>
        <v>-0.22696899911123225</v>
      </c>
      <c r="O60" s="35">
        <v>1.1970000000000001</v>
      </c>
      <c r="P60" s="35">
        <v>3.72</v>
      </c>
      <c r="Q60" s="35">
        <v>3.72</v>
      </c>
      <c r="R60" s="39">
        <v>3.72</v>
      </c>
      <c r="S60" s="39" t="s">
        <v>7</v>
      </c>
      <c r="T60" s="37">
        <f t="shared" si="5"/>
        <v>9.1140500695247706</v>
      </c>
      <c r="V60" s="34"/>
      <c r="W60" s="34"/>
    </row>
    <row r="61" spans="1:23" x14ac:dyDescent="0.2">
      <c r="A61" s="33" t="s">
        <v>8</v>
      </c>
      <c r="B61" s="33" t="s">
        <v>9</v>
      </c>
      <c r="C61" s="33" t="s">
        <v>11</v>
      </c>
      <c r="D61" s="33" t="s">
        <v>10</v>
      </c>
      <c r="E61" s="33" t="s">
        <v>584</v>
      </c>
      <c r="F61" t="s">
        <v>15</v>
      </c>
      <c r="G61" t="s">
        <v>14</v>
      </c>
      <c r="H61" t="b">
        <v>1</v>
      </c>
      <c r="I61" s="35">
        <v>29.015999999999998</v>
      </c>
      <c r="J61" s="35">
        <v>36.061999999999998</v>
      </c>
      <c r="K61" s="35">
        <v>43.725999999999999</v>
      </c>
      <c r="L61" s="39">
        <v>4.5709999999999997</v>
      </c>
      <c r="M61" s="39">
        <v>39.155000000000001</v>
      </c>
      <c r="N61" s="37">
        <f t="shared" si="4"/>
        <v>3.204864939661678</v>
      </c>
      <c r="O61" s="35">
        <v>5.0000000000000001E-3</v>
      </c>
      <c r="P61" s="35">
        <v>3.3000000000000002E-2</v>
      </c>
      <c r="Q61" s="35">
        <v>3.3000000000000002E-2</v>
      </c>
      <c r="R61" s="39">
        <v>1.2999999999999999E-2</v>
      </c>
      <c r="S61" s="39">
        <v>0.02</v>
      </c>
      <c r="T61" s="37">
        <f t="shared" si="5"/>
        <v>15.622363077904255</v>
      </c>
      <c r="V61" s="34"/>
      <c r="W61" s="34"/>
    </row>
    <row r="62" spans="1:23" x14ac:dyDescent="0.2">
      <c r="A62" s="33" t="s">
        <v>8</v>
      </c>
      <c r="B62" s="33" t="s">
        <v>9</v>
      </c>
      <c r="C62" s="33" t="s">
        <v>11</v>
      </c>
      <c r="D62" s="33" t="s">
        <v>10</v>
      </c>
      <c r="E62" s="33" t="s">
        <v>584</v>
      </c>
      <c r="F62" t="s">
        <v>17</v>
      </c>
      <c r="G62" t="s">
        <v>16</v>
      </c>
      <c r="H62" t="b">
        <v>1</v>
      </c>
      <c r="I62" s="35">
        <v>452.077</v>
      </c>
      <c r="J62" s="35">
        <v>374.93900000000002</v>
      </c>
      <c r="K62" s="35">
        <v>297.91199999999998</v>
      </c>
      <c r="L62" s="39">
        <v>90</v>
      </c>
      <c r="M62" s="39">
        <v>207.91200000000001</v>
      </c>
      <c r="N62" s="37">
        <f t="shared" si="4"/>
        <v>-3.1571966461827139</v>
      </c>
      <c r="O62" s="35">
        <v>5</v>
      </c>
      <c r="P62" s="35">
        <v>27.45</v>
      </c>
      <c r="Q62" s="35">
        <v>32.512999999999998</v>
      </c>
      <c r="R62" s="39">
        <v>32.512999999999998</v>
      </c>
      <c r="S62" s="39" t="s">
        <v>7</v>
      </c>
      <c r="T62" s="37">
        <f t="shared" si="5"/>
        <v>15.490206239713423</v>
      </c>
      <c r="V62" s="34"/>
      <c r="W62" s="34"/>
    </row>
    <row r="63" spans="1:23" x14ac:dyDescent="0.2">
      <c r="A63" s="33" t="s">
        <v>8</v>
      </c>
      <c r="B63" s="33" t="s">
        <v>9</v>
      </c>
      <c r="C63" s="33" t="s">
        <v>11</v>
      </c>
      <c r="D63" s="33" t="s">
        <v>10</v>
      </c>
      <c r="E63" s="33" t="s">
        <v>584</v>
      </c>
      <c r="F63" t="s">
        <v>19</v>
      </c>
      <c r="G63" t="s">
        <v>18</v>
      </c>
      <c r="H63" t="b">
        <v>1</v>
      </c>
      <c r="I63" s="35">
        <v>91.513000000000005</v>
      </c>
      <c r="J63" s="35">
        <v>132.233</v>
      </c>
      <c r="K63" s="35">
        <v>127</v>
      </c>
      <c r="L63" s="39">
        <v>22</v>
      </c>
      <c r="M63" s="39">
        <v>105</v>
      </c>
      <c r="N63" s="37">
        <f t="shared" si="4"/>
        <v>2.5528569792396594</v>
      </c>
      <c r="O63" s="35">
        <v>0</v>
      </c>
      <c r="P63" s="35">
        <v>0.25</v>
      </c>
      <c r="Q63" s="35">
        <v>0.25</v>
      </c>
      <c r="R63" s="39">
        <v>0.25</v>
      </c>
      <c r="S63" s="39" t="s">
        <v>7</v>
      </c>
      <c r="T63" s="37" t="str">
        <f t="shared" si="5"/>
        <v/>
      </c>
      <c r="V63" s="34"/>
      <c r="W63" s="34"/>
    </row>
    <row r="64" spans="1:23" x14ac:dyDescent="0.2">
      <c r="A64" s="33" t="s">
        <v>8</v>
      </c>
      <c r="B64" s="33" t="s">
        <v>9</v>
      </c>
      <c r="C64" s="33" t="s">
        <v>11</v>
      </c>
      <c r="D64" s="33" t="s">
        <v>10</v>
      </c>
      <c r="E64" s="33" t="s">
        <v>584</v>
      </c>
      <c r="F64" t="s">
        <v>473</v>
      </c>
      <c r="G64" t="s">
        <v>474</v>
      </c>
      <c r="H64" t="b">
        <v>1</v>
      </c>
      <c r="I64" s="35">
        <v>6.3150000000000004</v>
      </c>
      <c r="J64" s="35">
        <v>6.55</v>
      </c>
      <c r="K64" s="35">
        <v>6.55</v>
      </c>
      <c r="L64" s="39">
        <v>0.15</v>
      </c>
      <c r="M64" s="39">
        <v>6.4</v>
      </c>
      <c r="N64" s="37">
        <f t="shared" si="4"/>
        <v>0.28145143945510487</v>
      </c>
      <c r="O64" s="35" t="s">
        <v>7</v>
      </c>
      <c r="P64" s="35" t="s">
        <v>7</v>
      </c>
      <c r="Q64" s="35" t="s">
        <v>7</v>
      </c>
      <c r="R64" s="39" t="s">
        <v>7</v>
      </c>
      <c r="S64" s="39" t="s">
        <v>7</v>
      </c>
      <c r="T64" s="37" t="str">
        <f t="shared" si="5"/>
        <v/>
      </c>
      <c r="V64" s="34"/>
      <c r="W64" s="34"/>
    </row>
    <row r="65" spans="1:23" x14ac:dyDescent="0.2">
      <c r="A65" s="33" t="s">
        <v>8</v>
      </c>
      <c r="B65" s="33" t="s">
        <v>9</v>
      </c>
      <c r="C65" s="33" t="s">
        <v>11</v>
      </c>
      <c r="D65" s="33" t="s">
        <v>10</v>
      </c>
      <c r="E65" s="33" t="s">
        <v>584</v>
      </c>
      <c r="F65" t="s">
        <v>23</v>
      </c>
      <c r="G65" t="s">
        <v>22</v>
      </c>
      <c r="H65" t="b">
        <v>1</v>
      </c>
      <c r="I65" s="35">
        <v>11.518000000000001</v>
      </c>
      <c r="J65" s="35">
        <v>9.5</v>
      </c>
      <c r="K65" s="35">
        <v>9.5</v>
      </c>
      <c r="L65" s="39">
        <v>2.2000000000000002</v>
      </c>
      <c r="M65" s="39">
        <v>7.3</v>
      </c>
      <c r="N65" s="37">
        <f t="shared" si="4"/>
        <v>-1.4707634300668126</v>
      </c>
      <c r="O65" s="35">
        <v>2.1999999999999999E-2</v>
      </c>
      <c r="P65" s="35">
        <v>0.03</v>
      </c>
      <c r="Q65" s="35">
        <v>0.03</v>
      </c>
      <c r="R65" s="39">
        <v>0.03</v>
      </c>
      <c r="S65" s="39" t="s">
        <v>7</v>
      </c>
      <c r="T65" s="37">
        <f t="shared" si="5"/>
        <v>2.4144952124014685</v>
      </c>
      <c r="V65" s="34"/>
      <c r="W65" s="34"/>
    </row>
    <row r="66" spans="1:23" x14ac:dyDescent="0.2">
      <c r="A66" s="33" t="s">
        <v>8</v>
      </c>
      <c r="B66" s="33" t="s">
        <v>9</v>
      </c>
      <c r="C66" s="33" t="s">
        <v>11</v>
      </c>
      <c r="D66" s="33" t="s">
        <v>10</v>
      </c>
      <c r="E66" s="33" t="s">
        <v>584</v>
      </c>
      <c r="F66" t="s">
        <v>25</v>
      </c>
      <c r="G66" t="s">
        <v>24</v>
      </c>
      <c r="H66" t="b">
        <v>1</v>
      </c>
      <c r="I66" s="35">
        <v>109.87</v>
      </c>
      <c r="J66" s="35">
        <v>71.228999999999999</v>
      </c>
      <c r="K66" s="35">
        <v>99.352999999999994</v>
      </c>
      <c r="L66" s="39">
        <v>99.352999999999994</v>
      </c>
      <c r="M66" s="39" t="s">
        <v>7</v>
      </c>
      <c r="N66" s="37">
        <f t="shared" si="4"/>
        <v>-0.77100228732148723</v>
      </c>
      <c r="O66" s="35">
        <v>0.03</v>
      </c>
      <c r="P66" s="35">
        <v>0.98699999999999999</v>
      </c>
      <c r="Q66" s="35">
        <v>2.2052499999999999</v>
      </c>
      <c r="R66" s="39">
        <v>2.2052499999999999</v>
      </c>
      <c r="S66" s="39" t="s">
        <v>7</v>
      </c>
      <c r="T66" s="37">
        <f t="shared" si="5"/>
        <v>39.176000494317506</v>
      </c>
      <c r="V66" s="34"/>
      <c r="W66" s="34"/>
    </row>
    <row r="67" spans="1:23" x14ac:dyDescent="0.2">
      <c r="A67" s="33" t="s">
        <v>8</v>
      </c>
      <c r="B67" s="33" t="s">
        <v>9</v>
      </c>
      <c r="C67" s="33" t="s">
        <v>11</v>
      </c>
      <c r="D67" s="33" t="s">
        <v>10</v>
      </c>
      <c r="E67" s="33" t="s">
        <v>584</v>
      </c>
      <c r="F67" t="s">
        <v>475</v>
      </c>
      <c r="G67" t="s">
        <v>476</v>
      </c>
      <c r="H67" t="b">
        <v>1</v>
      </c>
      <c r="I67" s="35">
        <v>114.456</v>
      </c>
      <c r="J67" s="35">
        <v>437.709</v>
      </c>
      <c r="K67" s="35">
        <v>292.62400000000002</v>
      </c>
      <c r="L67" s="39">
        <v>15</v>
      </c>
      <c r="M67" s="39">
        <v>277.62400000000002</v>
      </c>
      <c r="N67" s="37">
        <f t="shared" si="4"/>
        <v>7.4878402734046556</v>
      </c>
      <c r="O67" s="35" t="s">
        <v>7</v>
      </c>
      <c r="P67" s="35" t="s">
        <v>7</v>
      </c>
      <c r="Q67" s="35" t="s">
        <v>7</v>
      </c>
      <c r="R67" s="39" t="s">
        <v>7</v>
      </c>
      <c r="S67" s="39" t="s">
        <v>7</v>
      </c>
      <c r="T67" s="37" t="str">
        <f t="shared" si="5"/>
        <v/>
      </c>
      <c r="V67" s="34"/>
      <c r="W67" s="34"/>
    </row>
    <row r="68" spans="1:23" x14ac:dyDescent="0.2">
      <c r="A68" s="33" t="s">
        <v>8</v>
      </c>
      <c r="B68" s="33" t="s">
        <v>9</v>
      </c>
      <c r="C68" s="33" t="s">
        <v>11</v>
      </c>
      <c r="D68" s="33" t="s">
        <v>10</v>
      </c>
      <c r="E68" s="33" t="s">
        <v>584</v>
      </c>
      <c r="F68" t="s">
        <v>27</v>
      </c>
      <c r="G68" t="s">
        <v>26</v>
      </c>
      <c r="H68" t="b">
        <v>1</v>
      </c>
      <c r="I68" s="35">
        <v>16.25</v>
      </c>
      <c r="J68" s="35">
        <v>46.5</v>
      </c>
      <c r="K68" s="35">
        <v>45</v>
      </c>
      <c r="L68" s="39">
        <v>45</v>
      </c>
      <c r="M68" s="39" t="s">
        <v>7</v>
      </c>
      <c r="N68" s="37">
        <f t="shared" si="4"/>
        <v>8.1502746818142633</v>
      </c>
      <c r="O68" s="35">
        <v>1.4999999999999999E-2</v>
      </c>
      <c r="P68" s="35">
        <v>0.1</v>
      </c>
      <c r="Q68" s="35">
        <v>0.2</v>
      </c>
      <c r="R68" s="39">
        <v>0.2</v>
      </c>
      <c r="S68" s="39" t="s">
        <v>7</v>
      </c>
      <c r="T68" s="37">
        <f t="shared" si="5"/>
        <v>22.048866108045484</v>
      </c>
      <c r="V68" s="34"/>
      <c r="W68" s="34"/>
    </row>
    <row r="69" spans="1:23" x14ac:dyDescent="0.2">
      <c r="A69" s="33" t="s">
        <v>8</v>
      </c>
      <c r="B69" s="33" t="s">
        <v>9</v>
      </c>
      <c r="C69" s="33" t="s">
        <v>11</v>
      </c>
      <c r="D69" s="33" t="s">
        <v>10</v>
      </c>
      <c r="E69" s="33" t="s">
        <v>584</v>
      </c>
      <c r="F69" t="s">
        <v>29</v>
      </c>
      <c r="G69" t="s">
        <v>28</v>
      </c>
      <c r="H69" t="b">
        <v>1</v>
      </c>
      <c r="I69" s="35">
        <v>441.37700000000001</v>
      </c>
      <c r="J69" s="35">
        <v>668.75400000000002</v>
      </c>
      <c r="K69" s="35">
        <v>721.35500000000002</v>
      </c>
      <c r="L69" s="39">
        <v>339.49900000000002</v>
      </c>
      <c r="M69" s="39">
        <v>381.85599999999999</v>
      </c>
      <c r="N69" s="37">
        <f t="shared" si="4"/>
        <v>3.8510086755103146</v>
      </c>
      <c r="O69" s="35">
        <v>25.718</v>
      </c>
      <c r="P69" s="35">
        <v>253.898</v>
      </c>
      <c r="Q69" s="35">
        <v>278.70600000000002</v>
      </c>
      <c r="R69" s="39">
        <v>278.70600000000002</v>
      </c>
      <c r="S69" s="39">
        <v>0</v>
      </c>
      <c r="T69" s="37">
        <f t="shared" si="5"/>
        <v>20.118083494052108</v>
      </c>
      <c r="V69" s="34"/>
      <c r="W69" s="34"/>
    </row>
    <row r="70" spans="1:23" x14ac:dyDescent="0.2">
      <c r="A70" s="33" t="s">
        <v>8</v>
      </c>
      <c r="B70" s="33" t="s">
        <v>9</v>
      </c>
      <c r="C70" s="33" t="s">
        <v>11</v>
      </c>
      <c r="D70" s="33" t="s">
        <v>10</v>
      </c>
      <c r="E70" s="33" t="s">
        <v>584</v>
      </c>
      <c r="F70" t="s">
        <v>477</v>
      </c>
      <c r="G70" t="s">
        <v>478</v>
      </c>
      <c r="H70" t="b">
        <v>1</v>
      </c>
      <c r="I70" s="35">
        <v>0.71899999999999997</v>
      </c>
      <c r="J70" s="35">
        <v>0.67800000000000005</v>
      </c>
      <c r="K70" s="35">
        <v>0.57399999999999995</v>
      </c>
      <c r="L70" s="39">
        <v>0</v>
      </c>
      <c r="M70" s="39">
        <v>0.57399999999999995</v>
      </c>
      <c r="N70" s="37">
        <f t="shared" ref="N70:N135" si="6">IF(ISNUMBER((EXP((LN(K70)-LN(I70))/(2013-2000))-1)*100)=TRUE,(EXP((LN(K70)-LN(I70))/(2013-2000))-1)*100,"")</f>
        <v>-1.717631144072318</v>
      </c>
      <c r="O70" s="35" t="s">
        <v>7</v>
      </c>
      <c r="P70" s="35" t="s">
        <v>7</v>
      </c>
      <c r="Q70" s="35" t="s">
        <v>7</v>
      </c>
      <c r="R70" s="39" t="s">
        <v>7</v>
      </c>
      <c r="S70" s="39" t="s">
        <v>7</v>
      </c>
      <c r="T70" s="37" t="str">
        <f t="shared" ref="T70:T135" si="7">IF(ISNUMBER((EXP((LN(Q70)-LN(O70))/(2013-2000))-1)*100)=TRUE,(EXP((LN(Q70)-LN(O70))/(2013-2000))-1)*100,"")</f>
        <v/>
      </c>
      <c r="V70" s="34"/>
      <c r="W70" s="34"/>
    </row>
    <row r="71" spans="1:23" x14ac:dyDescent="0.2">
      <c r="A71" s="33" t="s">
        <v>8</v>
      </c>
      <c r="B71" s="33" t="s">
        <v>9</v>
      </c>
      <c r="C71" s="33" t="s">
        <v>11</v>
      </c>
      <c r="D71" s="33" t="s">
        <v>10</v>
      </c>
      <c r="E71" s="33" t="s">
        <v>584</v>
      </c>
      <c r="F71" t="s">
        <v>31</v>
      </c>
      <c r="G71" t="s">
        <v>30</v>
      </c>
      <c r="H71" t="b">
        <v>1</v>
      </c>
      <c r="I71" s="35">
        <v>435.80500000000001</v>
      </c>
      <c r="J71" s="35">
        <v>460.87099999999998</v>
      </c>
      <c r="K71" s="35">
        <v>469.63600000000002</v>
      </c>
      <c r="L71" s="39">
        <v>33.323</v>
      </c>
      <c r="M71" s="39">
        <v>436.31299999999999</v>
      </c>
      <c r="N71" s="37">
        <f t="shared" si="6"/>
        <v>0.57675711433098353</v>
      </c>
      <c r="O71" s="35">
        <v>0.104</v>
      </c>
      <c r="P71" s="35">
        <v>0.39929999999999999</v>
      </c>
      <c r="Q71" s="35">
        <v>0.70499999999999996</v>
      </c>
      <c r="R71" s="39">
        <v>0.32500000000000001</v>
      </c>
      <c r="S71" s="39">
        <v>0.38</v>
      </c>
      <c r="T71" s="37">
        <f t="shared" si="7"/>
        <v>15.860409680132403</v>
      </c>
      <c r="V71" s="34"/>
      <c r="W71" s="34"/>
    </row>
    <row r="72" spans="1:23" x14ac:dyDescent="0.2">
      <c r="A72" s="33" t="s">
        <v>8</v>
      </c>
      <c r="B72" s="33" t="s">
        <v>9</v>
      </c>
      <c r="C72" s="33" t="s">
        <v>11</v>
      </c>
      <c r="D72" s="33" t="s">
        <v>10</v>
      </c>
      <c r="E72" s="33" t="s">
        <v>584</v>
      </c>
      <c r="F72" t="s">
        <v>33</v>
      </c>
      <c r="G72" t="s">
        <v>32</v>
      </c>
      <c r="H72" t="b">
        <v>1</v>
      </c>
      <c r="I72" s="35">
        <v>74.73</v>
      </c>
      <c r="J72" s="35">
        <v>204</v>
      </c>
      <c r="K72" s="35">
        <v>200</v>
      </c>
      <c r="L72" s="39">
        <v>14</v>
      </c>
      <c r="M72" s="39">
        <v>186</v>
      </c>
      <c r="N72" s="37">
        <f t="shared" si="6"/>
        <v>7.8666792102337624</v>
      </c>
      <c r="O72" s="35">
        <v>0.03</v>
      </c>
      <c r="P72" s="35">
        <v>0.08</v>
      </c>
      <c r="Q72" s="35">
        <v>0.08</v>
      </c>
      <c r="R72" s="39">
        <v>0.08</v>
      </c>
      <c r="S72" s="39" t="s">
        <v>7</v>
      </c>
      <c r="T72" s="37">
        <f t="shared" si="7"/>
        <v>7.8367586912554188</v>
      </c>
      <c r="V72" s="34"/>
      <c r="W72" s="34"/>
    </row>
    <row r="73" spans="1:23" x14ac:dyDescent="0.2">
      <c r="A73" s="33" t="s">
        <v>8</v>
      </c>
      <c r="B73" s="33" t="s">
        <v>9</v>
      </c>
      <c r="C73" s="33" t="s">
        <v>11</v>
      </c>
      <c r="D73" s="33" t="s">
        <v>10</v>
      </c>
      <c r="E73" s="33" t="s">
        <v>584</v>
      </c>
      <c r="F73" t="s">
        <v>35</v>
      </c>
      <c r="G73" t="s">
        <v>34</v>
      </c>
      <c r="H73" t="b">
        <v>1</v>
      </c>
      <c r="I73" s="35">
        <v>22.277000000000001</v>
      </c>
      <c r="J73" s="35">
        <v>19.32</v>
      </c>
      <c r="K73" s="35">
        <v>20.015000000000001</v>
      </c>
      <c r="L73" s="39">
        <v>5</v>
      </c>
      <c r="M73" s="39">
        <v>15.015000000000001</v>
      </c>
      <c r="N73" s="37">
        <f t="shared" si="6"/>
        <v>-0.82025404989962691</v>
      </c>
      <c r="O73" s="35">
        <v>0.02</v>
      </c>
      <c r="P73" s="35">
        <v>0.02</v>
      </c>
      <c r="Q73" s="35">
        <v>0.02</v>
      </c>
      <c r="R73" s="39">
        <v>0.02</v>
      </c>
      <c r="S73" s="39" t="s">
        <v>7</v>
      </c>
      <c r="T73" s="37">
        <f t="shared" si="7"/>
        <v>0</v>
      </c>
      <c r="V73" s="34"/>
      <c r="W73" s="34"/>
    </row>
    <row r="74" spans="1:23" x14ac:dyDescent="0.2">
      <c r="A74" s="32" t="s">
        <v>114</v>
      </c>
      <c r="B74" s="32" t="s">
        <v>115</v>
      </c>
      <c r="C74" s="33"/>
      <c r="D74" s="33"/>
      <c r="E74" s="32" t="s">
        <v>603</v>
      </c>
      <c r="H74" t="b">
        <v>1</v>
      </c>
      <c r="I74" s="34">
        <f>SUM(I75,I127)</f>
        <v>25723.465000000004</v>
      </c>
      <c r="J74" s="34">
        <f t="shared" ref="J74:S74" si="8">SUM(J75,J127)</f>
        <v>18510.236999999997</v>
      </c>
      <c r="K74" s="34">
        <f t="shared" si="8"/>
        <v>18877.612000000001</v>
      </c>
      <c r="L74" s="38">
        <f t="shared" si="8"/>
        <v>544.32299999999998</v>
      </c>
      <c r="M74" s="38">
        <f t="shared" si="8"/>
        <v>18333.289000000001</v>
      </c>
      <c r="N74" s="36">
        <f t="shared" si="6"/>
        <v>-2.3521037191977734</v>
      </c>
      <c r="O74" s="34">
        <f t="shared" si="8"/>
        <v>1423.4339999999997</v>
      </c>
      <c r="P74" s="34">
        <f t="shared" si="8"/>
        <v>2977.9592500000008</v>
      </c>
      <c r="Q74" s="34">
        <f t="shared" si="8"/>
        <v>3068.7554130000008</v>
      </c>
      <c r="R74" s="38">
        <f t="shared" si="8"/>
        <v>986.01735599999995</v>
      </c>
      <c r="S74" s="38">
        <f t="shared" si="8"/>
        <v>2082.738057</v>
      </c>
      <c r="T74" s="36">
        <f t="shared" si="7"/>
        <v>6.087314782832709</v>
      </c>
      <c r="V74" s="34"/>
      <c r="W74" s="34"/>
    </row>
    <row r="75" spans="1:23" s="32" customFormat="1" x14ac:dyDescent="0.2">
      <c r="A75" s="32" t="s">
        <v>114</v>
      </c>
      <c r="B75" s="32" t="s">
        <v>115</v>
      </c>
      <c r="C75" s="32" t="s">
        <v>601</v>
      </c>
      <c r="D75" s="32" t="s">
        <v>168</v>
      </c>
      <c r="E75" s="32" t="s">
        <v>563</v>
      </c>
      <c r="H75" t="b">
        <v>1</v>
      </c>
      <c r="I75" s="34">
        <v>19840.958000000002</v>
      </c>
      <c r="J75" s="34">
        <v>12336.324999999997</v>
      </c>
      <c r="K75" s="34">
        <v>12515.852000000001</v>
      </c>
      <c r="L75" s="38">
        <v>489.49999999999994</v>
      </c>
      <c r="M75" s="38">
        <v>12026.352000000001</v>
      </c>
      <c r="N75" s="36">
        <f t="shared" si="6"/>
        <v>-3.4821761161486053</v>
      </c>
      <c r="O75" s="34">
        <v>838.93899999999974</v>
      </c>
      <c r="P75" s="34">
        <v>2384.7302500000005</v>
      </c>
      <c r="Q75" s="34">
        <v>2455.5554130000005</v>
      </c>
      <c r="R75" s="38">
        <v>723.89335599999993</v>
      </c>
      <c r="S75" s="38">
        <v>1731.662057</v>
      </c>
      <c r="T75" s="36">
        <f t="shared" si="7"/>
        <v>8.6121502982998699</v>
      </c>
      <c r="V75" s="34"/>
      <c r="W75" s="34"/>
    </row>
    <row r="76" spans="1:23" x14ac:dyDescent="0.2">
      <c r="A76" s="33" t="s">
        <v>114</v>
      </c>
      <c r="B76" s="33" t="s">
        <v>115</v>
      </c>
      <c r="C76" s="33" t="s">
        <v>601</v>
      </c>
      <c r="D76" s="33" t="s">
        <v>168</v>
      </c>
      <c r="E76" s="33" t="s">
        <v>585</v>
      </c>
      <c r="F76" t="s">
        <v>479</v>
      </c>
      <c r="G76" t="s">
        <v>480</v>
      </c>
      <c r="H76" t="b">
        <v>1</v>
      </c>
      <c r="I76" s="35">
        <v>0.56000000000000005</v>
      </c>
      <c r="J76" s="35">
        <v>1.1220000000000001</v>
      </c>
      <c r="K76" s="35">
        <v>1.335</v>
      </c>
      <c r="L76" s="39">
        <v>0</v>
      </c>
      <c r="M76" s="39">
        <v>1.335</v>
      </c>
      <c r="N76" s="37">
        <f t="shared" si="6"/>
        <v>6.9110406309843775</v>
      </c>
      <c r="O76" s="35" t="s">
        <v>7</v>
      </c>
      <c r="P76" s="35" t="s">
        <v>7</v>
      </c>
      <c r="Q76" s="35" t="s">
        <v>7</v>
      </c>
      <c r="R76" s="39" t="s">
        <v>7</v>
      </c>
      <c r="S76" s="39" t="s">
        <v>7</v>
      </c>
      <c r="T76" s="37" t="str">
        <f t="shared" si="7"/>
        <v/>
      </c>
      <c r="V76" s="34"/>
      <c r="W76" s="34"/>
    </row>
    <row r="77" spans="1:23" x14ac:dyDescent="0.2">
      <c r="A77" s="33" t="s">
        <v>114</v>
      </c>
      <c r="B77" s="33" t="s">
        <v>115</v>
      </c>
      <c r="C77" s="33" t="s">
        <v>601</v>
      </c>
      <c r="D77" s="33" t="s">
        <v>168</v>
      </c>
      <c r="E77" s="33" t="s">
        <v>585</v>
      </c>
      <c r="F77" t="s">
        <v>481</v>
      </c>
      <c r="G77" t="s">
        <v>482</v>
      </c>
      <c r="H77" t="b">
        <v>1</v>
      </c>
      <c r="I77" s="35">
        <v>1.7230000000000001</v>
      </c>
      <c r="J77" s="35">
        <v>5.9509999999999996</v>
      </c>
      <c r="K77" s="35">
        <v>6</v>
      </c>
      <c r="L77" s="39">
        <v>0</v>
      </c>
      <c r="M77" s="39">
        <v>6</v>
      </c>
      <c r="N77" s="37">
        <f t="shared" si="6"/>
        <v>10.073302810552187</v>
      </c>
      <c r="O77" s="35" t="s">
        <v>7</v>
      </c>
      <c r="P77" s="35" t="s">
        <v>7</v>
      </c>
      <c r="Q77" s="35" t="s">
        <v>7</v>
      </c>
      <c r="R77" s="39" t="s">
        <v>7</v>
      </c>
      <c r="S77" s="39" t="s">
        <v>7</v>
      </c>
      <c r="T77" s="37" t="str">
        <f t="shared" si="7"/>
        <v/>
      </c>
      <c r="V77" s="34"/>
      <c r="W77" s="34"/>
    </row>
    <row r="78" spans="1:23" x14ac:dyDescent="0.2">
      <c r="A78" s="33" t="s">
        <v>114</v>
      </c>
      <c r="B78" s="33" t="s">
        <v>115</v>
      </c>
      <c r="C78" s="33" t="s">
        <v>601</v>
      </c>
      <c r="D78" s="33" t="s">
        <v>168</v>
      </c>
      <c r="E78" s="33" t="s">
        <v>585</v>
      </c>
      <c r="F78" t="s">
        <v>117</v>
      </c>
      <c r="G78" t="s">
        <v>116</v>
      </c>
      <c r="H78" t="b">
        <v>1</v>
      </c>
      <c r="I78" s="35">
        <v>921.79700000000003</v>
      </c>
      <c r="J78" s="35">
        <v>738.06</v>
      </c>
      <c r="K78" s="35">
        <v>870.08299999999997</v>
      </c>
      <c r="L78" s="39">
        <v>12.282999999999999</v>
      </c>
      <c r="M78" s="39">
        <v>857.8</v>
      </c>
      <c r="N78" s="37">
        <f t="shared" si="6"/>
        <v>-0.44314149753162946</v>
      </c>
      <c r="O78" s="35">
        <v>1.784</v>
      </c>
      <c r="P78" s="35">
        <v>2.9584200000000003</v>
      </c>
      <c r="Q78" s="35">
        <v>3.8251200000000001</v>
      </c>
      <c r="R78" s="39">
        <v>3.7839499999999999</v>
      </c>
      <c r="S78" s="39">
        <v>4.1169999999999998E-2</v>
      </c>
      <c r="T78" s="37">
        <f t="shared" si="7"/>
        <v>6.0427021338968379</v>
      </c>
      <c r="V78" s="34"/>
      <c r="W78" s="34"/>
    </row>
    <row r="79" spans="1:23" x14ac:dyDescent="0.2">
      <c r="A79" s="33" t="s">
        <v>114</v>
      </c>
      <c r="B79" s="33" t="s">
        <v>115</v>
      </c>
      <c r="C79" s="33" t="s">
        <v>601</v>
      </c>
      <c r="D79" s="33" t="s">
        <v>168</v>
      </c>
      <c r="E79" s="33" t="s">
        <v>585</v>
      </c>
      <c r="F79" t="s">
        <v>190</v>
      </c>
      <c r="G79" t="s">
        <v>189</v>
      </c>
      <c r="H79" t="b">
        <v>1</v>
      </c>
      <c r="I79" s="35">
        <v>0.16300000000000001</v>
      </c>
      <c r="J79" s="35">
        <v>0.13800000000000001</v>
      </c>
      <c r="K79" s="35">
        <v>0.14199999999999999</v>
      </c>
      <c r="L79" s="39">
        <v>0</v>
      </c>
      <c r="M79" s="39">
        <v>0.14199999999999999</v>
      </c>
      <c r="N79" s="37">
        <f t="shared" si="6"/>
        <v>-1.0553390608843194</v>
      </c>
      <c r="O79" s="35">
        <v>0</v>
      </c>
      <c r="P79" s="35">
        <v>0</v>
      </c>
      <c r="Q79" s="35">
        <v>0</v>
      </c>
      <c r="R79" s="39" t="s">
        <v>7</v>
      </c>
      <c r="S79" s="39">
        <v>0</v>
      </c>
      <c r="T79" s="37" t="str">
        <f t="shared" si="7"/>
        <v/>
      </c>
      <c r="V79" s="34"/>
      <c r="W79" s="34"/>
    </row>
    <row r="80" spans="1:23" x14ac:dyDescent="0.2">
      <c r="A80" s="33" t="s">
        <v>114</v>
      </c>
      <c r="B80" s="33" t="s">
        <v>115</v>
      </c>
      <c r="C80" s="33" t="s">
        <v>601</v>
      </c>
      <c r="D80" s="33" t="s">
        <v>168</v>
      </c>
      <c r="E80" s="33" t="s">
        <v>585</v>
      </c>
      <c r="F80" t="s">
        <v>170</v>
      </c>
      <c r="G80" t="s">
        <v>169</v>
      </c>
      <c r="H80" t="b">
        <v>1</v>
      </c>
      <c r="I80" s="35">
        <v>15.406000000000001</v>
      </c>
      <c r="J80" s="35">
        <v>16.472000000000001</v>
      </c>
      <c r="K80" s="35">
        <v>12.765000000000001</v>
      </c>
      <c r="L80" s="39">
        <v>0</v>
      </c>
      <c r="M80" s="39">
        <v>12.765000000000001</v>
      </c>
      <c r="N80" s="37">
        <f t="shared" si="6"/>
        <v>-1.436126308143193</v>
      </c>
      <c r="O80" s="35">
        <v>2E-3</v>
      </c>
      <c r="P80" s="35">
        <v>0</v>
      </c>
      <c r="Q80" s="35">
        <v>0</v>
      </c>
      <c r="R80" s="39">
        <v>0</v>
      </c>
      <c r="S80" s="39">
        <v>0</v>
      </c>
      <c r="T80" s="37" t="str">
        <f t="shared" si="7"/>
        <v/>
      </c>
      <c r="V80" s="34"/>
      <c r="W80" s="34"/>
    </row>
    <row r="81" spans="1:23" x14ac:dyDescent="0.2">
      <c r="A81" s="33" t="s">
        <v>114</v>
      </c>
      <c r="B81" s="33" t="s">
        <v>115</v>
      </c>
      <c r="C81" s="33" t="s">
        <v>601</v>
      </c>
      <c r="D81" s="33" t="s">
        <v>168</v>
      </c>
      <c r="E81" s="33" t="s">
        <v>585</v>
      </c>
      <c r="F81" t="s">
        <v>172</v>
      </c>
      <c r="G81" t="s">
        <v>171</v>
      </c>
      <c r="H81" t="b">
        <v>1</v>
      </c>
      <c r="I81" s="35">
        <v>3.1850000000000001</v>
      </c>
      <c r="J81" s="35">
        <v>1.373</v>
      </c>
      <c r="K81" s="35">
        <v>2.9870000000000001</v>
      </c>
      <c r="L81" s="39">
        <v>0</v>
      </c>
      <c r="M81" s="39">
        <v>2.9870000000000001</v>
      </c>
      <c r="N81" s="37">
        <f t="shared" si="6"/>
        <v>-0.49249669828396181</v>
      </c>
      <c r="O81" s="35">
        <v>0</v>
      </c>
      <c r="P81" s="35">
        <v>1.0500000000000001E-2</v>
      </c>
      <c r="Q81" s="35">
        <v>1.0500000000000001E-2</v>
      </c>
      <c r="R81" s="39">
        <v>1.0500000000000001E-2</v>
      </c>
      <c r="S81" s="39" t="s">
        <v>7</v>
      </c>
      <c r="T81" s="37" t="str">
        <f t="shared" si="7"/>
        <v/>
      </c>
      <c r="V81" s="34"/>
      <c r="W81" s="34"/>
    </row>
    <row r="82" spans="1:23" x14ac:dyDescent="0.2">
      <c r="A82" s="33" t="s">
        <v>114</v>
      </c>
      <c r="B82" s="33" t="s">
        <v>115</v>
      </c>
      <c r="C82" s="33" t="s">
        <v>601</v>
      </c>
      <c r="D82" s="33" t="s">
        <v>168</v>
      </c>
      <c r="E82" s="33" t="s">
        <v>585</v>
      </c>
      <c r="F82" t="s">
        <v>145</v>
      </c>
      <c r="G82" t="s">
        <v>144</v>
      </c>
      <c r="H82" t="b">
        <v>1</v>
      </c>
      <c r="I82" s="35">
        <v>30.359000000000002</v>
      </c>
      <c r="J82" s="35">
        <v>152.54300000000001</v>
      </c>
      <c r="K82" s="35">
        <v>33.07</v>
      </c>
      <c r="L82" s="39">
        <v>0</v>
      </c>
      <c r="M82" s="39">
        <v>33.07</v>
      </c>
      <c r="N82" s="37">
        <f t="shared" si="6"/>
        <v>0.66011934724019561</v>
      </c>
      <c r="O82" s="35">
        <v>3.63</v>
      </c>
      <c r="P82" s="35">
        <v>5.8760000000000003</v>
      </c>
      <c r="Q82" s="35">
        <v>7.14</v>
      </c>
      <c r="R82" s="39">
        <v>0.06</v>
      </c>
      <c r="S82" s="39">
        <v>7.08</v>
      </c>
      <c r="T82" s="37">
        <f t="shared" si="7"/>
        <v>5.3414647483122524</v>
      </c>
      <c r="V82" s="34"/>
      <c r="W82" s="34"/>
    </row>
    <row r="83" spans="1:23" x14ac:dyDescent="0.2">
      <c r="A83" s="33" t="s">
        <v>114</v>
      </c>
      <c r="B83" s="33" t="s">
        <v>115</v>
      </c>
      <c r="C83" s="33" t="s">
        <v>601</v>
      </c>
      <c r="D83" s="33" t="s">
        <v>168</v>
      </c>
      <c r="E83" s="33" t="s">
        <v>585</v>
      </c>
      <c r="F83" t="s">
        <v>119</v>
      </c>
      <c r="G83" t="s">
        <v>118</v>
      </c>
      <c r="H83" t="b">
        <v>1</v>
      </c>
      <c r="I83" s="35">
        <v>6.1059999999999999</v>
      </c>
      <c r="J83" s="35">
        <v>6.82</v>
      </c>
      <c r="K83" s="35">
        <v>7.1710000000000003</v>
      </c>
      <c r="L83" s="39">
        <v>7.1710000000000003</v>
      </c>
      <c r="M83" s="39" t="s">
        <v>7</v>
      </c>
      <c r="N83" s="37">
        <f t="shared" si="6"/>
        <v>1.2443960501968387</v>
      </c>
      <c r="O83" s="35">
        <v>0.40500000000000003</v>
      </c>
      <c r="P83" s="35">
        <v>1.06</v>
      </c>
      <c r="Q83" s="35">
        <v>1.0760000000000001</v>
      </c>
      <c r="R83" s="39">
        <v>1.0760000000000001</v>
      </c>
      <c r="S83" s="39" t="s">
        <v>7</v>
      </c>
      <c r="T83" s="37">
        <f t="shared" si="7"/>
        <v>7.8059833254820576</v>
      </c>
      <c r="V83" s="34"/>
      <c r="W83" s="34"/>
    </row>
    <row r="84" spans="1:23" x14ac:dyDescent="0.2">
      <c r="A84" s="33" t="s">
        <v>114</v>
      </c>
      <c r="B84" s="33" t="s">
        <v>115</v>
      </c>
      <c r="C84" s="33" t="s">
        <v>601</v>
      </c>
      <c r="D84" s="33" t="s">
        <v>168</v>
      </c>
      <c r="E84" s="33" t="s">
        <v>585</v>
      </c>
      <c r="F84" t="s">
        <v>192</v>
      </c>
      <c r="G84" t="s">
        <v>191</v>
      </c>
      <c r="H84" t="b">
        <v>1</v>
      </c>
      <c r="I84" s="35">
        <v>0</v>
      </c>
      <c r="J84" s="35">
        <v>0.156</v>
      </c>
      <c r="K84" s="35">
        <v>0.16600000000000001</v>
      </c>
      <c r="L84" s="39" t="s">
        <v>7</v>
      </c>
      <c r="M84" s="39">
        <v>0.16600000000000001</v>
      </c>
      <c r="N84" s="37" t="str">
        <f t="shared" si="6"/>
        <v/>
      </c>
      <c r="O84" s="35">
        <v>0</v>
      </c>
      <c r="P84" s="35">
        <v>0</v>
      </c>
      <c r="Q84" s="35">
        <v>0</v>
      </c>
      <c r="R84" s="39" t="s">
        <v>7</v>
      </c>
      <c r="S84" s="39">
        <v>0</v>
      </c>
      <c r="T84" s="37" t="str">
        <f t="shared" si="7"/>
        <v/>
      </c>
      <c r="V84" s="34"/>
      <c r="W84" s="34"/>
    </row>
    <row r="85" spans="1:23" x14ac:dyDescent="0.2">
      <c r="A85" s="33" t="s">
        <v>114</v>
      </c>
      <c r="B85" s="33" t="s">
        <v>115</v>
      </c>
      <c r="C85" s="33" t="s">
        <v>601</v>
      </c>
      <c r="D85" s="33" t="s">
        <v>168</v>
      </c>
      <c r="E85" s="33" t="s">
        <v>585</v>
      </c>
      <c r="F85" t="s">
        <v>121</v>
      </c>
      <c r="G85" t="s">
        <v>120</v>
      </c>
      <c r="H85" t="b">
        <v>1</v>
      </c>
      <c r="I85" s="35">
        <v>666.846</v>
      </c>
      <c r="J85" s="35">
        <v>842.98699999999997</v>
      </c>
      <c r="K85" s="35">
        <v>765.28700000000003</v>
      </c>
      <c r="L85" s="39">
        <v>238.55500000000001</v>
      </c>
      <c r="M85" s="39">
        <v>526.73199999999997</v>
      </c>
      <c r="N85" s="37">
        <f t="shared" si="6"/>
        <v>1.0647966685243482</v>
      </c>
      <c r="O85" s="35">
        <v>172.45</v>
      </c>
      <c r="P85" s="35">
        <v>480.15</v>
      </c>
      <c r="Q85" s="35">
        <v>473.42899999999997</v>
      </c>
      <c r="R85" s="39">
        <v>389.4</v>
      </c>
      <c r="S85" s="39">
        <v>84.028999999999996</v>
      </c>
      <c r="T85" s="37">
        <f t="shared" si="7"/>
        <v>8.0781295269081177</v>
      </c>
      <c r="V85" s="34"/>
      <c r="W85" s="34"/>
    </row>
    <row r="86" spans="1:23" x14ac:dyDescent="0.2">
      <c r="A86" s="33" t="s">
        <v>114</v>
      </c>
      <c r="B86" s="33" t="s">
        <v>115</v>
      </c>
      <c r="C86" s="33" t="s">
        <v>601</v>
      </c>
      <c r="D86" s="33" t="s">
        <v>168</v>
      </c>
      <c r="E86" s="33" t="s">
        <v>585</v>
      </c>
      <c r="F86" t="s">
        <v>483</v>
      </c>
      <c r="G86" t="s">
        <v>484</v>
      </c>
      <c r="H86" t="b">
        <v>1</v>
      </c>
      <c r="I86" s="35">
        <v>4.2999999999999997E-2</v>
      </c>
      <c r="J86" s="35">
        <v>1.198</v>
      </c>
      <c r="K86" s="35">
        <v>1.2010000000000001</v>
      </c>
      <c r="L86" s="39">
        <v>0</v>
      </c>
      <c r="M86" s="39">
        <v>1.2010000000000001</v>
      </c>
      <c r="N86" s="37">
        <f t="shared" si="6"/>
        <v>29.192262510297983</v>
      </c>
      <c r="O86" s="35" t="s">
        <v>7</v>
      </c>
      <c r="P86" s="35" t="s">
        <v>7</v>
      </c>
      <c r="Q86" s="35" t="s">
        <v>7</v>
      </c>
      <c r="R86" s="39" t="s">
        <v>7</v>
      </c>
      <c r="S86" s="39" t="s">
        <v>7</v>
      </c>
      <c r="T86" s="37" t="str">
        <f t="shared" si="7"/>
        <v/>
      </c>
      <c r="V86" s="34"/>
      <c r="W86" s="34"/>
    </row>
    <row r="87" spans="1:23" hidden="1" x14ac:dyDescent="0.2">
      <c r="A87" s="33" t="s">
        <v>114</v>
      </c>
      <c r="B87" s="33" t="s">
        <v>115</v>
      </c>
      <c r="C87" s="33" t="s">
        <v>601</v>
      </c>
      <c r="D87" s="33" t="s">
        <v>168</v>
      </c>
      <c r="E87" s="33" t="s">
        <v>585</v>
      </c>
      <c r="F87" t="s">
        <v>485</v>
      </c>
      <c r="G87" t="s">
        <v>486</v>
      </c>
      <c r="H87" t="b">
        <v>0</v>
      </c>
      <c r="I87" s="35">
        <v>0.125</v>
      </c>
      <c r="J87" s="35">
        <v>0.125</v>
      </c>
      <c r="K87" s="35">
        <v>0.125</v>
      </c>
      <c r="L87" s="39">
        <v>0</v>
      </c>
      <c r="M87" s="39">
        <v>0.125</v>
      </c>
      <c r="N87" s="37">
        <f t="shared" si="6"/>
        <v>0</v>
      </c>
      <c r="O87" s="35" t="s">
        <v>7</v>
      </c>
      <c r="P87" s="35" t="s">
        <v>7</v>
      </c>
      <c r="Q87" s="35" t="s">
        <v>7</v>
      </c>
      <c r="R87" s="39" t="s">
        <v>7</v>
      </c>
      <c r="S87" s="39" t="s">
        <v>7</v>
      </c>
      <c r="T87" s="37" t="str">
        <f t="shared" si="7"/>
        <v/>
      </c>
      <c r="V87" s="34"/>
      <c r="W87" s="34"/>
    </row>
    <row r="88" spans="1:23" x14ac:dyDescent="0.2">
      <c r="A88" s="33" t="s">
        <v>114</v>
      </c>
      <c r="B88" s="33" t="s">
        <v>115</v>
      </c>
      <c r="C88" s="33" t="s">
        <v>601</v>
      </c>
      <c r="D88" s="33" t="s">
        <v>168</v>
      </c>
      <c r="E88" s="33" t="s">
        <v>585</v>
      </c>
      <c r="F88" t="s">
        <v>123</v>
      </c>
      <c r="G88" t="s">
        <v>122</v>
      </c>
      <c r="H88" t="b">
        <v>1</v>
      </c>
      <c r="I88" s="35">
        <v>4300.2179999999998</v>
      </c>
      <c r="J88" s="35">
        <v>2572.8760000000002</v>
      </c>
      <c r="K88" s="35">
        <v>1770.9449999999999</v>
      </c>
      <c r="L88" s="39">
        <v>0</v>
      </c>
      <c r="M88" s="39">
        <v>1770.9449999999999</v>
      </c>
      <c r="N88" s="37">
        <f t="shared" si="6"/>
        <v>-6.5966051132587573</v>
      </c>
      <c r="O88" s="35">
        <v>391.58699999999999</v>
      </c>
      <c r="P88" s="35">
        <v>1071.421</v>
      </c>
      <c r="Q88" s="35">
        <v>1033.2059999999999</v>
      </c>
      <c r="R88" s="39">
        <v>44.368000000000002</v>
      </c>
      <c r="S88" s="39">
        <v>988.83799999999997</v>
      </c>
      <c r="T88" s="37">
        <f t="shared" si="7"/>
        <v>7.7487409610005775</v>
      </c>
      <c r="V88" s="34"/>
      <c r="W88" s="34"/>
    </row>
    <row r="89" spans="1:23" x14ac:dyDescent="0.2">
      <c r="A89" s="33" t="s">
        <v>114</v>
      </c>
      <c r="B89" s="33" t="s">
        <v>115</v>
      </c>
      <c r="C89" s="33" t="s">
        <v>601</v>
      </c>
      <c r="D89" s="33" t="s">
        <v>168</v>
      </c>
      <c r="E89" s="33" t="s">
        <v>585</v>
      </c>
      <c r="F89" t="s">
        <v>125</v>
      </c>
      <c r="G89" t="s">
        <v>124</v>
      </c>
      <c r="H89" t="b">
        <v>1</v>
      </c>
      <c r="I89" s="35">
        <v>137.059</v>
      </c>
      <c r="J89" s="35">
        <v>75.649000000000001</v>
      </c>
      <c r="K89" s="35">
        <v>59.639000000000003</v>
      </c>
      <c r="L89" s="39">
        <v>17.895</v>
      </c>
      <c r="M89" s="39">
        <v>41.744</v>
      </c>
      <c r="N89" s="37">
        <f t="shared" si="6"/>
        <v>-6.2002343401304616</v>
      </c>
      <c r="O89" s="35">
        <v>61.786000000000001</v>
      </c>
      <c r="P89" s="35">
        <v>89.653999999999996</v>
      </c>
      <c r="Q89" s="35">
        <v>89.397999999999996</v>
      </c>
      <c r="R89" s="39">
        <v>84.703000000000003</v>
      </c>
      <c r="S89" s="39">
        <v>4.6950000000000003</v>
      </c>
      <c r="T89" s="37">
        <f t="shared" si="7"/>
        <v>2.8824655128559806</v>
      </c>
      <c r="V89" s="34"/>
      <c r="W89" s="34"/>
    </row>
    <row r="90" spans="1:23" x14ac:dyDescent="0.2">
      <c r="A90" s="33" t="s">
        <v>114</v>
      </c>
      <c r="B90" s="33" t="s">
        <v>115</v>
      </c>
      <c r="C90" s="33" t="s">
        <v>601</v>
      </c>
      <c r="D90" s="33" t="s">
        <v>168</v>
      </c>
      <c r="E90" s="33" t="s">
        <v>585</v>
      </c>
      <c r="F90" t="s">
        <v>147</v>
      </c>
      <c r="G90" t="s">
        <v>146</v>
      </c>
      <c r="H90" t="b">
        <v>1</v>
      </c>
      <c r="I90" s="35">
        <v>35.463000000000001</v>
      </c>
      <c r="J90" s="35">
        <v>26.692</v>
      </c>
      <c r="K90" s="35">
        <v>25</v>
      </c>
      <c r="L90" s="39">
        <v>1</v>
      </c>
      <c r="M90" s="39">
        <v>24</v>
      </c>
      <c r="N90" s="37">
        <f t="shared" si="6"/>
        <v>-2.6534983244117405</v>
      </c>
      <c r="O90" s="35">
        <v>9.7080000000000002</v>
      </c>
      <c r="P90" s="35">
        <v>27.188500000000001</v>
      </c>
      <c r="Q90" s="35">
        <v>30.1738</v>
      </c>
      <c r="R90" s="39">
        <v>27.262</v>
      </c>
      <c r="S90" s="39">
        <v>2.9118000000000004</v>
      </c>
      <c r="T90" s="37">
        <f t="shared" si="7"/>
        <v>9.1150444270311723</v>
      </c>
      <c r="V90" s="34"/>
      <c r="W90" s="34"/>
    </row>
    <row r="91" spans="1:23" x14ac:dyDescent="0.2">
      <c r="A91" s="33" t="s">
        <v>114</v>
      </c>
      <c r="B91" s="33" t="s">
        <v>115</v>
      </c>
      <c r="C91" s="33" t="s">
        <v>601</v>
      </c>
      <c r="D91" s="33" t="s">
        <v>168</v>
      </c>
      <c r="E91" s="33" t="s">
        <v>585</v>
      </c>
      <c r="F91" t="s">
        <v>174</v>
      </c>
      <c r="G91" t="s">
        <v>173</v>
      </c>
      <c r="H91" t="b">
        <v>1</v>
      </c>
      <c r="I91" s="35">
        <v>68.429000000000002</v>
      </c>
      <c r="J91" s="35">
        <v>22.29</v>
      </c>
      <c r="K91" s="35">
        <v>22.065999999999999</v>
      </c>
      <c r="L91" s="39">
        <v>1.6879999999999999</v>
      </c>
      <c r="M91" s="39">
        <v>20.378</v>
      </c>
      <c r="N91" s="37">
        <f t="shared" si="6"/>
        <v>-8.3376404949520584</v>
      </c>
      <c r="O91" s="35">
        <v>32.78</v>
      </c>
      <c r="P91" s="35">
        <v>26.179200000000002</v>
      </c>
      <c r="Q91" s="35">
        <v>29.5777</v>
      </c>
      <c r="R91" s="39">
        <v>23.943099999999998</v>
      </c>
      <c r="S91" s="39">
        <v>5.6346000000000007</v>
      </c>
      <c r="T91" s="37">
        <f t="shared" si="7"/>
        <v>-0.78763465318858472</v>
      </c>
      <c r="V91" s="34"/>
      <c r="W91" s="34"/>
    </row>
    <row r="92" spans="1:23" x14ac:dyDescent="0.2">
      <c r="A92" s="33" t="s">
        <v>114</v>
      </c>
      <c r="B92" s="33" t="s">
        <v>115</v>
      </c>
      <c r="C92" s="33" t="s">
        <v>601</v>
      </c>
      <c r="D92" s="33" t="s">
        <v>168</v>
      </c>
      <c r="E92" s="33" t="s">
        <v>585</v>
      </c>
      <c r="F92" t="s">
        <v>487</v>
      </c>
      <c r="G92" t="s">
        <v>488</v>
      </c>
      <c r="H92" t="b">
        <v>1</v>
      </c>
      <c r="I92" s="35">
        <v>0</v>
      </c>
      <c r="J92" s="35">
        <v>23.843</v>
      </c>
      <c r="K92" s="35">
        <v>25.065999999999999</v>
      </c>
      <c r="L92" s="39" t="s">
        <v>7</v>
      </c>
      <c r="M92" s="39">
        <v>25.065999999999999</v>
      </c>
      <c r="N92" s="37" t="str">
        <f t="shared" si="6"/>
        <v/>
      </c>
      <c r="O92" s="35" t="s">
        <v>7</v>
      </c>
      <c r="P92" s="35" t="s">
        <v>7</v>
      </c>
      <c r="Q92" s="35" t="s">
        <v>7</v>
      </c>
      <c r="R92" s="39" t="s">
        <v>7</v>
      </c>
      <c r="S92" s="39" t="s">
        <v>7</v>
      </c>
      <c r="T92" s="37" t="str">
        <f t="shared" si="7"/>
        <v/>
      </c>
      <c r="V92" s="34"/>
      <c r="W92" s="34"/>
    </row>
    <row r="93" spans="1:23" x14ac:dyDescent="0.2">
      <c r="A93" s="33" t="s">
        <v>114</v>
      </c>
      <c r="B93" s="33" t="s">
        <v>115</v>
      </c>
      <c r="C93" s="33" t="s">
        <v>601</v>
      </c>
      <c r="D93" s="33" t="s">
        <v>168</v>
      </c>
      <c r="E93" s="33" t="s">
        <v>585</v>
      </c>
      <c r="F93" t="s">
        <v>176</v>
      </c>
      <c r="G93" t="s">
        <v>175</v>
      </c>
      <c r="H93" t="b">
        <v>1</v>
      </c>
      <c r="I93" s="35">
        <v>1.2</v>
      </c>
      <c r="J93" s="35">
        <v>0.56100000000000005</v>
      </c>
      <c r="K93" s="35">
        <v>0.47899999999999998</v>
      </c>
      <c r="L93" s="39">
        <v>0</v>
      </c>
      <c r="M93" s="39">
        <v>0.47899999999999998</v>
      </c>
      <c r="N93" s="37">
        <f t="shared" si="6"/>
        <v>-6.8206752197751186</v>
      </c>
      <c r="O93" s="35">
        <v>7.0000000000000001E-3</v>
      </c>
      <c r="P93" s="35">
        <v>6.0000000000000001E-3</v>
      </c>
      <c r="Q93" s="35">
        <v>6.0000000000000001E-3</v>
      </c>
      <c r="R93" s="39">
        <v>6.0000000000000001E-3</v>
      </c>
      <c r="S93" s="39" t="s">
        <v>7</v>
      </c>
      <c r="T93" s="37">
        <f t="shared" si="7"/>
        <v>-1.1787718605320241</v>
      </c>
      <c r="V93" s="34"/>
      <c r="W93" s="34"/>
    </row>
    <row r="94" spans="1:23" x14ac:dyDescent="0.2">
      <c r="A94" s="33" t="s">
        <v>114</v>
      </c>
      <c r="B94" s="33" t="s">
        <v>115</v>
      </c>
      <c r="C94" s="33" t="s">
        <v>601</v>
      </c>
      <c r="D94" s="33" t="s">
        <v>168</v>
      </c>
      <c r="E94" s="33" t="s">
        <v>585</v>
      </c>
      <c r="F94" t="s">
        <v>178</v>
      </c>
      <c r="G94" t="s">
        <v>177</v>
      </c>
      <c r="H94" t="b">
        <v>1</v>
      </c>
      <c r="I94" s="35">
        <v>11.015000000000001</v>
      </c>
      <c r="J94" s="35">
        <v>13.663</v>
      </c>
      <c r="K94" s="35">
        <v>13.180999999999999</v>
      </c>
      <c r="L94" s="39">
        <v>0.56499999999999995</v>
      </c>
      <c r="M94" s="39">
        <v>12.616</v>
      </c>
      <c r="N94" s="37">
        <f t="shared" si="6"/>
        <v>1.3904895260066885</v>
      </c>
      <c r="O94" s="35">
        <v>2.125</v>
      </c>
      <c r="P94" s="35">
        <v>1.0318000000000001</v>
      </c>
      <c r="Q94" s="35">
        <v>1.02</v>
      </c>
      <c r="R94" s="39">
        <v>0.64</v>
      </c>
      <c r="S94" s="39">
        <v>0.38</v>
      </c>
      <c r="T94" s="37">
        <f t="shared" si="7"/>
        <v>-5.4894925113842525</v>
      </c>
      <c r="V94" s="34"/>
      <c r="W94" s="34"/>
    </row>
    <row r="95" spans="1:23" x14ac:dyDescent="0.2">
      <c r="A95" s="33" t="s">
        <v>114</v>
      </c>
      <c r="B95" s="33" t="s">
        <v>115</v>
      </c>
      <c r="C95" s="33" t="s">
        <v>601</v>
      </c>
      <c r="D95" s="33" t="s">
        <v>168</v>
      </c>
      <c r="E95" s="33" t="s">
        <v>585</v>
      </c>
      <c r="F95" t="s">
        <v>127</v>
      </c>
      <c r="G95" t="s">
        <v>126</v>
      </c>
      <c r="H95" t="b">
        <v>1</v>
      </c>
      <c r="I95" s="35">
        <v>596.48900000000003</v>
      </c>
      <c r="J95" s="35">
        <v>512.78599999999994</v>
      </c>
      <c r="K95" s="35">
        <v>519.16099999999994</v>
      </c>
      <c r="L95" s="39">
        <v>0.21</v>
      </c>
      <c r="M95" s="39">
        <v>518.95100000000002</v>
      </c>
      <c r="N95" s="37">
        <f t="shared" si="6"/>
        <v>-1.0623685267952765</v>
      </c>
      <c r="O95" s="35">
        <v>61.311</v>
      </c>
      <c r="P95" s="35">
        <v>322.45299999999997</v>
      </c>
      <c r="Q95" s="35">
        <v>332.18</v>
      </c>
      <c r="R95" s="39">
        <v>28.18</v>
      </c>
      <c r="S95" s="39">
        <v>304</v>
      </c>
      <c r="T95" s="37">
        <f t="shared" si="7"/>
        <v>13.880365511530979</v>
      </c>
      <c r="V95" s="34"/>
      <c r="W95" s="34"/>
    </row>
    <row r="96" spans="1:23" x14ac:dyDescent="0.2">
      <c r="A96" s="33" t="s">
        <v>114</v>
      </c>
      <c r="B96" s="33" t="s">
        <v>115</v>
      </c>
      <c r="C96" s="33" t="s">
        <v>601</v>
      </c>
      <c r="D96" s="33" t="s">
        <v>168</v>
      </c>
      <c r="E96" s="33" t="s">
        <v>585</v>
      </c>
      <c r="F96" t="s">
        <v>149</v>
      </c>
      <c r="G96" t="s">
        <v>148</v>
      </c>
      <c r="H96" t="b">
        <v>1</v>
      </c>
      <c r="I96" s="35">
        <v>9.59</v>
      </c>
      <c r="J96" s="35">
        <v>50.613999999999997</v>
      </c>
      <c r="K96" s="35">
        <v>53.375999999999998</v>
      </c>
      <c r="L96" s="39">
        <v>1.712</v>
      </c>
      <c r="M96" s="39">
        <v>51.664000000000001</v>
      </c>
      <c r="N96" s="37">
        <f t="shared" si="6"/>
        <v>14.116452619110165</v>
      </c>
      <c r="O96" s="35">
        <v>0.26100000000000001</v>
      </c>
      <c r="P96" s="35">
        <v>5.3220000000000001</v>
      </c>
      <c r="Q96" s="35">
        <v>3.278</v>
      </c>
      <c r="R96" s="39">
        <v>2.4889999999999999</v>
      </c>
      <c r="S96" s="39">
        <v>0.78900000000000003</v>
      </c>
      <c r="T96" s="37">
        <f t="shared" si="7"/>
        <v>21.488741711781657</v>
      </c>
      <c r="V96" s="34"/>
      <c r="W96" s="34"/>
    </row>
    <row r="97" spans="1:23" x14ac:dyDescent="0.2">
      <c r="A97" s="33" t="s">
        <v>114</v>
      </c>
      <c r="B97" s="33" t="s">
        <v>115</v>
      </c>
      <c r="C97" s="33" t="s">
        <v>601</v>
      </c>
      <c r="D97" s="33" t="s">
        <v>168</v>
      </c>
      <c r="E97" s="33" t="s">
        <v>585</v>
      </c>
      <c r="F97" t="s">
        <v>129</v>
      </c>
      <c r="G97" t="s">
        <v>128</v>
      </c>
      <c r="H97" t="b">
        <v>1</v>
      </c>
      <c r="I97" s="35">
        <v>75.478999999999999</v>
      </c>
      <c r="J97" s="35">
        <v>95.965999999999994</v>
      </c>
      <c r="K97" s="35">
        <v>69.540000000000006</v>
      </c>
      <c r="L97" s="39">
        <v>1E-3</v>
      </c>
      <c r="M97" s="39">
        <v>69.539000000000001</v>
      </c>
      <c r="N97" s="37">
        <f t="shared" si="6"/>
        <v>-0.62841978740816318</v>
      </c>
      <c r="O97" s="35">
        <v>0</v>
      </c>
      <c r="P97" s="35">
        <v>0</v>
      </c>
      <c r="Q97" s="35">
        <v>0</v>
      </c>
      <c r="R97" s="39" t="s">
        <v>7</v>
      </c>
      <c r="S97" s="39">
        <v>0</v>
      </c>
      <c r="T97" s="37" t="str">
        <f t="shared" si="7"/>
        <v/>
      </c>
      <c r="V97" s="34"/>
      <c r="W97" s="34"/>
    </row>
    <row r="98" spans="1:23" x14ac:dyDescent="0.2">
      <c r="A98" s="33" t="s">
        <v>114</v>
      </c>
      <c r="B98" s="33" t="s">
        <v>115</v>
      </c>
      <c r="C98" s="33" t="s">
        <v>601</v>
      </c>
      <c r="D98" s="33" t="s">
        <v>168</v>
      </c>
      <c r="E98" s="33" t="s">
        <v>585</v>
      </c>
      <c r="F98" t="s">
        <v>131</v>
      </c>
      <c r="G98" t="s">
        <v>130</v>
      </c>
      <c r="H98" t="b">
        <v>1</v>
      </c>
      <c r="I98" s="35">
        <v>4.8369999999999997</v>
      </c>
      <c r="J98" s="35">
        <v>3.9</v>
      </c>
      <c r="K98" s="35">
        <v>3.85</v>
      </c>
      <c r="L98" s="39">
        <v>0</v>
      </c>
      <c r="M98" s="39">
        <v>3.85</v>
      </c>
      <c r="N98" s="37">
        <f t="shared" si="6"/>
        <v>-1.7402303462829449</v>
      </c>
      <c r="O98" s="35">
        <v>3.1E-2</v>
      </c>
      <c r="P98" s="35">
        <v>3.5000000000000003E-2</v>
      </c>
      <c r="Q98" s="35">
        <v>3.5000000000000003E-2</v>
      </c>
      <c r="R98" s="39">
        <v>3.5000000000000003E-2</v>
      </c>
      <c r="S98" s="39" t="s">
        <v>7</v>
      </c>
      <c r="T98" s="37">
        <f t="shared" si="7"/>
        <v>0.93791617726406429</v>
      </c>
      <c r="V98" s="34"/>
      <c r="W98" s="34"/>
    </row>
    <row r="99" spans="1:23" x14ac:dyDescent="0.2">
      <c r="A99" s="33" t="s">
        <v>114</v>
      </c>
      <c r="B99" s="33" t="s">
        <v>115</v>
      </c>
      <c r="C99" s="33" t="s">
        <v>601</v>
      </c>
      <c r="D99" s="33" t="s">
        <v>168</v>
      </c>
      <c r="E99" s="33" t="s">
        <v>585</v>
      </c>
      <c r="F99" t="s">
        <v>180</v>
      </c>
      <c r="G99" t="s">
        <v>179</v>
      </c>
      <c r="H99" t="b">
        <v>1</v>
      </c>
      <c r="I99" s="35">
        <v>1.7010000000000001</v>
      </c>
      <c r="J99" s="35">
        <v>2.258</v>
      </c>
      <c r="K99" s="35">
        <v>2.6949999999999998</v>
      </c>
      <c r="L99" s="39">
        <v>0</v>
      </c>
      <c r="M99" s="39">
        <v>2.6949999999999998</v>
      </c>
      <c r="N99" s="37">
        <f t="shared" si="6"/>
        <v>3.6032596345150658</v>
      </c>
      <c r="O99" s="35">
        <v>4.0000000000000001E-3</v>
      </c>
      <c r="P99" s="35">
        <v>0</v>
      </c>
      <c r="Q99" s="35">
        <v>0</v>
      </c>
      <c r="R99" s="39">
        <v>0</v>
      </c>
      <c r="S99" s="39" t="s">
        <v>7</v>
      </c>
      <c r="T99" s="37" t="str">
        <f t="shared" si="7"/>
        <v/>
      </c>
      <c r="V99" s="34"/>
      <c r="W99" s="34"/>
    </row>
    <row r="100" spans="1:23" x14ac:dyDescent="0.2">
      <c r="A100" s="33" t="s">
        <v>114</v>
      </c>
      <c r="B100" s="33" t="s">
        <v>115</v>
      </c>
      <c r="C100" s="33" t="s">
        <v>601</v>
      </c>
      <c r="D100" s="33" t="s">
        <v>168</v>
      </c>
      <c r="E100" s="33" t="s">
        <v>585</v>
      </c>
      <c r="F100" t="s">
        <v>182</v>
      </c>
      <c r="G100" t="s">
        <v>181</v>
      </c>
      <c r="H100" t="b">
        <v>1</v>
      </c>
      <c r="I100" s="35">
        <v>10.1</v>
      </c>
      <c r="J100" s="35">
        <v>9.8000000000000007</v>
      </c>
      <c r="K100" s="35">
        <v>9.8000000000000007</v>
      </c>
      <c r="L100" s="39">
        <v>0</v>
      </c>
      <c r="M100" s="39">
        <v>9.8000000000000007</v>
      </c>
      <c r="N100" s="37">
        <f t="shared" si="6"/>
        <v>-0.23167765954920094</v>
      </c>
      <c r="O100" s="35">
        <v>1.4E-2</v>
      </c>
      <c r="P100" s="35">
        <v>1.2E-2</v>
      </c>
      <c r="Q100" s="35">
        <v>1.0999999999999999E-2</v>
      </c>
      <c r="R100" s="39">
        <v>1.0999999999999999E-2</v>
      </c>
      <c r="S100" s="39">
        <v>0</v>
      </c>
      <c r="T100" s="37">
        <f t="shared" si="7"/>
        <v>-1.8379918086337765</v>
      </c>
      <c r="V100" s="34"/>
      <c r="W100" s="34"/>
    </row>
    <row r="101" spans="1:23" x14ac:dyDescent="0.2">
      <c r="A101" s="33" t="s">
        <v>114</v>
      </c>
      <c r="B101" s="33" t="s">
        <v>115</v>
      </c>
      <c r="C101" s="33" t="s">
        <v>601</v>
      </c>
      <c r="D101" s="33" t="s">
        <v>168</v>
      </c>
      <c r="E101" s="33" t="s">
        <v>585</v>
      </c>
      <c r="F101" t="s">
        <v>151</v>
      </c>
      <c r="G101" t="s">
        <v>150</v>
      </c>
      <c r="H101" t="b">
        <v>1</v>
      </c>
      <c r="I101" s="35">
        <v>39.203000000000003</v>
      </c>
      <c r="J101" s="35">
        <v>19.690999999999999</v>
      </c>
      <c r="K101" s="35">
        <v>21.709</v>
      </c>
      <c r="L101" s="39">
        <v>2.36</v>
      </c>
      <c r="M101" s="39">
        <v>19.349</v>
      </c>
      <c r="N101" s="37">
        <f t="shared" si="6"/>
        <v>-4.4445583052591502</v>
      </c>
      <c r="O101" s="35">
        <v>3.9630000000000001</v>
      </c>
      <c r="P101" s="35">
        <v>17.742999999999999</v>
      </c>
      <c r="Q101" s="35">
        <v>17.047000000000001</v>
      </c>
      <c r="R101" s="39">
        <v>5.9980000000000002</v>
      </c>
      <c r="S101" s="39">
        <v>11.048999999999999</v>
      </c>
      <c r="T101" s="37">
        <f t="shared" si="7"/>
        <v>11.876867838169524</v>
      </c>
      <c r="V101" s="34"/>
      <c r="W101" s="34"/>
    </row>
    <row r="102" spans="1:23" x14ac:dyDescent="0.2">
      <c r="A102" s="33" t="s">
        <v>114</v>
      </c>
      <c r="B102" s="33" t="s">
        <v>115</v>
      </c>
      <c r="C102" s="33" t="s">
        <v>601</v>
      </c>
      <c r="D102" s="33" t="s">
        <v>168</v>
      </c>
      <c r="E102" s="33" t="s">
        <v>585</v>
      </c>
      <c r="F102" t="s">
        <v>133</v>
      </c>
      <c r="G102" t="s">
        <v>132</v>
      </c>
      <c r="H102" t="b">
        <v>1</v>
      </c>
      <c r="I102" s="35">
        <v>48.887</v>
      </c>
      <c r="J102" s="35">
        <v>53.844000000000001</v>
      </c>
      <c r="K102" s="35">
        <v>49.268000000000001</v>
      </c>
      <c r="L102" s="39">
        <v>0.8</v>
      </c>
      <c r="M102" s="39">
        <v>48.468000000000004</v>
      </c>
      <c r="N102" s="37">
        <f t="shared" si="6"/>
        <v>5.9735300684105042E-2</v>
      </c>
      <c r="O102" s="35">
        <v>0.60499999999999998</v>
      </c>
      <c r="P102" s="35">
        <v>0.26117800000000002</v>
      </c>
      <c r="Q102" s="35">
        <v>0.22065000000000001</v>
      </c>
      <c r="R102" s="39">
        <v>0.19165000000000001</v>
      </c>
      <c r="S102" s="39">
        <v>2.9000000000000001E-2</v>
      </c>
      <c r="T102" s="37">
        <f t="shared" si="7"/>
        <v>-7.4654888095530776</v>
      </c>
      <c r="V102" s="34"/>
      <c r="W102" s="34"/>
    </row>
    <row r="103" spans="1:23" x14ac:dyDescent="0.2">
      <c r="A103" s="33" t="s">
        <v>114</v>
      </c>
      <c r="B103" s="33" t="s">
        <v>115</v>
      </c>
      <c r="C103" s="33" t="s">
        <v>601</v>
      </c>
      <c r="D103" s="33" t="s">
        <v>168</v>
      </c>
      <c r="E103" s="33" t="s">
        <v>585</v>
      </c>
      <c r="F103" t="s">
        <v>184</v>
      </c>
      <c r="G103" t="s">
        <v>183</v>
      </c>
      <c r="H103" t="b">
        <v>1</v>
      </c>
      <c r="I103" s="35">
        <v>7.4</v>
      </c>
      <c r="J103" s="35">
        <v>16.5</v>
      </c>
      <c r="K103" s="35">
        <v>16.5</v>
      </c>
      <c r="L103" s="39">
        <v>0.6</v>
      </c>
      <c r="M103" s="39">
        <v>15.9</v>
      </c>
      <c r="N103" s="37">
        <f t="shared" si="6"/>
        <v>6.3625235082244602</v>
      </c>
      <c r="O103" s="35">
        <v>1.2E-2</v>
      </c>
      <c r="P103" s="35">
        <v>0.72</v>
      </c>
      <c r="Q103" s="35">
        <v>0.72</v>
      </c>
      <c r="R103" s="39">
        <v>0.72</v>
      </c>
      <c r="S103" s="39" t="s">
        <v>7</v>
      </c>
      <c r="T103" s="37">
        <f t="shared" si="7"/>
        <v>37.019022656642207</v>
      </c>
      <c r="V103" s="34"/>
      <c r="W103" s="34"/>
    </row>
    <row r="104" spans="1:23" x14ac:dyDescent="0.2">
      <c r="A104" s="33" t="s">
        <v>114</v>
      </c>
      <c r="B104" s="33" t="s">
        <v>115</v>
      </c>
      <c r="C104" s="33" t="s">
        <v>601</v>
      </c>
      <c r="D104" s="33" t="s">
        <v>168</v>
      </c>
      <c r="E104" s="33" t="s">
        <v>585</v>
      </c>
      <c r="F104" t="s">
        <v>153</v>
      </c>
      <c r="G104" t="s">
        <v>152</v>
      </c>
      <c r="H104" t="b">
        <v>1</v>
      </c>
      <c r="I104" s="35">
        <v>17.693000000000001</v>
      </c>
      <c r="J104" s="35">
        <v>8.4309999999999992</v>
      </c>
      <c r="K104" s="35">
        <v>8.5340000000000007</v>
      </c>
      <c r="L104" s="39">
        <v>0.1</v>
      </c>
      <c r="M104" s="39">
        <v>8.4339999999999993</v>
      </c>
      <c r="N104" s="37">
        <f t="shared" si="6"/>
        <v>-5.4541660348858878</v>
      </c>
      <c r="O104" s="35">
        <v>10.053000000000001</v>
      </c>
      <c r="P104" s="35">
        <v>52.436</v>
      </c>
      <c r="Q104" s="35">
        <v>70.427000000000007</v>
      </c>
      <c r="R104" s="39">
        <v>21</v>
      </c>
      <c r="S104" s="39">
        <v>49.427</v>
      </c>
      <c r="T104" s="37">
        <f t="shared" si="7"/>
        <v>16.153985469482677</v>
      </c>
      <c r="V104" s="34"/>
      <c r="W104" s="34"/>
    </row>
    <row r="105" spans="1:23" x14ac:dyDescent="0.2">
      <c r="A105" s="33" t="s">
        <v>114</v>
      </c>
      <c r="B105" s="33" t="s">
        <v>115</v>
      </c>
      <c r="C105" s="33" t="s">
        <v>601</v>
      </c>
      <c r="D105" s="33" t="s">
        <v>168</v>
      </c>
      <c r="E105" s="33" t="s">
        <v>585</v>
      </c>
      <c r="F105" t="s">
        <v>186</v>
      </c>
      <c r="G105" t="s">
        <v>185</v>
      </c>
      <c r="H105" t="b">
        <v>1</v>
      </c>
      <c r="I105" s="35">
        <v>5.54</v>
      </c>
      <c r="J105" s="35">
        <v>22.074999999999999</v>
      </c>
      <c r="K105" s="35">
        <v>25.01</v>
      </c>
      <c r="L105" s="39">
        <v>0.4</v>
      </c>
      <c r="M105" s="39">
        <v>24.61</v>
      </c>
      <c r="N105" s="37">
        <f t="shared" si="6"/>
        <v>12.293378462851479</v>
      </c>
      <c r="O105" s="35">
        <v>4.5119999999999996</v>
      </c>
      <c r="P105" s="35">
        <v>0.6490499999999999</v>
      </c>
      <c r="Q105" s="35">
        <v>0.83589999999999998</v>
      </c>
      <c r="R105" s="39">
        <v>0.78589999999999993</v>
      </c>
      <c r="S105" s="39">
        <v>0.05</v>
      </c>
      <c r="T105" s="37">
        <f t="shared" si="7"/>
        <v>-12.163345272179827</v>
      </c>
      <c r="V105" s="34"/>
      <c r="W105" s="34"/>
    </row>
    <row r="106" spans="1:23" x14ac:dyDescent="0.2">
      <c r="A106" s="33" t="s">
        <v>114</v>
      </c>
      <c r="B106" s="33" t="s">
        <v>115</v>
      </c>
      <c r="C106" s="33" t="s">
        <v>601</v>
      </c>
      <c r="D106" s="33" t="s">
        <v>168</v>
      </c>
      <c r="E106" s="33" t="s">
        <v>585</v>
      </c>
      <c r="F106" t="s">
        <v>188</v>
      </c>
      <c r="G106" t="s">
        <v>187</v>
      </c>
      <c r="H106" t="b">
        <v>1</v>
      </c>
      <c r="I106" s="35">
        <v>6.31</v>
      </c>
      <c r="J106" s="35">
        <v>4.9000000000000004</v>
      </c>
      <c r="K106" s="35">
        <v>4.0999999999999996</v>
      </c>
      <c r="L106" s="39">
        <v>0</v>
      </c>
      <c r="M106" s="39">
        <v>4.0999999999999996</v>
      </c>
      <c r="N106" s="37">
        <f t="shared" si="6"/>
        <v>-3.2621346645840488</v>
      </c>
      <c r="O106" s="35">
        <v>5.0999999999999997E-2</v>
      </c>
      <c r="P106" s="35">
        <v>2.4E-2</v>
      </c>
      <c r="Q106" s="35">
        <v>2.4E-2</v>
      </c>
      <c r="R106" s="39">
        <v>0.01</v>
      </c>
      <c r="S106" s="39">
        <v>1.4E-2</v>
      </c>
      <c r="T106" s="37">
        <f t="shared" si="7"/>
        <v>-5.6333487904314028</v>
      </c>
      <c r="V106" s="34"/>
      <c r="W106" s="34"/>
    </row>
    <row r="107" spans="1:23" x14ac:dyDescent="0.2">
      <c r="A107" s="33" t="s">
        <v>114</v>
      </c>
      <c r="B107" s="33" t="s">
        <v>115</v>
      </c>
      <c r="C107" s="33" t="s">
        <v>601</v>
      </c>
      <c r="D107" s="33" t="s">
        <v>168</v>
      </c>
      <c r="E107" s="33" t="s">
        <v>585</v>
      </c>
      <c r="F107" t="s">
        <v>155</v>
      </c>
      <c r="G107" t="s">
        <v>154</v>
      </c>
      <c r="H107" t="b">
        <v>1</v>
      </c>
      <c r="I107" s="35">
        <v>1315.751</v>
      </c>
      <c r="J107" s="35">
        <v>1575.4090000000001</v>
      </c>
      <c r="K107" s="35">
        <v>1626.8689999999999</v>
      </c>
      <c r="L107" s="39">
        <v>118.753</v>
      </c>
      <c r="M107" s="39">
        <v>1508.116</v>
      </c>
      <c r="N107" s="37">
        <f t="shared" si="6"/>
        <v>1.6460912441314202</v>
      </c>
      <c r="O107" s="35">
        <v>53.917999999999999</v>
      </c>
      <c r="P107" s="35">
        <v>143.74664000000001</v>
      </c>
      <c r="Q107" s="35">
        <v>168.791653</v>
      </c>
      <c r="R107" s="39">
        <v>36.158535999999998</v>
      </c>
      <c r="S107" s="39">
        <v>132.633117</v>
      </c>
      <c r="T107" s="37">
        <f t="shared" si="7"/>
        <v>9.1753013567827502</v>
      </c>
      <c r="V107" s="34"/>
      <c r="W107" s="34"/>
    </row>
    <row r="108" spans="1:23" x14ac:dyDescent="0.2">
      <c r="A108" s="33" t="s">
        <v>114</v>
      </c>
      <c r="B108" s="33" t="s">
        <v>115</v>
      </c>
      <c r="C108" s="33" t="s">
        <v>601</v>
      </c>
      <c r="D108" s="33" t="s">
        <v>168</v>
      </c>
      <c r="E108" s="33" t="s">
        <v>585</v>
      </c>
      <c r="F108" t="s">
        <v>489</v>
      </c>
      <c r="G108" t="s">
        <v>490</v>
      </c>
      <c r="H108" t="b">
        <v>1</v>
      </c>
      <c r="I108" s="35">
        <v>3.3000000000000002E-2</v>
      </c>
      <c r="J108" s="35">
        <v>4.1000000000000002E-2</v>
      </c>
      <c r="K108" s="35">
        <v>4.3999999999999997E-2</v>
      </c>
      <c r="L108" s="39">
        <v>0</v>
      </c>
      <c r="M108" s="39">
        <v>4.3999999999999997E-2</v>
      </c>
      <c r="N108" s="37">
        <f t="shared" si="6"/>
        <v>2.2376061343984732</v>
      </c>
      <c r="O108" s="35" t="s">
        <v>7</v>
      </c>
      <c r="P108" s="35" t="s">
        <v>7</v>
      </c>
      <c r="Q108" s="35" t="s">
        <v>7</v>
      </c>
      <c r="R108" s="39" t="s">
        <v>7</v>
      </c>
      <c r="S108" s="39" t="s">
        <v>7</v>
      </c>
      <c r="T108" s="37" t="str">
        <f t="shared" si="7"/>
        <v/>
      </c>
      <c r="V108" s="34"/>
      <c r="W108" s="34"/>
    </row>
    <row r="109" spans="1:23" hidden="1" x14ac:dyDescent="0.2">
      <c r="A109" s="33" t="s">
        <v>114</v>
      </c>
      <c r="B109" s="33" t="s">
        <v>115</v>
      </c>
      <c r="C109" s="33" t="s">
        <v>601</v>
      </c>
      <c r="D109" s="33" t="s">
        <v>168</v>
      </c>
      <c r="E109" s="33" t="s">
        <v>585</v>
      </c>
      <c r="F109" t="s">
        <v>545</v>
      </c>
      <c r="G109" t="s">
        <v>548</v>
      </c>
      <c r="H109" t="b">
        <v>0</v>
      </c>
      <c r="I109" s="35">
        <v>19.940999999999999</v>
      </c>
      <c r="J109" s="35"/>
      <c r="K109" s="35"/>
      <c r="L109" s="39"/>
      <c r="M109" s="39"/>
      <c r="N109" s="37" t="str">
        <f t="shared" si="6"/>
        <v/>
      </c>
      <c r="O109" s="35">
        <v>5.0000000000000001E-3</v>
      </c>
      <c r="P109" s="35"/>
      <c r="Q109" s="35"/>
      <c r="R109" s="39"/>
      <c r="S109" s="39"/>
      <c r="T109" s="37" t="str">
        <f t="shared" si="7"/>
        <v/>
      </c>
      <c r="V109" s="34"/>
      <c r="W109" s="34"/>
    </row>
    <row r="110" spans="1:23" x14ac:dyDescent="0.2">
      <c r="A110" s="33" t="s">
        <v>114</v>
      </c>
      <c r="B110" s="33" t="s">
        <v>115</v>
      </c>
      <c r="C110" s="33" t="s">
        <v>601</v>
      </c>
      <c r="D110" s="33" t="s">
        <v>168</v>
      </c>
      <c r="E110" s="33" t="s">
        <v>585</v>
      </c>
      <c r="F110" t="s">
        <v>157</v>
      </c>
      <c r="G110" t="s">
        <v>156</v>
      </c>
      <c r="H110" t="b">
        <v>1</v>
      </c>
      <c r="I110" s="35">
        <v>22.518999999999998</v>
      </c>
      <c r="J110" s="35">
        <v>33.85</v>
      </c>
      <c r="K110" s="35">
        <v>40.359000000000002</v>
      </c>
      <c r="L110" s="39">
        <v>0.749</v>
      </c>
      <c r="M110" s="39">
        <v>39.61</v>
      </c>
      <c r="N110" s="37">
        <f t="shared" si="6"/>
        <v>4.5903552585938145</v>
      </c>
      <c r="O110" s="35">
        <v>5.4349999999999996</v>
      </c>
      <c r="P110" s="35">
        <v>24.350999999999999</v>
      </c>
      <c r="Q110" s="35">
        <v>26.4069</v>
      </c>
      <c r="R110" s="39">
        <v>3.9E-2</v>
      </c>
      <c r="S110" s="39">
        <v>26.367900000000002</v>
      </c>
      <c r="T110" s="37">
        <f t="shared" si="7"/>
        <v>12.929932123431719</v>
      </c>
      <c r="V110" s="34"/>
      <c r="W110" s="34"/>
    </row>
    <row r="111" spans="1:23" x14ac:dyDescent="0.2">
      <c r="A111" s="33" t="s">
        <v>114</v>
      </c>
      <c r="B111" s="33" t="s">
        <v>115</v>
      </c>
      <c r="C111" s="33" t="s">
        <v>601</v>
      </c>
      <c r="D111" s="33" t="s">
        <v>168</v>
      </c>
      <c r="E111" s="33" t="s">
        <v>585</v>
      </c>
      <c r="F111" t="s">
        <v>159</v>
      </c>
      <c r="G111" t="s">
        <v>158</v>
      </c>
      <c r="H111" t="b">
        <v>1</v>
      </c>
      <c r="I111" s="35">
        <v>226.596</v>
      </c>
      <c r="J111" s="35">
        <v>176.649</v>
      </c>
      <c r="K111" s="35">
        <v>199.417</v>
      </c>
      <c r="L111" s="39">
        <v>0.63800000000000001</v>
      </c>
      <c r="M111" s="39">
        <v>198.779</v>
      </c>
      <c r="N111" s="37">
        <f t="shared" si="6"/>
        <v>-0.97803647345001687</v>
      </c>
      <c r="O111" s="35">
        <v>1.7789999999999999</v>
      </c>
      <c r="P111" s="35">
        <v>7.4736000000000002</v>
      </c>
      <c r="Q111" s="35">
        <v>8.3352000000000004</v>
      </c>
      <c r="R111" s="39">
        <v>0.4012</v>
      </c>
      <c r="S111" s="39">
        <v>7.9340000000000002</v>
      </c>
      <c r="T111" s="37">
        <f t="shared" si="7"/>
        <v>12.614779426273536</v>
      </c>
      <c r="V111" s="34"/>
      <c r="W111" s="34"/>
    </row>
    <row r="112" spans="1:23" x14ac:dyDescent="0.2">
      <c r="A112" s="33" t="s">
        <v>114</v>
      </c>
      <c r="B112" s="33" t="s">
        <v>115</v>
      </c>
      <c r="C112" s="33" t="s">
        <v>601</v>
      </c>
      <c r="D112" s="33" t="s">
        <v>168</v>
      </c>
      <c r="E112" s="33" t="s">
        <v>585</v>
      </c>
      <c r="F112" t="s">
        <v>135</v>
      </c>
      <c r="G112" t="s">
        <v>134</v>
      </c>
      <c r="H112" t="b">
        <v>1</v>
      </c>
      <c r="I112" s="35">
        <v>28</v>
      </c>
      <c r="J112" s="35">
        <v>17</v>
      </c>
      <c r="K112" s="35">
        <v>17</v>
      </c>
      <c r="L112" s="39">
        <v>17</v>
      </c>
      <c r="M112" s="39" t="s">
        <v>7</v>
      </c>
      <c r="N112" s="37">
        <f t="shared" si="6"/>
        <v>-3.7656608179067685</v>
      </c>
      <c r="O112" s="35">
        <v>0.10299999999999999</v>
      </c>
      <c r="P112" s="35">
        <v>5.4</v>
      </c>
      <c r="Q112" s="35">
        <v>5.7</v>
      </c>
      <c r="R112" s="39">
        <v>5.7</v>
      </c>
      <c r="S112" s="39" t="s">
        <v>7</v>
      </c>
      <c r="T112" s="37">
        <f t="shared" si="7"/>
        <v>36.169492156648822</v>
      </c>
      <c r="V112" s="34"/>
      <c r="W112" s="34"/>
    </row>
    <row r="113" spans="1:23" x14ac:dyDescent="0.2">
      <c r="A113" s="33" t="s">
        <v>114</v>
      </c>
      <c r="B113" s="33" t="s">
        <v>115</v>
      </c>
      <c r="C113" s="33" t="s">
        <v>601</v>
      </c>
      <c r="D113" s="33" t="s">
        <v>168</v>
      </c>
      <c r="E113" s="33" t="s">
        <v>585</v>
      </c>
      <c r="F113" t="s">
        <v>137</v>
      </c>
      <c r="G113" t="s">
        <v>136</v>
      </c>
      <c r="H113" t="b">
        <v>1</v>
      </c>
      <c r="I113" s="35">
        <v>10657.264999999999</v>
      </c>
      <c r="J113" s="35">
        <v>4849.2110000000002</v>
      </c>
      <c r="K113" s="35">
        <v>5854.2330000000002</v>
      </c>
      <c r="L113" s="39">
        <v>27.300999999999998</v>
      </c>
      <c r="M113" s="39">
        <v>5826.9319999999998</v>
      </c>
      <c r="N113" s="37">
        <f t="shared" si="6"/>
        <v>-4.503714358935329</v>
      </c>
      <c r="O113" s="35">
        <v>6.585</v>
      </c>
      <c r="P113" s="35">
        <v>72.146799999999999</v>
      </c>
      <c r="Q113" s="35">
        <v>125.64888999999999</v>
      </c>
      <c r="R113" s="39">
        <v>40.068220000000004</v>
      </c>
      <c r="S113" s="39">
        <v>85.580669999999998</v>
      </c>
      <c r="T113" s="37">
        <f t="shared" si="7"/>
        <v>25.460759883081586</v>
      </c>
      <c r="V113" s="34"/>
      <c r="W113" s="34"/>
    </row>
    <row r="114" spans="1:23" x14ac:dyDescent="0.2">
      <c r="A114" s="33" t="s">
        <v>114</v>
      </c>
      <c r="B114" s="33" t="s">
        <v>115</v>
      </c>
      <c r="C114" s="33" t="s">
        <v>601</v>
      </c>
      <c r="D114" s="33" t="s">
        <v>168</v>
      </c>
      <c r="E114" s="33" t="s">
        <v>585</v>
      </c>
      <c r="F114" t="s">
        <v>194</v>
      </c>
      <c r="G114" t="s">
        <v>193</v>
      </c>
      <c r="H114" t="b">
        <v>1</v>
      </c>
      <c r="I114" s="35">
        <v>4.1539999999999999</v>
      </c>
      <c r="J114" s="35">
        <v>1.276</v>
      </c>
      <c r="K114" s="35">
        <v>1.4690000000000001</v>
      </c>
      <c r="L114" s="39">
        <v>0</v>
      </c>
      <c r="M114" s="39">
        <v>1.4690000000000001</v>
      </c>
      <c r="N114" s="37">
        <f t="shared" si="6"/>
        <v>-7.6847426143233371</v>
      </c>
      <c r="O114" s="35">
        <v>0.154</v>
      </c>
      <c r="P114" s="35">
        <v>0.02</v>
      </c>
      <c r="Q114" s="35">
        <v>1.992E-2</v>
      </c>
      <c r="R114" s="39">
        <v>1.992E-2</v>
      </c>
      <c r="S114" s="39">
        <v>0</v>
      </c>
      <c r="T114" s="37">
        <f t="shared" si="7"/>
        <v>-14.557389506322826</v>
      </c>
      <c r="V114" s="34"/>
      <c r="W114" s="34"/>
    </row>
    <row r="115" spans="1:23" x14ac:dyDescent="0.2">
      <c r="A115" s="33" t="s">
        <v>114</v>
      </c>
      <c r="B115" s="33" t="s">
        <v>115</v>
      </c>
      <c r="C115" s="33" t="s">
        <v>601</v>
      </c>
      <c r="D115" s="33" t="s">
        <v>168</v>
      </c>
      <c r="E115" s="33" t="s">
        <v>585</v>
      </c>
      <c r="F115" t="s">
        <v>491</v>
      </c>
      <c r="G115" t="s">
        <v>492</v>
      </c>
      <c r="H115" t="b">
        <v>1</v>
      </c>
      <c r="I115" s="35">
        <v>0</v>
      </c>
      <c r="J115" s="35">
        <v>0.05</v>
      </c>
      <c r="K115" s="35">
        <v>0.05</v>
      </c>
      <c r="L115" s="39" t="s">
        <v>7</v>
      </c>
      <c r="M115" s="39">
        <v>0.05</v>
      </c>
      <c r="N115" s="37" t="str">
        <f t="shared" si="6"/>
        <v/>
      </c>
      <c r="O115" s="35" t="s">
        <v>7</v>
      </c>
      <c r="P115" s="35" t="s">
        <v>7</v>
      </c>
      <c r="Q115" s="35" t="s">
        <v>7</v>
      </c>
      <c r="R115" s="39" t="s">
        <v>7</v>
      </c>
      <c r="S115" s="39" t="s">
        <v>7</v>
      </c>
      <c r="T115" s="37" t="str">
        <f t="shared" si="7"/>
        <v/>
      </c>
      <c r="V115" s="34"/>
      <c r="W115" s="34"/>
    </row>
    <row r="116" spans="1:23" x14ac:dyDescent="0.2">
      <c r="A116" s="33" t="s">
        <v>114</v>
      </c>
      <c r="B116" s="33" t="s">
        <v>115</v>
      </c>
      <c r="C116" s="33" t="s">
        <v>601</v>
      </c>
      <c r="D116" s="33" t="s">
        <v>168</v>
      </c>
      <c r="E116" s="33" t="s">
        <v>585</v>
      </c>
      <c r="F116" t="s">
        <v>196</v>
      </c>
      <c r="G116" t="s">
        <v>195</v>
      </c>
      <c r="H116" t="b">
        <v>1</v>
      </c>
      <c r="I116" s="35">
        <v>0.94099999999999995</v>
      </c>
      <c r="J116" s="35">
        <v>21.802</v>
      </c>
      <c r="K116" s="35">
        <v>17.632999999999999</v>
      </c>
      <c r="L116" s="39">
        <v>0</v>
      </c>
      <c r="M116" s="39">
        <v>17.632999999999999</v>
      </c>
      <c r="N116" s="37">
        <f t="shared" si="6"/>
        <v>25.286078005593549</v>
      </c>
      <c r="O116" s="35">
        <v>1E-3</v>
      </c>
      <c r="P116" s="35">
        <v>1E-3</v>
      </c>
      <c r="Q116" s="35">
        <v>1E-3</v>
      </c>
      <c r="R116" s="39">
        <v>1E-3</v>
      </c>
      <c r="S116" s="39">
        <v>0</v>
      </c>
      <c r="T116" s="37">
        <f t="shared" si="7"/>
        <v>0</v>
      </c>
      <c r="V116" s="34"/>
      <c r="W116" s="34"/>
    </row>
    <row r="117" spans="1:23" x14ac:dyDescent="0.2">
      <c r="A117" s="33" t="s">
        <v>114</v>
      </c>
      <c r="B117" s="33" t="s">
        <v>115</v>
      </c>
      <c r="C117" s="33" t="s">
        <v>601</v>
      </c>
      <c r="D117" s="33" t="s">
        <v>168</v>
      </c>
      <c r="E117" s="33" t="s">
        <v>585</v>
      </c>
      <c r="F117" t="s">
        <v>198</v>
      </c>
      <c r="G117" t="s">
        <v>197</v>
      </c>
      <c r="H117" t="b">
        <v>1</v>
      </c>
      <c r="I117" s="35">
        <v>2.1150000000000002</v>
      </c>
      <c r="J117" s="35">
        <v>2.2050000000000001</v>
      </c>
      <c r="K117" s="35">
        <v>2.2410000000000001</v>
      </c>
      <c r="L117" s="39">
        <v>0</v>
      </c>
      <c r="M117" s="39">
        <v>2.2410000000000001</v>
      </c>
      <c r="N117" s="37">
        <f t="shared" si="6"/>
        <v>0.44612590190471479</v>
      </c>
      <c r="O117" s="35">
        <v>1E-3</v>
      </c>
      <c r="P117" s="35">
        <v>1.2999999999999999E-2</v>
      </c>
      <c r="Q117" s="35">
        <v>1.83E-2</v>
      </c>
      <c r="R117" s="39">
        <v>1.83E-2</v>
      </c>
      <c r="S117" s="39" t="s">
        <v>7</v>
      </c>
      <c r="T117" s="37">
        <f t="shared" si="7"/>
        <v>25.058041286019161</v>
      </c>
      <c r="V117" s="34"/>
      <c r="W117" s="34"/>
    </row>
    <row r="118" spans="1:23" x14ac:dyDescent="0.2">
      <c r="A118" s="33" t="s">
        <v>114</v>
      </c>
      <c r="B118" s="33" t="s">
        <v>115</v>
      </c>
      <c r="C118" s="33" t="s">
        <v>601</v>
      </c>
      <c r="D118" s="33" t="s">
        <v>168</v>
      </c>
      <c r="E118" s="33" t="s">
        <v>585</v>
      </c>
      <c r="F118" t="s">
        <v>493</v>
      </c>
      <c r="G118" t="s">
        <v>494</v>
      </c>
      <c r="H118" t="b">
        <v>1</v>
      </c>
      <c r="I118" s="35">
        <v>22.798999999999999</v>
      </c>
      <c r="J118" s="35">
        <v>10.263999999999999</v>
      </c>
      <c r="K118" s="35">
        <v>39.466000000000001</v>
      </c>
      <c r="L118" s="39">
        <v>0</v>
      </c>
      <c r="M118" s="39">
        <v>39.466000000000001</v>
      </c>
      <c r="N118" s="37">
        <f t="shared" si="6"/>
        <v>4.3112937192213874</v>
      </c>
      <c r="O118" s="35" t="s">
        <v>7</v>
      </c>
      <c r="P118" s="35" t="s">
        <v>7</v>
      </c>
      <c r="Q118" s="35" t="s">
        <v>7</v>
      </c>
      <c r="R118" s="39" t="s">
        <v>7</v>
      </c>
      <c r="S118" s="39" t="s">
        <v>7</v>
      </c>
      <c r="T118" s="37" t="str">
        <f t="shared" si="7"/>
        <v/>
      </c>
      <c r="V118" s="34"/>
      <c r="W118" s="34"/>
    </row>
    <row r="119" spans="1:23" x14ac:dyDescent="0.2">
      <c r="A119" s="33" t="s">
        <v>114</v>
      </c>
      <c r="B119" s="33" t="s">
        <v>115</v>
      </c>
      <c r="C119" s="33" t="s">
        <v>601</v>
      </c>
      <c r="D119" s="33" t="s">
        <v>168</v>
      </c>
      <c r="E119" s="33" t="s">
        <v>585</v>
      </c>
      <c r="F119" t="s">
        <v>495</v>
      </c>
      <c r="G119" t="s">
        <v>496</v>
      </c>
      <c r="H119" t="b">
        <v>1</v>
      </c>
      <c r="I119" s="35">
        <v>0</v>
      </c>
      <c r="J119" s="35">
        <v>0.2</v>
      </c>
      <c r="K119" s="35">
        <v>0.2</v>
      </c>
      <c r="L119" s="39" t="s">
        <v>7</v>
      </c>
      <c r="M119" s="39">
        <v>0.2</v>
      </c>
      <c r="N119" s="37" t="str">
        <f t="shared" si="6"/>
        <v/>
      </c>
      <c r="O119" s="35" t="s">
        <v>7</v>
      </c>
      <c r="P119" s="35" t="s">
        <v>7</v>
      </c>
      <c r="Q119" s="35" t="s">
        <v>7</v>
      </c>
      <c r="R119" s="39" t="s">
        <v>7</v>
      </c>
      <c r="S119" s="39" t="s">
        <v>7</v>
      </c>
      <c r="T119" s="37" t="str">
        <f t="shared" si="7"/>
        <v/>
      </c>
      <c r="V119" s="34"/>
      <c r="W119" s="34"/>
    </row>
    <row r="120" spans="1:23" x14ac:dyDescent="0.2">
      <c r="A120" s="33" t="s">
        <v>114</v>
      </c>
      <c r="B120" s="33" t="s">
        <v>115</v>
      </c>
      <c r="C120" s="33" t="s">
        <v>601</v>
      </c>
      <c r="D120" s="33" t="s">
        <v>168</v>
      </c>
      <c r="E120" s="33" t="s">
        <v>585</v>
      </c>
      <c r="F120" t="s">
        <v>497</v>
      </c>
      <c r="G120" t="s">
        <v>498</v>
      </c>
      <c r="H120" t="b">
        <v>1</v>
      </c>
      <c r="I120" s="35">
        <v>0</v>
      </c>
      <c r="J120" s="35">
        <v>0.193</v>
      </c>
      <c r="K120" s="35">
        <v>0.193</v>
      </c>
      <c r="L120" s="39" t="s">
        <v>7</v>
      </c>
      <c r="M120" s="39">
        <v>0.193</v>
      </c>
      <c r="N120" s="37" t="str">
        <f t="shared" si="6"/>
        <v/>
      </c>
      <c r="O120" s="35" t="s">
        <v>7</v>
      </c>
      <c r="P120" s="35" t="s">
        <v>7</v>
      </c>
      <c r="Q120" s="35" t="s">
        <v>7</v>
      </c>
      <c r="R120" s="39" t="s">
        <v>7</v>
      </c>
      <c r="S120" s="39" t="s">
        <v>7</v>
      </c>
      <c r="T120" s="37" t="str">
        <f t="shared" si="7"/>
        <v/>
      </c>
      <c r="V120" s="34"/>
      <c r="W120" s="34"/>
    </row>
    <row r="121" spans="1:23" x14ac:dyDescent="0.2">
      <c r="A121" s="33" t="s">
        <v>114</v>
      </c>
      <c r="B121" s="33" t="s">
        <v>115</v>
      </c>
      <c r="C121" s="33" t="s">
        <v>601</v>
      </c>
      <c r="D121" s="33" t="s">
        <v>168</v>
      </c>
      <c r="E121" s="33" t="s">
        <v>585</v>
      </c>
      <c r="F121" t="s">
        <v>139</v>
      </c>
      <c r="G121" t="s">
        <v>138</v>
      </c>
      <c r="H121" t="b">
        <v>1</v>
      </c>
      <c r="I121" s="35">
        <v>24.238</v>
      </c>
      <c r="J121" s="35">
        <v>39.264000000000003</v>
      </c>
      <c r="K121" s="35">
        <v>39.668999999999997</v>
      </c>
      <c r="L121" s="39">
        <v>0.65</v>
      </c>
      <c r="M121" s="39">
        <v>39.018999999999998</v>
      </c>
      <c r="N121" s="37">
        <f t="shared" si="6"/>
        <v>3.8623240543367743</v>
      </c>
      <c r="O121" s="35">
        <v>0.34499999999999997</v>
      </c>
      <c r="P121" s="35">
        <v>0.1646</v>
      </c>
      <c r="Q121" s="35">
        <v>0.17880000000000001</v>
      </c>
      <c r="R121" s="39">
        <v>0</v>
      </c>
      <c r="S121" s="39">
        <v>0.17880000000000001</v>
      </c>
      <c r="T121" s="37">
        <f t="shared" si="7"/>
        <v>-4.9302862865582275</v>
      </c>
      <c r="V121" s="34"/>
      <c r="W121" s="34"/>
    </row>
    <row r="122" spans="1:23" x14ac:dyDescent="0.2">
      <c r="A122" s="33" t="s">
        <v>114</v>
      </c>
      <c r="B122" s="33" t="s">
        <v>115</v>
      </c>
      <c r="C122" s="33" t="s">
        <v>601</v>
      </c>
      <c r="D122" s="33" t="s">
        <v>168</v>
      </c>
      <c r="E122" s="33" t="s">
        <v>585</v>
      </c>
      <c r="F122" t="s">
        <v>200</v>
      </c>
      <c r="G122" t="s">
        <v>199</v>
      </c>
      <c r="H122" t="b">
        <v>1</v>
      </c>
      <c r="I122" s="35">
        <v>14.237</v>
      </c>
      <c r="J122" s="35">
        <v>12.063000000000001</v>
      </c>
      <c r="K122" s="35">
        <v>13.199</v>
      </c>
      <c r="L122" s="39">
        <v>0</v>
      </c>
      <c r="M122" s="39">
        <v>13.199</v>
      </c>
      <c r="N122" s="37">
        <f t="shared" si="6"/>
        <v>-0.58063958442643449</v>
      </c>
      <c r="O122" s="35">
        <v>2.1999999999999999E-2</v>
      </c>
      <c r="P122" s="35">
        <v>6.5499999999999994E-3</v>
      </c>
      <c r="Q122" s="35">
        <v>7.5499999999999994E-3</v>
      </c>
      <c r="R122" s="39">
        <v>7.5499999999999994E-3</v>
      </c>
      <c r="S122" s="39" t="s">
        <v>7</v>
      </c>
      <c r="T122" s="37">
        <f t="shared" si="7"/>
        <v>-7.8975680649028828</v>
      </c>
      <c r="V122" s="34"/>
      <c r="W122" s="34"/>
    </row>
    <row r="123" spans="1:23" x14ac:dyDescent="0.2">
      <c r="A123" s="33" t="s">
        <v>114</v>
      </c>
      <c r="B123" s="33" t="s">
        <v>115</v>
      </c>
      <c r="C123" s="33" t="s">
        <v>601</v>
      </c>
      <c r="D123" s="33" t="s">
        <v>168</v>
      </c>
      <c r="E123" s="33" t="s">
        <v>585</v>
      </c>
      <c r="F123" t="s">
        <v>202</v>
      </c>
      <c r="G123" t="s">
        <v>201</v>
      </c>
      <c r="H123" t="b">
        <v>1</v>
      </c>
      <c r="I123" s="35">
        <v>5.7130000000000001</v>
      </c>
      <c r="J123" s="35">
        <v>3.8149999999999999</v>
      </c>
      <c r="K123" s="35">
        <v>3.8839999999999999</v>
      </c>
      <c r="L123" s="39">
        <v>0</v>
      </c>
      <c r="M123" s="39">
        <v>3.8839999999999999</v>
      </c>
      <c r="N123" s="37">
        <f t="shared" si="6"/>
        <v>-2.9246766239573785</v>
      </c>
      <c r="O123" s="35">
        <v>1.4999999999999999E-2</v>
      </c>
      <c r="P123" s="35">
        <v>0</v>
      </c>
      <c r="Q123" s="35">
        <v>0</v>
      </c>
      <c r="R123" s="39" t="s">
        <v>7</v>
      </c>
      <c r="S123" s="39">
        <v>0</v>
      </c>
      <c r="T123" s="37" t="str">
        <f t="shared" si="7"/>
        <v/>
      </c>
      <c r="V123" s="34"/>
      <c r="W123" s="34"/>
    </row>
    <row r="124" spans="1:23" x14ac:dyDescent="0.2">
      <c r="A124" s="33" t="s">
        <v>114</v>
      </c>
      <c r="B124" s="33" t="s">
        <v>115</v>
      </c>
      <c r="C124" s="33" t="s">
        <v>601</v>
      </c>
      <c r="D124" s="33" t="s">
        <v>168</v>
      </c>
      <c r="E124" s="33" t="s">
        <v>585</v>
      </c>
      <c r="F124" t="s">
        <v>141</v>
      </c>
      <c r="G124" t="s">
        <v>140</v>
      </c>
      <c r="H124" t="b">
        <v>1</v>
      </c>
      <c r="I124" s="35">
        <v>113.32599999999999</v>
      </c>
      <c r="J124" s="35">
        <v>76.162000000000006</v>
      </c>
      <c r="K124" s="35">
        <v>59.195999999999998</v>
      </c>
      <c r="L124" s="39">
        <v>2.069</v>
      </c>
      <c r="M124" s="39">
        <v>57.127000000000002</v>
      </c>
      <c r="N124" s="37">
        <f t="shared" si="6"/>
        <v>-4.8727743522329554</v>
      </c>
      <c r="O124" s="35">
        <v>8.5000000000000006E-2</v>
      </c>
      <c r="P124" s="35">
        <v>9.1231999999999994E-2</v>
      </c>
      <c r="Q124" s="35">
        <v>0.21653</v>
      </c>
      <c r="R124" s="39">
        <v>0.21653</v>
      </c>
      <c r="S124" s="39">
        <v>0</v>
      </c>
      <c r="T124" s="37">
        <f t="shared" si="7"/>
        <v>7.4579116461102046</v>
      </c>
      <c r="V124" s="34"/>
      <c r="W124" s="34"/>
    </row>
    <row r="125" spans="1:23" x14ac:dyDescent="0.2">
      <c r="A125" s="33" t="s">
        <v>114</v>
      </c>
      <c r="B125" s="33" t="s">
        <v>115</v>
      </c>
      <c r="C125" s="33" t="s">
        <v>601</v>
      </c>
      <c r="D125" s="33" t="s">
        <v>168</v>
      </c>
      <c r="E125" s="33" t="s">
        <v>585</v>
      </c>
      <c r="F125" t="s">
        <v>204</v>
      </c>
      <c r="G125" t="s">
        <v>203</v>
      </c>
      <c r="H125" t="b">
        <v>1</v>
      </c>
      <c r="I125" s="35">
        <v>1.103</v>
      </c>
      <c r="J125" s="35">
        <v>0.51500000000000001</v>
      </c>
      <c r="K125" s="35">
        <v>0.46800000000000003</v>
      </c>
      <c r="L125" s="39">
        <v>0</v>
      </c>
      <c r="M125" s="39">
        <v>0.46800000000000003</v>
      </c>
      <c r="N125" s="37">
        <f t="shared" si="6"/>
        <v>-6.3820219672664606</v>
      </c>
      <c r="O125" s="35">
        <v>0</v>
      </c>
      <c r="P125" s="35">
        <v>0.01</v>
      </c>
      <c r="Q125" s="35">
        <v>0.01</v>
      </c>
      <c r="R125" s="39">
        <v>0.01</v>
      </c>
      <c r="S125" s="39" t="s">
        <v>7</v>
      </c>
      <c r="T125" s="37" t="str">
        <f t="shared" si="7"/>
        <v/>
      </c>
      <c r="V125" s="34"/>
      <c r="W125" s="34"/>
    </row>
    <row r="126" spans="1:23" x14ac:dyDescent="0.2">
      <c r="A126" s="33" t="s">
        <v>114</v>
      </c>
      <c r="B126" s="33" t="s">
        <v>115</v>
      </c>
      <c r="C126" s="33" t="s">
        <v>601</v>
      </c>
      <c r="D126" s="33" t="s">
        <v>168</v>
      </c>
      <c r="E126" s="33" t="s">
        <v>585</v>
      </c>
      <c r="F126" t="s">
        <v>143</v>
      </c>
      <c r="G126" t="s">
        <v>142</v>
      </c>
      <c r="H126" t="b">
        <v>1</v>
      </c>
      <c r="I126" s="35">
        <v>359.30099999999999</v>
      </c>
      <c r="J126" s="35">
        <v>213.072</v>
      </c>
      <c r="K126" s="35">
        <v>200.011</v>
      </c>
      <c r="L126" s="39">
        <v>37</v>
      </c>
      <c r="M126" s="39">
        <v>163.011</v>
      </c>
      <c r="N126" s="37">
        <f t="shared" si="6"/>
        <v>-4.4060472821320644</v>
      </c>
      <c r="O126" s="35">
        <v>13.41</v>
      </c>
      <c r="P126" s="35">
        <v>26.115179999999999</v>
      </c>
      <c r="Q126" s="35">
        <v>26.58</v>
      </c>
      <c r="R126" s="39">
        <v>6.58</v>
      </c>
      <c r="S126" s="39">
        <v>20</v>
      </c>
      <c r="T126" s="37">
        <f t="shared" si="7"/>
        <v>5.4037012625411052</v>
      </c>
      <c r="V126" s="34"/>
      <c r="W126" s="34"/>
    </row>
    <row r="127" spans="1:23" s="32" customFormat="1" x14ac:dyDescent="0.2">
      <c r="A127" s="32" t="s">
        <v>114</v>
      </c>
      <c r="B127" s="32" t="s">
        <v>115</v>
      </c>
      <c r="C127" s="32" t="s">
        <v>161</v>
      </c>
      <c r="D127" s="32" t="s">
        <v>160</v>
      </c>
      <c r="E127" s="32" t="s">
        <v>564</v>
      </c>
      <c r="H127" t="b">
        <v>1</v>
      </c>
      <c r="I127" s="34">
        <v>5882.5069999999996</v>
      </c>
      <c r="J127" s="34">
        <v>6173.9120000000003</v>
      </c>
      <c r="K127" s="34">
        <v>6361.76</v>
      </c>
      <c r="L127" s="38">
        <v>54.823</v>
      </c>
      <c r="M127" s="38">
        <v>6306.9369999999999</v>
      </c>
      <c r="N127" s="36">
        <f t="shared" si="6"/>
        <v>0.60429575220350973</v>
      </c>
      <c r="O127" s="34">
        <v>584.495</v>
      </c>
      <c r="P127" s="34">
        <v>593.22900000000004</v>
      </c>
      <c r="Q127" s="34">
        <v>613.20000000000005</v>
      </c>
      <c r="R127" s="38">
        <v>262.12400000000002</v>
      </c>
      <c r="S127" s="38">
        <v>351.07600000000002</v>
      </c>
      <c r="T127" s="36">
        <f t="shared" si="7"/>
        <v>0.36947256902635228</v>
      </c>
      <c r="V127" s="34"/>
      <c r="W127" s="34"/>
    </row>
    <row r="128" spans="1:23" x14ac:dyDescent="0.2">
      <c r="A128" s="33" t="s">
        <v>114</v>
      </c>
      <c r="B128" s="33" t="s">
        <v>115</v>
      </c>
      <c r="C128" s="33" t="s">
        <v>161</v>
      </c>
      <c r="D128" s="33" t="s">
        <v>160</v>
      </c>
      <c r="E128" t="s">
        <v>586</v>
      </c>
      <c r="F128" t="s">
        <v>499</v>
      </c>
      <c r="G128" t="s">
        <v>500</v>
      </c>
      <c r="H128" t="b">
        <v>1</v>
      </c>
      <c r="I128" s="35">
        <v>0.28999999999999998</v>
      </c>
      <c r="J128" s="35">
        <v>0.51600000000000001</v>
      </c>
      <c r="K128" s="35">
        <v>0.46100000000000002</v>
      </c>
      <c r="L128" s="39">
        <v>0</v>
      </c>
      <c r="M128" s="39">
        <v>0.46100000000000002</v>
      </c>
      <c r="N128" s="37">
        <f t="shared" si="6"/>
        <v>3.6298430908402679</v>
      </c>
      <c r="O128" s="35" t="s">
        <v>7</v>
      </c>
      <c r="P128" s="35" t="s">
        <v>7</v>
      </c>
      <c r="Q128" s="35" t="s">
        <v>7</v>
      </c>
      <c r="R128" s="39" t="s">
        <v>7</v>
      </c>
      <c r="S128" s="39" t="s">
        <v>7</v>
      </c>
      <c r="T128" s="37" t="str">
        <f t="shared" si="7"/>
        <v/>
      </c>
      <c r="V128" s="34"/>
      <c r="W128" s="34"/>
    </row>
    <row r="129" spans="1:23" x14ac:dyDescent="0.2">
      <c r="A129" s="33" t="s">
        <v>114</v>
      </c>
      <c r="B129" s="33" t="s">
        <v>115</v>
      </c>
      <c r="C129" s="33" t="s">
        <v>161</v>
      </c>
      <c r="D129" s="33" t="s">
        <v>160</v>
      </c>
      <c r="E129" t="s">
        <v>586</v>
      </c>
      <c r="F129" t="s">
        <v>163</v>
      </c>
      <c r="G129" t="s">
        <v>162</v>
      </c>
      <c r="H129" t="b">
        <v>1</v>
      </c>
      <c r="I129" s="35">
        <v>998.178</v>
      </c>
      <c r="J129" s="35">
        <v>818.82</v>
      </c>
      <c r="K129" s="35">
        <v>852.08199999999999</v>
      </c>
      <c r="L129" s="39">
        <v>28.442</v>
      </c>
      <c r="M129" s="39">
        <v>823.64</v>
      </c>
      <c r="N129" s="37">
        <f t="shared" si="6"/>
        <v>-1.2099197420549879</v>
      </c>
      <c r="O129" s="35">
        <v>127.66500000000001</v>
      </c>
      <c r="P129" s="35">
        <v>173.25200000000001</v>
      </c>
      <c r="Q129" s="35">
        <v>172.09700000000001</v>
      </c>
      <c r="R129" s="39">
        <v>8.3140000000000001</v>
      </c>
      <c r="S129" s="39">
        <v>163.78299999999999</v>
      </c>
      <c r="T129" s="37">
        <f t="shared" si="7"/>
        <v>2.3238882265585348</v>
      </c>
      <c r="V129" s="34"/>
      <c r="W129" s="34"/>
    </row>
    <row r="130" spans="1:23" x14ac:dyDescent="0.2">
      <c r="A130" s="33" t="s">
        <v>114</v>
      </c>
      <c r="B130" s="33" t="s">
        <v>115</v>
      </c>
      <c r="C130" s="33" t="s">
        <v>161</v>
      </c>
      <c r="D130" s="33" t="s">
        <v>160</v>
      </c>
      <c r="E130" t="s">
        <v>586</v>
      </c>
      <c r="F130" t="s">
        <v>501</v>
      </c>
      <c r="G130" t="s">
        <v>502</v>
      </c>
      <c r="H130" t="b">
        <v>1</v>
      </c>
      <c r="I130" s="35">
        <v>159.71100000000001</v>
      </c>
      <c r="J130" s="35">
        <v>222.89400000000001</v>
      </c>
      <c r="K130" s="35">
        <v>275.43200000000002</v>
      </c>
      <c r="L130" s="39">
        <v>0</v>
      </c>
      <c r="M130" s="39">
        <v>275.43200000000002</v>
      </c>
      <c r="N130" s="37">
        <f t="shared" si="6"/>
        <v>4.2812241113562077</v>
      </c>
      <c r="O130" s="35" t="s">
        <v>7</v>
      </c>
      <c r="P130" s="35" t="s">
        <v>7</v>
      </c>
      <c r="Q130" s="35" t="s">
        <v>7</v>
      </c>
      <c r="R130" s="39" t="s">
        <v>7</v>
      </c>
      <c r="S130" s="39" t="s">
        <v>7</v>
      </c>
      <c r="T130" s="37" t="str">
        <f t="shared" si="7"/>
        <v/>
      </c>
      <c r="V130" s="34"/>
      <c r="W130" s="34"/>
    </row>
    <row r="131" spans="1:23" x14ac:dyDescent="0.2">
      <c r="A131" s="33" t="s">
        <v>114</v>
      </c>
      <c r="B131" s="33" t="s">
        <v>115</v>
      </c>
      <c r="C131" s="33" t="s">
        <v>161</v>
      </c>
      <c r="D131" s="33" t="s">
        <v>160</v>
      </c>
      <c r="E131" t="s">
        <v>586</v>
      </c>
      <c r="F131" t="s">
        <v>165</v>
      </c>
      <c r="G131" t="s">
        <v>164</v>
      </c>
      <c r="H131" t="b">
        <v>1</v>
      </c>
      <c r="I131" s="35">
        <v>6.69</v>
      </c>
      <c r="J131" s="35">
        <v>3.3010000000000002</v>
      </c>
      <c r="K131" s="35">
        <v>2.911</v>
      </c>
      <c r="L131" s="39">
        <v>0</v>
      </c>
      <c r="M131" s="39">
        <v>2.911</v>
      </c>
      <c r="N131" s="37">
        <f t="shared" si="6"/>
        <v>-6.2003457583552297</v>
      </c>
      <c r="O131" s="35">
        <v>0</v>
      </c>
      <c r="P131" s="35">
        <v>3.0000000000000001E-3</v>
      </c>
      <c r="Q131" s="35">
        <v>5.0000000000000001E-3</v>
      </c>
      <c r="R131" s="39" t="s">
        <v>7</v>
      </c>
      <c r="S131" s="39">
        <v>5.0000000000000001E-3</v>
      </c>
      <c r="T131" s="37" t="str">
        <f t="shared" si="7"/>
        <v/>
      </c>
      <c r="V131" s="34"/>
      <c r="W131" s="34"/>
    </row>
    <row r="132" spans="1:23" x14ac:dyDescent="0.2">
      <c r="A132" s="33" t="s">
        <v>114</v>
      </c>
      <c r="B132" s="33" t="s">
        <v>115</v>
      </c>
      <c r="C132" s="33" t="s">
        <v>161</v>
      </c>
      <c r="D132" s="33" t="s">
        <v>160</v>
      </c>
      <c r="E132" t="s">
        <v>586</v>
      </c>
      <c r="F132" t="s">
        <v>167</v>
      </c>
      <c r="G132" t="s">
        <v>166</v>
      </c>
      <c r="H132" t="b">
        <v>1</v>
      </c>
      <c r="I132" s="35">
        <v>4717.6379999999999</v>
      </c>
      <c r="J132" s="35">
        <v>5128.3810000000003</v>
      </c>
      <c r="K132" s="35">
        <v>5230.8739999999998</v>
      </c>
      <c r="L132" s="39">
        <v>26.381</v>
      </c>
      <c r="M132" s="39">
        <v>5204.4930000000004</v>
      </c>
      <c r="N132" s="37">
        <f t="shared" si="6"/>
        <v>0.79754920085970404</v>
      </c>
      <c r="O132" s="35">
        <v>456.83</v>
      </c>
      <c r="P132" s="35">
        <v>419.97399999999999</v>
      </c>
      <c r="Q132" s="35">
        <v>441.09800000000001</v>
      </c>
      <c r="R132" s="39">
        <v>253.81</v>
      </c>
      <c r="S132" s="39">
        <v>187.28800000000001</v>
      </c>
      <c r="T132" s="37">
        <f t="shared" si="7"/>
        <v>-0.26920819430821252</v>
      </c>
      <c r="V132" s="34"/>
      <c r="W132" s="34"/>
    </row>
    <row r="133" spans="1:23" x14ac:dyDescent="0.2">
      <c r="A133" s="32" t="s">
        <v>205</v>
      </c>
      <c r="B133" s="32" t="s">
        <v>206</v>
      </c>
      <c r="C133" s="33"/>
      <c r="D133" s="33"/>
      <c r="E133" s="32" t="s">
        <v>604</v>
      </c>
      <c r="H133" t="b">
        <v>1</v>
      </c>
      <c r="I133" s="34">
        <f>SUM(I171,I161,I149,I140,I134)</f>
        <v>43526.546999999999</v>
      </c>
      <c r="J133" s="34">
        <f t="shared" ref="J133:S133" si="9">SUM(J171,J161,J149,J140,J134)</f>
        <v>50205.596000000005</v>
      </c>
      <c r="K133" s="34">
        <f t="shared" si="9"/>
        <v>50869.148000000001</v>
      </c>
      <c r="L133" s="34">
        <f t="shared" si="9"/>
        <v>7884.5220000000008</v>
      </c>
      <c r="M133" s="34">
        <f t="shared" si="9"/>
        <v>42984.625999999997</v>
      </c>
      <c r="N133" s="36">
        <f t="shared" si="6"/>
        <v>1.2063381291587572</v>
      </c>
      <c r="O133" s="34">
        <f t="shared" si="9"/>
        <v>28422.489000000001</v>
      </c>
      <c r="P133" s="34">
        <f t="shared" si="9"/>
        <v>58955.769835000006</v>
      </c>
      <c r="Q133" s="34">
        <f t="shared" si="9"/>
        <v>62546.663887000002</v>
      </c>
      <c r="R133" s="34">
        <f t="shared" si="9"/>
        <v>41645.016025000004</v>
      </c>
      <c r="S133" s="34">
        <f t="shared" si="9"/>
        <v>20901.647861999998</v>
      </c>
      <c r="T133" s="36">
        <f t="shared" si="7"/>
        <v>6.2550030112783261</v>
      </c>
      <c r="V133" s="34"/>
      <c r="W133" s="34"/>
    </row>
    <row r="134" spans="1:23" s="32" customFormat="1" x14ac:dyDescent="0.2">
      <c r="A134" s="32" t="s">
        <v>205</v>
      </c>
      <c r="B134" s="32" t="s">
        <v>206</v>
      </c>
      <c r="C134" s="32" t="s">
        <v>264</v>
      </c>
      <c r="D134" s="32" t="s">
        <v>263</v>
      </c>
      <c r="E134" s="32" t="s">
        <v>565</v>
      </c>
      <c r="H134" t="b">
        <v>1</v>
      </c>
      <c r="I134" s="34">
        <v>52.372999999999998</v>
      </c>
      <c r="J134" s="34">
        <v>56.368000000000002</v>
      </c>
      <c r="K134" s="34">
        <v>54.898000000000003</v>
      </c>
      <c r="L134" s="38">
        <v>54.898000000000003</v>
      </c>
      <c r="M134" s="38">
        <v>0</v>
      </c>
      <c r="N134" s="36">
        <f t="shared" si="6"/>
        <v>0.36285462633607324</v>
      </c>
      <c r="O134" s="34">
        <v>6.6769999999999996</v>
      </c>
      <c r="P134" s="34">
        <v>8.0358000000000001</v>
      </c>
      <c r="Q134" s="34">
        <v>8.4449000000000005</v>
      </c>
      <c r="R134" s="38">
        <v>8.4449000000000005</v>
      </c>
      <c r="S134" s="38">
        <v>0</v>
      </c>
      <c r="T134" s="36">
        <f t="shared" si="7"/>
        <v>1.8232991128374065</v>
      </c>
      <c r="V134" s="34"/>
      <c r="W134" s="34"/>
    </row>
    <row r="135" spans="1:23" x14ac:dyDescent="0.2">
      <c r="A135" s="33" t="s">
        <v>205</v>
      </c>
      <c r="B135" s="33" t="s">
        <v>206</v>
      </c>
      <c r="C135" s="33" t="s">
        <v>264</v>
      </c>
      <c r="D135" s="33" t="s">
        <v>263</v>
      </c>
      <c r="E135" t="s">
        <v>587</v>
      </c>
      <c r="F135" t="s">
        <v>266</v>
      </c>
      <c r="G135" t="s">
        <v>265</v>
      </c>
      <c r="H135" t="b">
        <v>1</v>
      </c>
      <c r="I135" s="35">
        <v>36.619999999999997</v>
      </c>
      <c r="J135" s="35">
        <v>36.627000000000002</v>
      </c>
      <c r="K135" s="35">
        <v>34.692</v>
      </c>
      <c r="L135" s="39">
        <v>34.692</v>
      </c>
      <c r="M135" s="39" t="s">
        <v>7</v>
      </c>
      <c r="N135" s="37">
        <f t="shared" si="6"/>
        <v>-0.41517748703883139</v>
      </c>
      <c r="O135" s="35">
        <v>0.81299999999999994</v>
      </c>
      <c r="P135" s="35">
        <v>0.73799999999999999</v>
      </c>
      <c r="Q135" s="35">
        <v>0.81100000000000005</v>
      </c>
      <c r="R135" s="39">
        <v>0.81100000000000005</v>
      </c>
      <c r="S135" s="39" t="s">
        <v>7</v>
      </c>
      <c r="T135" s="37">
        <f t="shared" si="7"/>
        <v>-1.8944785498042904E-2</v>
      </c>
      <c r="V135" s="34"/>
      <c r="W135" s="34"/>
    </row>
    <row r="136" spans="1:23" x14ac:dyDescent="0.2">
      <c r="A136" s="33" t="s">
        <v>205</v>
      </c>
      <c r="B136" s="33" t="s">
        <v>206</v>
      </c>
      <c r="C136" s="33" t="s">
        <v>264</v>
      </c>
      <c r="D136" s="33" t="s">
        <v>263</v>
      </c>
      <c r="E136" t="s">
        <v>587</v>
      </c>
      <c r="F136" t="s">
        <v>268</v>
      </c>
      <c r="G136" t="s">
        <v>267</v>
      </c>
      <c r="H136" t="b">
        <v>1</v>
      </c>
      <c r="I136" s="35">
        <v>5.1999999999999998E-2</v>
      </c>
      <c r="J136" s="35">
        <v>2.7E-2</v>
      </c>
      <c r="K136" s="35">
        <v>2.7E-2</v>
      </c>
      <c r="L136" s="39">
        <v>2.7E-2</v>
      </c>
      <c r="M136" s="39" t="s">
        <v>7</v>
      </c>
      <c r="N136" s="37">
        <f t="shared" ref="N136:N200" si="10">IF(ISNUMBER((EXP((LN(K136)-LN(I136))/(2013-2000))-1)*100)=TRUE,(EXP((LN(K136)-LN(I136))/(2013-2000))-1)*100,"")</f>
        <v>-4.9166120719578483</v>
      </c>
      <c r="O136" s="35">
        <v>5.8000000000000003E-2</v>
      </c>
      <c r="P136" s="35">
        <v>0.29699999999999999</v>
      </c>
      <c r="Q136" s="35">
        <v>0.3</v>
      </c>
      <c r="R136" s="39">
        <v>0.3</v>
      </c>
      <c r="S136" s="39" t="s">
        <v>7</v>
      </c>
      <c r="T136" s="37">
        <f t="shared" ref="T136:T200" si="11">IF(ISNUMBER((EXP((LN(Q136)-LN(O136))/(2013-2000))-1)*100)=TRUE,(EXP((LN(Q136)-LN(O136))/(2013-2000))-1)*100,"")</f>
        <v>13.474814542739978</v>
      </c>
      <c r="V136" s="34"/>
      <c r="W136" s="34"/>
    </row>
    <row r="137" spans="1:23" x14ac:dyDescent="0.2">
      <c r="A137" s="33" t="s">
        <v>205</v>
      </c>
      <c r="B137" s="33" t="s">
        <v>206</v>
      </c>
      <c r="C137" s="33" t="s">
        <v>264</v>
      </c>
      <c r="D137" s="33" t="s">
        <v>263</v>
      </c>
      <c r="E137" t="s">
        <v>587</v>
      </c>
      <c r="F137" t="s">
        <v>270</v>
      </c>
      <c r="G137" t="s">
        <v>269</v>
      </c>
      <c r="H137" t="b">
        <v>1</v>
      </c>
      <c r="I137" s="35">
        <v>0.16700000000000001</v>
      </c>
      <c r="J137" s="35">
        <v>0.71399999999999997</v>
      </c>
      <c r="K137" s="35">
        <v>1.179</v>
      </c>
      <c r="L137" s="39">
        <v>1.179</v>
      </c>
      <c r="M137" s="39" t="s">
        <v>7</v>
      </c>
      <c r="N137" s="37">
        <f t="shared" si="10"/>
        <v>16.223005662889967</v>
      </c>
      <c r="O137" s="35">
        <v>8.5999999999999993E-2</v>
      </c>
      <c r="P137" s="35">
        <v>0.27479999999999999</v>
      </c>
      <c r="Q137" s="35">
        <v>0.40389999999999998</v>
      </c>
      <c r="R137" s="39">
        <v>0.40389999999999998</v>
      </c>
      <c r="S137" s="39" t="s">
        <v>7</v>
      </c>
      <c r="T137" s="37">
        <f t="shared" si="11"/>
        <v>12.635432478522324</v>
      </c>
      <c r="V137" s="34"/>
      <c r="W137" s="34"/>
    </row>
    <row r="138" spans="1:23" x14ac:dyDescent="0.2">
      <c r="A138" s="33" t="s">
        <v>205</v>
      </c>
      <c r="B138" s="33" t="s">
        <v>206</v>
      </c>
      <c r="C138" s="33" t="s">
        <v>264</v>
      </c>
      <c r="D138" s="33" t="s">
        <v>263</v>
      </c>
      <c r="E138" t="s">
        <v>587</v>
      </c>
      <c r="F138" t="s">
        <v>272</v>
      </c>
      <c r="G138" t="s">
        <v>271</v>
      </c>
      <c r="H138" t="b">
        <v>1</v>
      </c>
      <c r="I138" s="35">
        <v>12.228</v>
      </c>
      <c r="J138" s="35">
        <v>15</v>
      </c>
      <c r="K138" s="35">
        <v>15</v>
      </c>
      <c r="L138" s="39">
        <v>15</v>
      </c>
      <c r="M138" s="39" t="s">
        <v>7</v>
      </c>
      <c r="N138" s="37">
        <f t="shared" si="10"/>
        <v>1.5841223959284001</v>
      </c>
      <c r="O138" s="35">
        <v>6.8000000000000005E-2</v>
      </c>
      <c r="P138" s="35">
        <v>2.5999999999999999E-2</v>
      </c>
      <c r="Q138" s="35">
        <v>0.03</v>
      </c>
      <c r="R138" s="39">
        <v>0.03</v>
      </c>
      <c r="S138" s="39" t="s">
        <v>7</v>
      </c>
      <c r="T138" s="37">
        <f t="shared" si="11"/>
        <v>-6.1006712125234781</v>
      </c>
      <c r="V138" s="34"/>
      <c r="W138" s="34"/>
    </row>
    <row r="139" spans="1:23" x14ac:dyDescent="0.2">
      <c r="A139" s="33" t="s">
        <v>205</v>
      </c>
      <c r="B139" s="33" t="s">
        <v>206</v>
      </c>
      <c r="C139" s="33" t="s">
        <v>264</v>
      </c>
      <c r="D139" s="33" t="s">
        <v>263</v>
      </c>
      <c r="E139" t="s">
        <v>587</v>
      </c>
      <c r="F139" t="s">
        <v>274</v>
      </c>
      <c r="G139" t="s">
        <v>273</v>
      </c>
      <c r="H139" t="b">
        <v>1</v>
      </c>
      <c r="I139" s="35">
        <v>3.306</v>
      </c>
      <c r="J139" s="35">
        <v>4</v>
      </c>
      <c r="K139" s="35">
        <v>4</v>
      </c>
      <c r="L139" s="39">
        <v>4</v>
      </c>
      <c r="M139" s="39" t="s">
        <v>7</v>
      </c>
      <c r="N139" s="37">
        <f t="shared" si="10"/>
        <v>1.4766061601175773</v>
      </c>
      <c r="O139" s="35">
        <v>5.6520000000000001</v>
      </c>
      <c r="P139" s="35">
        <v>6.7</v>
      </c>
      <c r="Q139" s="35">
        <v>6.9</v>
      </c>
      <c r="R139" s="39">
        <v>6.9</v>
      </c>
      <c r="S139" s="39" t="s">
        <v>7</v>
      </c>
      <c r="T139" s="37">
        <f t="shared" si="11"/>
        <v>1.5465443926222067</v>
      </c>
      <c r="V139" s="34"/>
      <c r="W139" s="34"/>
    </row>
    <row r="140" spans="1:23" s="32" customFormat="1" x14ac:dyDescent="0.2">
      <c r="A140" s="32" t="s">
        <v>205</v>
      </c>
      <c r="B140" s="32" t="s">
        <v>206</v>
      </c>
      <c r="C140" s="32" t="s">
        <v>208</v>
      </c>
      <c r="D140" s="32" t="s">
        <v>207</v>
      </c>
      <c r="E140" s="32" t="s">
        <v>566</v>
      </c>
      <c r="H140" t="b">
        <v>1</v>
      </c>
      <c r="I140" s="34">
        <v>23011.994999999995</v>
      </c>
      <c r="J140" s="34">
        <v>22765.394</v>
      </c>
      <c r="K140" s="34">
        <v>22841.611000000001</v>
      </c>
      <c r="L140" s="38">
        <v>2350.96</v>
      </c>
      <c r="M140" s="38">
        <v>20490.650999999998</v>
      </c>
      <c r="N140" s="36">
        <f t="shared" si="10"/>
        <v>-5.7150472677758302E-2</v>
      </c>
      <c r="O140" s="34">
        <v>22893.883000000002</v>
      </c>
      <c r="P140" s="34">
        <v>42640.800340000009</v>
      </c>
      <c r="Q140" s="34">
        <v>44972.946390000005</v>
      </c>
      <c r="R140" s="38">
        <v>28220.733320000003</v>
      </c>
      <c r="S140" s="38">
        <v>16752.213069999998</v>
      </c>
      <c r="T140" s="36">
        <f t="shared" si="11"/>
        <v>5.3310221393553459</v>
      </c>
      <c r="V140" s="34"/>
      <c r="W140" s="34"/>
    </row>
    <row r="141" spans="1:23" x14ac:dyDescent="0.2">
      <c r="A141" s="33" t="s">
        <v>205</v>
      </c>
      <c r="B141" s="33" t="s">
        <v>206</v>
      </c>
      <c r="C141" s="33" t="s">
        <v>208</v>
      </c>
      <c r="D141" s="33" t="s">
        <v>207</v>
      </c>
      <c r="E141" t="s">
        <v>588</v>
      </c>
      <c r="F141" t="s">
        <v>210</v>
      </c>
      <c r="G141" t="s">
        <v>209</v>
      </c>
      <c r="H141" t="b">
        <v>1</v>
      </c>
      <c r="I141" s="35">
        <v>14648.606</v>
      </c>
      <c r="J141" s="35">
        <v>16167.442999999999</v>
      </c>
      <c r="K141" s="35">
        <v>16274.925999999999</v>
      </c>
      <c r="L141" s="39">
        <v>2307.1619999999998</v>
      </c>
      <c r="M141" s="39">
        <v>13967.763999999999</v>
      </c>
      <c r="N141" s="37">
        <f t="shared" si="10"/>
        <v>0.81313787539869509</v>
      </c>
      <c r="O141" s="35">
        <v>21522.095000000001</v>
      </c>
      <c r="P141" s="35">
        <v>41108.306340000003</v>
      </c>
      <c r="Q141" s="35">
        <v>43549.738159999994</v>
      </c>
      <c r="R141" s="39">
        <v>28014.177</v>
      </c>
      <c r="S141" s="39">
        <v>15535.561159999999</v>
      </c>
      <c r="T141" s="37">
        <f t="shared" si="11"/>
        <v>5.5713879042027736</v>
      </c>
      <c r="V141" s="34"/>
      <c r="W141" s="34"/>
    </row>
    <row r="142" spans="1:23" x14ac:dyDescent="0.2">
      <c r="A142" s="33" t="s">
        <v>205</v>
      </c>
      <c r="B142" s="33" t="s">
        <v>206</v>
      </c>
      <c r="C142" s="33" t="s">
        <v>208</v>
      </c>
      <c r="D142" s="33" t="s">
        <v>207</v>
      </c>
      <c r="E142" t="s">
        <v>588</v>
      </c>
      <c r="F142" t="s">
        <v>214</v>
      </c>
      <c r="G142" t="s">
        <v>213</v>
      </c>
      <c r="H142" t="b">
        <v>1</v>
      </c>
      <c r="I142" s="35">
        <v>157.012</v>
      </c>
      <c r="J142" s="35">
        <v>155.22999999999999</v>
      </c>
      <c r="K142" s="35">
        <v>170.12899999999999</v>
      </c>
      <c r="L142" s="39">
        <v>0</v>
      </c>
      <c r="M142" s="39">
        <v>170.12899999999999</v>
      </c>
      <c r="N142" s="37">
        <f t="shared" si="10"/>
        <v>0.61909883037221114</v>
      </c>
      <c r="O142" s="35">
        <v>4.9880000000000004</v>
      </c>
      <c r="P142" s="35">
        <v>4.093</v>
      </c>
      <c r="Q142" s="35">
        <v>3.7639999999999998</v>
      </c>
      <c r="R142" s="39">
        <v>2.1869999999999998</v>
      </c>
      <c r="S142" s="39">
        <v>1.577</v>
      </c>
      <c r="T142" s="37">
        <f t="shared" si="11"/>
        <v>-2.142505970121944</v>
      </c>
      <c r="V142" s="34"/>
      <c r="W142" s="34"/>
    </row>
    <row r="143" spans="1:23" x14ac:dyDescent="0.2">
      <c r="A143" s="33" t="s">
        <v>205</v>
      </c>
      <c r="B143" s="33" t="s">
        <v>206</v>
      </c>
      <c r="C143" s="33" t="s">
        <v>208</v>
      </c>
      <c r="D143" s="33" t="s">
        <v>207</v>
      </c>
      <c r="E143" t="s">
        <v>588</v>
      </c>
      <c r="F143" t="s">
        <v>503</v>
      </c>
      <c r="G143" t="s">
        <v>504</v>
      </c>
      <c r="H143" t="b">
        <v>1</v>
      </c>
      <c r="I143" s="35">
        <v>1.5</v>
      </c>
      <c r="J143" s="35">
        <v>1.5</v>
      </c>
      <c r="K143" s="35">
        <v>1.5</v>
      </c>
      <c r="L143" s="39">
        <v>0</v>
      </c>
      <c r="M143" s="39">
        <v>1.5</v>
      </c>
      <c r="N143" s="37">
        <f t="shared" si="10"/>
        <v>0</v>
      </c>
      <c r="O143" s="35" t="s">
        <v>7</v>
      </c>
      <c r="P143" s="35" t="s">
        <v>7</v>
      </c>
      <c r="Q143" s="35" t="s">
        <v>7</v>
      </c>
      <c r="R143" s="39" t="s">
        <v>7</v>
      </c>
      <c r="S143" s="39" t="s">
        <v>7</v>
      </c>
      <c r="T143" s="37" t="str">
        <f t="shared" si="11"/>
        <v/>
      </c>
      <c r="V143" s="34"/>
      <c r="W143" s="34"/>
    </row>
    <row r="144" spans="1:23" hidden="1" x14ac:dyDescent="0.2">
      <c r="A144" s="33" t="s">
        <v>205</v>
      </c>
      <c r="B144" s="33" t="s">
        <v>206</v>
      </c>
      <c r="C144" s="33" t="s">
        <v>208</v>
      </c>
      <c r="D144" s="33" t="s">
        <v>207</v>
      </c>
      <c r="E144" t="s">
        <v>588</v>
      </c>
      <c r="F144" t="s">
        <v>212</v>
      </c>
      <c r="G144" t="s">
        <v>211</v>
      </c>
      <c r="H144" t="b">
        <v>0</v>
      </c>
      <c r="I144" s="35">
        <v>1093.8889999999999</v>
      </c>
      <c r="J144" s="35">
        <v>908.08799999999997</v>
      </c>
      <c r="K144" s="35">
        <v>925.26800000000003</v>
      </c>
      <c r="L144" s="39">
        <v>9.7000000000000003E-2</v>
      </c>
      <c r="M144" s="39">
        <v>925.17100000000005</v>
      </c>
      <c r="N144" s="37">
        <f t="shared" si="10"/>
        <v>-1.2795212389582034</v>
      </c>
      <c r="O144" s="35">
        <v>243.85599999999999</v>
      </c>
      <c r="P144" s="35">
        <v>344.404</v>
      </c>
      <c r="Q144" s="35">
        <v>344.45322999999996</v>
      </c>
      <c r="R144" s="39">
        <v>151.52732</v>
      </c>
      <c r="S144" s="39">
        <v>192.92591000000002</v>
      </c>
      <c r="T144" s="37">
        <f t="shared" si="11"/>
        <v>2.6923793882981384</v>
      </c>
      <c r="V144" s="34"/>
      <c r="W144" s="34"/>
    </row>
    <row r="145" spans="1:23" x14ac:dyDescent="0.2">
      <c r="A145" s="33" t="s">
        <v>205</v>
      </c>
      <c r="B145" s="33" t="s">
        <v>206</v>
      </c>
      <c r="C145" s="33" t="s">
        <v>208</v>
      </c>
      <c r="D145" s="33" t="s">
        <v>207</v>
      </c>
      <c r="E145" t="s">
        <v>588</v>
      </c>
      <c r="F145" t="s">
        <v>216</v>
      </c>
      <c r="G145" t="s">
        <v>215</v>
      </c>
      <c r="H145" t="b">
        <v>1</v>
      </c>
      <c r="I145" s="35">
        <v>5072.7179999999998</v>
      </c>
      <c r="J145" s="35">
        <v>3650.95</v>
      </c>
      <c r="K145" s="35">
        <v>3656.8539999999998</v>
      </c>
      <c r="L145" s="39">
        <v>31.262</v>
      </c>
      <c r="M145" s="39">
        <v>3625.5920000000001</v>
      </c>
      <c r="N145" s="37">
        <f t="shared" si="10"/>
        <v>-2.4860643784296976</v>
      </c>
      <c r="O145" s="35">
        <v>762.82399999999996</v>
      </c>
      <c r="P145" s="35">
        <v>633.04700000000003</v>
      </c>
      <c r="Q145" s="35">
        <v>608.79999999999995</v>
      </c>
      <c r="R145" s="39">
        <v>30.856000000000002</v>
      </c>
      <c r="S145" s="39">
        <v>577.94399999999996</v>
      </c>
      <c r="T145" s="37">
        <f t="shared" si="11"/>
        <v>-1.7199412690512506</v>
      </c>
      <c r="V145" s="34"/>
      <c r="W145" s="34"/>
    </row>
    <row r="146" spans="1:23" x14ac:dyDescent="0.2">
      <c r="A146" s="33" t="s">
        <v>205</v>
      </c>
      <c r="B146" s="33" t="s">
        <v>206</v>
      </c>
      <c r="C146" s="33" t="s">
        <v>208</v>
      </c>
      <c r="D146" s="33" t="s">
        <v>207</v>
      </c>
      <c r="E146" t="s">
        <v>588</v>
      </c>
      <c r="F146" t="s">
        <v>218</v>
      </c>
      <c r="G146" t="s">
        <v>217</v>
      </c>
      <c r="H146" t="b">
        <v>1</v>
      </c>
      <c r="I146" s="35">
        <v>212.85</v>
      </c>
      <c r="J146" s="35">
        <v>212</v>
      </c>
      <c r="K146" s="35">
        <v>215</v>
      </c>
      <c r="L146" s="39">
        <v>5.2</v>
      </c>
      <c r="M146" s="39">
        <v>209.8</v>
      </c>
      <c r="N146" s="37">
        <f t="shared" si="10"/>
        <v>7.734016789260334E-2</v>
      </c>
      <c r="O146" s="35">
        <v>66.7</v>
      </c>
      <c r="P146" s="35">
        <v>64.05</v>
      </c>
      <c r="Q146" s="35">
        <v>64.05</v>
      </c>
      <c r="R146" s="39">
        <v>3.75</v>
      </c>
      <c r="S146" s="39">
        <v>60.3</v>
      </c>
      <c r="T146" s="37">
        <f t="shared" si="11"/>
        <v>-0.31136750877460706</v>
      </c>
      <c r="V146" s="34"/>
      <c r="W146" s="34"/>
    </row>
    <row r="147" spans="1:23" x14ac:dyDescent="0.2">
      <c r="A147" s="33" t="s">
        <v>205</v>
      </c>
      <c r="B147" s="33" t="s">
        <v>206</v>
      </c>
      <c r="C147" s="33" t="s">
        <v>208</v>
      </c>
      <c r="D147" s="33" t="s">
        <v>207</v>
      </c>
      <c r="E147" t="s">
        <v>588</v>
      </c>
      <c r="F147" t="s">
        <v>220</v>
      </c>
      <c r="G147" t="s">
        <v>219</v>
      </c>
      <c r="H147" t="b">
        <v>1</v>
      </c>
      <c r="I147" s="35">
        <v>1824.9949999999999</v>
      </c>
      <c r="J147" s="35">
        <v>1670.1220000000001</v>
      </c>
      <c r="K147" s="35">
        <v>1597.874</v>
      </c>
      <c r="L147" s="39">
        <v>7.1790000000000003</v>
      </c>
      <c r="M147" s="39">
        <v>1590.6949999999999</v>
      </c>
      <c r="N147" s="37">
        <f t="shared" si="10"/>
        <v>-1.0171246470517814</v>
      </c>
      <c r="O147" s="35">
        <v>293.42</v>
      </c>
      <c r="P147" s="35">
        <v>486.9</v>
      </c>
      <c r="Q147" s="35">
        <v>402.14100000000002</v>
      </c>
      <c r="R147" s="39">
        <v>18.236000000000001</v>
      </c>
      <c r="S147" s="39">
        <v>383.90499999999997</v>
      </c>
      <c r="T147" s="37">
        <f t="shared" si="11"/>
        <v>2.454230410344671</v>
      </c>
      <c r="V147" s="34"/>
      <c r="W147" s="34"/>
    </row>
    <row r="148" spans="1:23" x14ac:dyDescent="0.2">
      <c r="A148" s="33" t="s">
        <v>205</v>
      </c>
      <c r="B148" s="33" t="s">
        <v>206</v>
      </c>
      <c r="C148" s="33" t="s">
        <v>208</v>
      </c>
      <c r="D148" s="33" t="s">
        <v>207</v>
      </c>
      <c r="E148" t="s">
        <v>588</v>
      </c>
      <c r="F148" t="s">
        <v>505</v>
      </c>
      <c r="G148" t="s">
        <v>506</v>
      </c>
      <c r="H148" t="b">
        <v>1</v>
      </c>
      <c r="I148" s="35">
        <v>0.42499999999999999</v>
      </c>
      <c r="J148" s="35">
        <v>6.0999999999999999E-2</v>
      </c>
      <c r="K148" s="35">
        <v>0.06</v>
      </c>
      <c r="L148" s="39">
        <v>0.06</v>
      </c>
      <c r="M148" s="39" t="s">
        <v>7</v>
      </c>
      <c r="N148" s="37">
        <f t="shared" si="10"/>
        <v>-13.980462815997452</v>
      </c>
      <c r="O148" s="35" t="s">
        <v>7</v>
      </c>
      <c r="P148" s="35" t="s">
        <v>7</v>
      </c>
      <c r="Q148" s="35" t="s">
        <v>7</v>
      </c>
      <c r="R148" s="39" t="s">
        <v>7</v>
      </c>
      <c r="S148" s="39" t="s">
        <v>7</v>
      </c>
      <c r="T148" s="37" t="str">
        <f t="shared" si="11"/>
        <v/>
      </c>
      <c r="V148" s="34"/>
      <c r="W148" s="34"/>
    </row>
    <row r="149" spans="1:23" s="32" customFormat="1" x14ac:dyDescent="0.2">
      <c r="A149" s="32" t="s">
        <v>205</v>
      </c>
      <c r="B149" s="32" t="s">
        <v>206</v>
      </c>
      <c r="C149" s="32" t="s">
        <v>240</v>
      </c>
      <c r="D149" s="32" t="s">
        <v>239</v>
      </c>
      <c r="E149" s="32" t="s">
        <v>567</v>
      </c>
      <c r="H149" t="b">
        <v>1</v>
      </c>
      <c r="I149" s="34">
        <v>13311.273000000001</v>
      </c>
      <c r="J149" s="34">
        <v>18228.825000000001</v>
      </c>
      <c r="K149" s="34">
        <v>19038.951000000001</v>
      </c>
      <c r="L149" s="38">
        <v>2894.1370000000002</v>
      </c>
      <c r="M149" s="38">
        <v>16144.813999999998</v>
      </c>
      <c r="N149" s="36">
        <f t="shared" si="10"/>
        <v>2.791131839748795</v>
      </c>
      <c r="O149" s="34">
        <v>2731.4409999999998</v>
      </c>
      <c r="P149" s="34">
        <v>9584.8365540000013</v>
      </c>
      <c r="Q149" s="34">
        <v>10293.388696999999</v>
      </c>
      <c r="R149" s="38">
        <v>6859.6819049999995</v>
      </c>
      <c r="S149" s="38">
        <v>3433.706792</v>
      </c>
      <c r="T149" s="36">
        <f t="shared" si="11"/>
        <v>10.744075954533727</v>
      </c>
      <c r="V149" s="34"/>
      <c r="W149" s="34"/>
    </row>
    <row r="150" spans="1:23" x14ac:dyDescent="0.2">
      <c r="A150" s="33" t="s">
        <v>205</v>
      </c>
      <c r="B150" s="33" t="s">
        <v>206</v>
      </c>
      <c r="C150" s="33" t="s">
        <v>240</v>
      </c>
      <c r="D150" s="33" t="s">
        <v>239</v>
      </c>
      <c r="E150" t="s">
        <v>589</v>
      </c>
      <c r="F150" t="s">
        <v>242</v>
      </c>
      <c r="G150" t="s">
        <v>241</v>
      </c>
      <c r="H150" t="b">
        <v>1</v>
      </c>
      <c r="I150" s="35">
        <v>2.4870000000000001</v>
      </c>
      <c r="J150" s="35">
        <v>4.5229999999999997</v>
      </c>
      <c r="K150" s="35">
        <v>4</v>
      </c>
      <c r="L150" s="39">
        <v>0</v>
      </c>
      <c r="M150" s="39">
        <v>4</v>
      </c>
      <c r="N150" s="37">
        <f t="shared" si="10"/>
        <v>3.7231525409377797</v>
      </c>
      <c r="O150" s="35">
        <v>0.113</v>
      </c>
      <c r="P150" s="35">
        <v>0.55000000000000004</v>
      </c>
      <c r="Q150" s="35">
        <v>0.83</v>
      </c>
      <c r="R150" s="39">
        <v>0.02</v>
      </c>
      <c r="S150" s="39">
        <v>0.81</v>
      </c>
      <c r="T150" s="37">
        <f t="shared" si="11"/>
        <v>16.577666413671487</v>
      </c>
      <c r="V150" s="34"/>
      <c r="W150" s="34"/>
    </row>
    <row r="151" spans="1:23" x14ac:dyDescent="0.2">
      <c r="A151" s="33" t="s">
        <v>205</v>
      </c>
      <c r="B151" s="33" t="s">
        <v>206</v>
      </c>
      <c r="C151" s="33" t="s">
        <v>240</v>
      </c>
      <c r="D151" s="33" t="s">
        <v>239</v>
      </c>
      <c r="E151" t="s">
        <v>589</v>
      </c>
      <c r="F151" t="s">
        <v>246</v>
      </c>
      <c r="G151" t="s">
        <v>245</v>
      </c>
      <c r="H151" t="b">
        <v>1</v>
      </c>
      <c r="I151" s="35">
        <v>284.36799999999999</v>
      </c>
      <c r="J151" s="35">
        <v>566.69500000000005</v>
      </c>
      <c r="K151" s="35">
        <v>639.46799999999996</v>
      </c>
      <c r="L151" s="39">
        <v>528</v>
      </c>
      <c r="M151" s="39">
        <v>111.468</v>
      </c>
      <c r="N151" s="37">
        <f t="shared" si="10"/>
        <v>6.4319847563630184</v>
      </c>
      <c r="O151" s="35">
        <v>14.43</v>
      </c>
      <c r="P151" s="35">
        <v>74</v>
      </c>
      <c r="Q151" s="35">
        <v>90</v>
      </c>
      <c r="R151" s="39">
        <v>86.59</v>
      </c>
      <c r="S151" s="39">
        <v>3.41</v>
      </c>
      <c r="T151" s="37">
        <f t="shared" si="11"/>
        <v>15.120326780637861</v>
      </c>
      <c r="V151" s="34"/>
      <c r="W151" s="34"/>
    </row>
    <row r="152" spans="1:23" x14ac:dyDescent="0.2">
      <c r="A152" s="33" t="s">
        <v>205</v>
      </c>
      <c r="B152" s="33" t="s">
        <v>206</v>
      </c>
      <c r="C152" s="33" t="s">
        <v>240</v>
      </c>
      <c r="D152" s="33" t="s">
        <v>239</v>
      </c>
      <c r="E152" t="s">
        <v>589</v>
      </c>
      <c r="F152" t="s">
        <v>248</v>
      </c>
      <c r="G152" t="s">
        <v>247</v>
      </c>
      <c r="H152" t="b">
        <v>1</v>
      </c>
      <c r="I152" s="35">
        <v>4080.8470000000002</v>
      </c>
      <c r="J152" s="35">
        <v>5813.8</v>
      </c>
      <c r="K152" s="35">
        <v>6101.7250000000004</v>
      </c>
      <c r="L152" s="39">
        <v>413.18700000000001</v>
      </c>
      <c r="M152" s="39">
        <v>5688.5379999999996</v>
      </c>
      <c r="N152" s="37">
        <f t="shared" si="10"/>
        <v>3.1427341897861893</v>
      </c>
      <c r="O152" s="35">
        <v>788.5</v>
      </c>
      <c r="P152" s="35">
        <v>3067.6598239999998</v>
      </c>
      <c r="Q152" s="35">
        <v>3819.7322439999998</v>
      </c>
      <c r="R152" s="39">
        <v>2462.815325</v>
      </c>
      <c r="S152" s="39">
        <v>1356.916919</v>
      </c>
      <c r="T152" s="37">
        <f t="shared" si="11"/>
        <v>12.904199023353113</v>
      </c>
      <c r="V152" s="34"/>
      <c r="W152" s="34"/>
    </row>
    <row r="153" spans="1:23" x14ac:dyDescent="0.2">
      <c r="A153" s="33" t="s">
        <v>205</v>
      </c>
      <c r="B153" s="33" t="s">
        <v>206</v>
      </c>
      <c r="C153" s="33" t="s">
        <v>240</v>
      </c>
      <c r="D153" s="33" t="s">
        <v>239</v>
      </c>
      <c r="E153" t="s">
        <v>589</v>
      </c>
      <c r="F153" t="s">
        <v>250</v>
      </c>
      <c r="G153" t="s">
        <v>249</v>
      </c>
      <c r="H153" t="b">
        <v>1</v>
      </c>
      <c r="I153" s="35">
        <v>29.25</v>
      </c>
      <c r="J153" s="35">
        <v>34.104999999999997</v>
      </c>
      <c r="K153" s="35">
        <v>34.1</v>
      </c>
      <c r="L153" s="39">
        <v>34.1</v>
      </c>
      <c r="M153" s="39" t="s">
        <v>7</v>
      </c>
      <c r="N153" s="37">
        <f t="shared" si="10"/>
        <v>1.1871280958711372</v>
      </c>
      <c r="O153" s="35">
        <v>42.066000000000003</v>
      </c>
      <c r="P153" s="35">
        <v>101.895</v>
      </c>
      <c r="Q153" s="35">
        <v>108</v>
      </c>
      <c r="R153" s="39">
        <v>108</v>
      </c>
      <c r="S153" s="39" t="s">
        <v>7</v>
      </c>
      <c r="T153" s="37">
        <f t="shared" si="11"/>
        <v>7.5225179282404797</v>
      </c>
      <c r="V153" s="34"/>
      <c r="W153" s="34"/>
    </row>
    <row r="154" spans="1:23" x14ac:dyDescent="0.2">
      <c r="A154" s="33" t="s">
        <v>205</v>
      </c>
      <c r="B154" s="33" t="s">
        <v>206</v>
      </c>
      <c r="C154" s="33" t="s">
        <v>240</v>
      </c>
      <c r="D154" s="33" t="s">
        <v>239</v>
      </c>
      <c r="E154" t="s">
        <v>589</v>
      </c>
      <c r="F154" t="s">
        <v>252</v>
      </c>
      <c r="G154" t="s">
        <v>251</v>
      </c>
      <c r="H154" t="b">
        <v>1</v>
      </c>
      <c r="I154" s="35">
        <v>1289.2449999999999</v>
      </c>
      <c r="J154" s="35">
        <v>1477.2809999999999</v>
      </c>
      <c r="K154" s="35">
        <v>1488.7049999999999</v>
      </c>
      <c r="L154" s="39">
        <v>5.806</v>
      </c>
      <c r="M154" s="39">
        <v>1482.8989999999999</v>
      </c>
      <c r="N154" s="37">
        <f t="shared" si="10"/>
        <v>1.112681988546238</v>
      </c>
      <c r="O154" s="35">
        <v>151.773</v>
      </c>
      <c r="P154" s="35">
        <v>303.38590000000005</v>
      </c>
      <c r="Q154" s="35">
        <v>261.273595</v>
      </c>
      <c r="R154" s="39">
        <v>133.39156</v>
      </c>
      <c r="S154" s="39">
        <v>127.882035</v>
      </c>
      <c r="T154" s="37">
        <f t="shared" si="11"/>
        <v>4.2668446361184831</v>
      </c>
      <c r="V154" s="34"/>
      <c r="W154" s="34"/>
    </row>
    <row r="155" spans="1:23" x14ac:dyDescent="0.2">
      <c r="A155" s="33" t="s">
        <v>205</v>
      </c>
      <c r="B155" s="33" t="s">
        <v>206</v>
      </c>
      <c r="C155" s="33" t="s">
        <v>240</v>
      </c>
      <c r="D155" s="33" t="s">
        <v>239</v>
      </c>
      <c r="E155" t="s">
        <v>589</v>
      </c>
      <c r="F155" t="s">
        <v>244</v>
      </c>
      <c r="G155" t="s">
        <v>243</v>
      </c>
      <c r="H155" t="b">
        <v>1</v>
      </c>
      <c r="I155" s="35">
        <v>1093.2</v>
      </c>
      <c r="J155" s="35">
        <v>3579.25</v>
      </c>
      <c r="K155" s="35">
        <v>3786.84</v>
      </c>
      <c r="L155" s="39">
        <v>1302.97</v>
      </c>
      <c r="M155" s="39">
        <v>2483.87</v>
      </c>
      <c r="N155" s="37">
        <f t="shared" si="10"/>
        <v>10.028691620184805</v>
      </c>
      <c r="O155" s="35">
        <v>98.912000000000006</v>
      </c>
      <c r="P155" s="35">
        <v>885.16899999999998</v>
      </c>
      <c r="Q155" s="35">
        <v>929.18</v>
      </c>
      <c r="R155" s="39">
        <v>870.25599999999997</v>
      </c>
      <c r="S155" s="39">
        <v>58.923999999999999</v>
      </c>
      <c r="T155" s="37">
        <f t="shared" si="11"/>
        <v>18.804990057519611</v>
      </c>
      <c r="V155" s="34"/>
      <c r="W155" s="34"/>
    </row>
    <row r="156" spans="1:23" x14ac:dyDescent="0.2">
      <c r="A156" s="33" t="s">
        <v>205</v>
      </c>
      <c r="B156" s="33" t="s">
        <v>206</v>
      </c>
      <c r="C156" s="33" t="s">
        <v>240</v>
      </c>
      <c r="D156" s="33" t="s">
        <v>239</v>
      </c>
      <c r="E156" t="s">
        <v>589</v>
      </c>
      <c r="F156" t="s">
        <v>254</v>
      </c>
      <c r="G156" t="s">
        <v>253</v>
      </c>
      <c r="H156" t="b">
        <v>1</v>
      </c>
      <c r="I156" s="35">
        <v>1896.1489999999999</v>
      </c>
      <c r="J156" s="35">
        <v>2322.9740000000002</v>
      </c>
      <c r="K156" s="35">
        <v>2331.721</v>
      </c>
      <c r="L156" s="39">
        <v>200.97399999999999</v>
      </c>
      <c r="M156" s="39">
        <v>2130.7469999999998</v>
      </c>
      <c r="N156" s="37">
        <f t="shared" si="10"/>
        <v>1.6033457842127286</v>
      </c>
      <c r="O156" s="35">
        <v>393.863</v>
      </c>
      <c r="P156" s="35">
        <v>790.89400000000001</v>
      </c>
      <c r="Q156" s="35">
        <v>815.00800000000004</v>
      </c>
      <c r="R156" s="39">
        <v>318.81</v>
      </c>
      <c r="S156" s="39">
        <v>496.19799999999998</v>
      </c>
      <c r="T156" s="37">
        <f t="shared" si="11"/>
        <v>5.7532179470360933</v>
      </c>
      <c r="V156" s="34"/>
      <c r="W156" s="34"/>
    </row>
    <row r="157" spans="1:23" x14ac:dyDescent="0.2">
      <c r="A157" s="33" t="s">
        <v>205</v>
      </c>
      <c r="B157" s="33" t="s">
        <v>206</v>
      </c>
      <c r="C157" s="33" t="s">
        <v>240</v>
      </c>
      <c r="D157" s="33" t="s">
        <v>239</v>
      </c>
      <c r="E157" t="s">
        <v>589</v>
      </c>
      <c r="F157" t="s">
        <v>258</v>
      </c>
      <c r="G157" t="s">
        <v>257</v>
      </c>
      <c r="H157" t="b">
        <v>1</v>
      </c>
      <c r="I157" s="35">
        <v>5.3710000000000004</v>
      </c>
      <c r="J157" s="35">
        <v>1.9690000000000001</v>
      </c>
      <c r="K157" s="35">
        <v>1.645</v>
      </c>
      <c r="L157" s="39">
        <v>0</v>
      </c>
      <c r="M157" s="39">
        <v>1.645</v>
      </c>
      <c r="N157" s="37">
        <f t="shared" si="10"/>
        <v>-8.7001513308381355</v>
      </c>
      <c r="O157" s="35">
        <v>5.1120000000000001</v>
      </c>
      <c r="P157" s="35">
        <v>3.62683</v>
      </c>
      <c r="Q157" s="35">
        <v>5.1648580000000006</v>
      </c>
      <c r="R157" s="39">
        <v>0.61702000000000001</v>
      </c>
      <c r="S157" s="39">
        <v>4.5478379999999996</v>
      </c>
      <c r="T157" s="37">
        <f t="shared" si="11"/>
        <v>7.9161257373394633E-2</v>
      </c>
      <c r="V157" s="34"/>
      <c r="W157" s="34"/>
    </row>
    <row r="158" spans="1:23" x14ac:dyDescent="0.2">
      <c r="A158" s="33" t="s">
        <v>205</v>
      </c>
      <c r="B158" s="33" t="s">
        <v>206</v>
      </c>
      <c r="C158" s="33" t="s">
        <v>240</v>
      </c>
      <c r="D158" s="33" t="s">
        <v>239</v>
      </c>
      <c r="E158" t="s">
        <v>589</v>
      </c>
      <c r="F158" t="s">
        <v>262</v>
      </c>
      <c r="G158" t="s">
        <v>261</v>
      </c>
      <c r="H158" t="b">
        <v>1</v>
      </c>
      <c r="I158" s="35">
        <v>2997.1239999999998</v>
      </c>
      <c r="J158" s="35">
        <v>1719.6279999999999</v>
      </c>
      <c r="K158" s="35">
        <v>1843.7470000000001</v>
      </c>
      <c r="L158" s="39">
        <v>213.7</v>
      </c>
      <c r="M158" s="39">
        <v>1630.047</v>
      </c>
      <c r="N158" s="37">
        <f t="shared" si="10"/>
        <v>-3.6683563617206927</v>
      </c>
      <c r="O158" s="35">
        <v>738.15499999999997</v>
      </c>
      <c r="P158" s="35">
        <v>1272.0999999999999</v>
      </c>
      <c r="Q158" s="35">
        <v>1056.944</v>
      </c>
      <c r="R158" s="39">
        <v>489.99200000000002</v>
      </c>
      <c r="S158" s="39">
        <v>566.952</v>
      </c>
      <c r="T158" s="37">
        <f t="shared" si="11"/>
        <v>2.7998893181265583</v>
      </c>
      <c r="V158" s="34"/>
      <c r="W158" s="34"/>
    </row>
    <row r="159" spans="1:23" x14ac:dyDescent="0.2">
      <c r="A159" s="33" t="s">
        <v>205</v>
      </c>
      <c r="B159" s="33" t="s">
        <v>206</v>
      </c>
      <c r="C159" s="33" t="s">
        <v>240</v>
      </c>
      <c r="D159" s="33" t="s">
        <v>239</v>
      </c>
      <c r="E159" t="s">
        <v>589</v>
      </c>
      <c r="F159" t="s">
        <v>256</v>
      </c>
      <c r="G159" t="s">
        <v>255</v>
      </c>
      <c r="H159" t="b">
        <v>1</v>
      </c>
      <c r="I159" s="35">
        <v>3.62</v>
      </c>
      <c r="J159" s="35">
        <v>3.2</v>
      </c>
      <c r="K159" s="35">
        <v>3.2</v>
      </c>
      <c r="L159" s="39">
        <v>0</v>
      </c>
      <c r="M159" s="39">
        <v>3.2</v>
      </c>
      <c r="N159" s="37">
        <f t="shared" si="10"/>
        <v>-0.94415472753193175</v>
      </c>
      <c r="O159" s="35">
        <v>0</v>
      </c>
      <c r="P159" s="35">
        <v>5.6000000000000001E-2</v>
      </c>
      <c r="Q159" s="35">
        <v>5.6000000000000001E-2</v>
      </c>
      <c r="R159" s="39">
        <v>0.05</v>
      </c>
      <c r="S159" s="39">
        <v>6.0000000000000001E-3</v>
      </c>
      <c r="T159" s="37" t="str">
        <f t="shared" si="11"/>
        <v/>
      </c>
      <c r="V159" s="34"/>
      <c r="W159" s="34"/>
    </row>
    <row r="160" spans="1:23" x14ac:dyDescent="0.2">
      <c r="A160" s="33" t="s">
        <v>205</v>
      </c>
      <c r="B160" s="33" t="s">
        <v>206</v>
      </c>
      <c r="C160" s="33" t="s">
        <v>240</v>
      </c>
      <c r="D160" s="33" t="s">
        <v>239</v>
      </c>
      <c r="E160" t="s">
        <v>589</v>
      </c>
      <c r="F160" t="s">
        <v>260</v>
      </c>
      <c r="G160" t="s">
        <v>259</v>
      </c>
      <c r="H160" t="b">
        <v>1</v>
      </c>
      <c r="I160" s="35">
        <v>1629.6120000000001</v>
      </c>
      <c r="J160" s="35">
        <v>2705.4</v>
      </c>
      <c r="K160" s="35">
        <v>2803.8</v>
      </c>
      <c r="L160" s="39">
        <v>195.4</v>
      </c>
      <c r="M160" s="39">
        <v>2608.4</v>
      </c>
      <c r="N160" s="37">
        <f t="shared" si="10"/>
        <v>4.2624459418598493</v>
      </c>
      <c r="O160" s="35">
        <v>498.517</v>
      </c>
      <c r="P160" s="35">
        <v>3085.5</v>
      </c>
      <c r="Q160" s="35">
        <v>3207.2</v>
      </c>
      <c r="R160" s="39">
        <v>2389.14</v>
      </c>
      <c r="S160" s="39">
        <v>818.06</v>
      </c>
      <c r="T160" s="37">
        <f t="shared" si="11"/>
        <v>15.395310284426378</v>
      </c>
      <c r="V160" s="34"/>
      <c r="W160" s="34"/>
    </row>
    <row r="161" spans="1:23" s="32" customFormat="1" x14ac:dyDescent="0.2">
      <c r="A161" s="32" t="s">
        <v>205</v>
      </c>
      <c r="B161" s="32" t="s">
        <v>206</v>
      </c>
      <c r="C161" s="32" t="s">
        <v>222</v>
      </c>
      <c r="D161" s="32" t="s">
        <v>221</v>
      </c>
      <c r="E161" s="32" t="s">
        <v>568</v>
      </c>
      <c r="H161" t="b">
        <v>1</v>
      </c>
      <c r="I161" s="34">
        <v>6101.9560000000001</v>
      </c>
      <c r="J161" s="34">
        <v>8035.8469999999998</v>
      </c>
      <c r="K161" s="34">
        <v>7878.0789999999997</v>
      </c>
      <c r="L161" s="38">
        <v>2486.3610000000003</v>
      </c>
      <c r="M161" s="38">
        <v>5391.7180000000008</v>
      </c>
      <c r="N161" s="36">
        <f t="shared" si="10"/>
        <v>1.9846271070162569</v>
      </c>
      <c r="O161" s="34">
        <v>2672.4590000000003</v>
      </c>
      <c r="P161" s="34">
        <v>6419.3965960000005</v>
      </c>
      <c r="Q161" s="34">
        <v>6950.8561</v>
      </c>
      <c r="R161" s="38">
        <v>6377.6617999999999</v>
      </c>
      <c r="S161" s="38">
        <v>573.19429999999988</v>
      </c>
      <c r="T161" s="36">
        <f t="shared" si="11"/>
        <v>7.6298822424334167</v>
      </c>
      <c r="V161" s="34"/>
      <c r="W161" s="34"/>
    </row>
    <row r="162" spans="1:23" x14ac:dyDescent="0.2">
      <c r="A162" s="33" t="s">
        <v>205</v>
      </c>
      <c r="B162" s="33" t="s">
        <v>206</v>
      </c>
      <c r="C162" s="33" t="s">
        <v>222</v>
      </c>
      <c r="D162" s="33" t="s">
        <v>221</v>
      </c>
      <c r="E162" t="s">
        <v>590</v>
      </c>
      <c r="F162" t="s">
        <v>224</v>
      </c>
      <c r="G162" t="s">
        <v>223</v>
      </c>
      <c r="H162" t="b">
        <v>1</v>
      </c>
      <c r="I162" s="35">
        <v>1</v>
      </c>
      <c r="J162" s="35">
        <v>1</v>
      </c>
      <c r="K162" s="35">
        <v>1</v>
      </c>
      <c r="L162" s="39">
        <v>1</v>
      </c>
      <c r="M162" s="39" t="s">
        <v>7</v>
      </c>
      <c r="N162" s="37">
        <f t="shared" si="10"/>
        <v>0</v>
      </c>
      <c r="O162" s="35">
        <v>0.3</v>
      </c>
      <c r="P162" s="35">
        <v>1.05</v>
      </c>
      <c r="Q162" s="35">
        <v>1.05</v>
      </c>
      <c r="R162" s="39">
        <v>1.05</v>
      </c>
      <c r="S162" s="39" t="s">
        <v>7</v>
      </c>
      <c r="T162" s="37">
        <f t="shared" si="11"/>
        <v>10.116243640237666</v>
      </c>
      <c r="V162" s="34"/>
      <c r="W162" s="34"/>
    </row>
    <row r="163" spans="1:23" x14ac:dyDescent="0.2">
      <c r="A163" s="33" t="s">
        <v>205</v>
      </c>
      <c r="B163" s="33" t="s">
        <v>206</v>
      </c>
      <c r="C163" s="33" t="s">
        <v>222</v>
      </c>
      <c r="D163" s="33" t="s">
        <v>221</v>
      </c>
      <c r="E163" t="s">
        <v>590</v>
      </c>
      <c r="F163" t="s">
        <v>226</v>
      </c>
      <c r="G163" t="s">
        <v>225</v>
      </c>
      <c r="H163" t="b">
        <v>1</v>
      </c>
      <c r="I163" s="35">
        <v>1004.264</v>
      </c>
      <c r="J163" s="35">
        <v>1535.7149999999999</v>
      </c>
      <c r="K163" s="35">
        <v>1550.4459999999999</v>
      </c>
      <c r="L163" s="39">
        <v>961.45799999999997</v>
      </c>
      <c r="M163" s="39">
        <v>588.98800000000006</v>
      </c>
      <c r="N163" s="37">
        <f t="shared" si="10"/>
        <v>3.3971017182890195</v>
      </c>
      <c r="O163" s="35">
        <v>657.12</v>
      </c>
      <c r="P163" s="35">
        <v>1726.066</v>
      </c>
      <c r="Q163" s="35">
        <v>1859.808</v>
      </c>
      <c r="R163" s="39">
        <v>1697.9829999999999</v>
      </c>
      <c r="S163" s="39">
        <v>161.82499999999999</v>
      </c>
      <c r="T163" s="37">
        <f t="shared" si="11"/>
        <v>8.3317223920478476</v>
      </c>
      <c r="V163" s="34"/>
      <c r="W163" s="34"/>
    </row>
    <row r="164" spans="1:23" x14ac:dyDescent="0.2">
      <c r="A164" s="33" t="s">
        <v>205</v>
      </c>
      <c r="B164" s="33" t="s">
        <v>206</v>
      </c>
      <c r="C164" s="33" t="s">
        <v>222</v>
      </c>
      <c r="D164" s="33" t="s">
        <v>221</v>
      </c>
      <c r="E164" t="s">
        <v>590</v>
      </c>
      <c r="F164" t="s">
        <v>228</v>
      </c>
      <c r="G164" t="s">
        <v>227</v>
      </c>
      <c r="H164" t="b">
        <v>1</v>
      </c>
      <c r="I164" s="35">
        <v>0.08</v>
      </c>
      <c r="J164" s="35">
        <v>2E-3</v>
      </c>
      <c r="K164" s="35">
        <v>3.0000000000000001E-3</v>
      </c>
      <c r="L164" s="39">
        <v>3.0000000000000001E-3</v>
      </c>
      <c r="M164" s="39" t="s">
        <v>7</v>
      </c>
      <c r="N164" s="37">
        <f t="shared" si="10"/>
        <v>-22.319842488346232</v>
      </c>
      <c r="O164" s="35">
        <v>0.03</v>
      </c>
      <c r="P164" s="35">
        <v>7.8340000000000007E-2</v>
      </c>
      <c r="Q164" s="35">
        <v>6.9800000000000001E-2</v>
      </c>
      <c r="R164" s="39">
        <v>6.9800000000000001E-2</v>
      </c>
      <c r="S164" s="39" t="s">
        <v>7</v>
      </c>
      <c r="T164" s="37">
        <f t="shared" si="11"/>
        <v>6.7112778663137362</v>
      </c>
      <c r="V164" s="34"/>
      <c r="W164" s="34"/>
    </row>
    <row r="165" spans="1:23" x14ac:dyDescent="0.2">
      <c r="A165" s="33" t="s">
        <v>205</v>
      </c>
      <c r="B165" s="33" t="s">
        <v>206</v>
      </c>
      <c r="C165" s="33" t="s">
        <v>222</v>
      </c>
      <c r="D165" s="33" t="s">
        <v>221</v>
      </c>
      <c r="E165" t="s">
        <v>590</v>
      </c>
      <c r="F165" t="s">
        <v>232</v>
      </c>
      <c r="G165" t="s">
        <v>231</v>
      </c>
      <c r="H165" t="b">
        <v>1</v>
      </c>
      <c r="I165" s="35">
        <v>3666.4270000000001</v>
      </c>
      <c r="J165" s="35">
        <v>4872.1289999999999</v>
      </c>
      <c r="K165" s="35">
        <v>4645.1819999999998</v>
      </c>
      <c r="L165" s="39">
        <v>1226.3610000000001</v>
      </c>
      <c r="M165" s="39">
        <v>3418.8209999999999</v>
      </c>
      <c r="N165" s="37">
        <f t="shared" si="10"/>
        <v>1.8367642629426806</v>
      </c>
      <c r="O165" s="35">
        <v>1942.5309999999999</v>
      </c>
      <c r="P165" s="35">
        <v>4209.4780000000001</v>
      </c>
      <c r="Q165" s="35">
        <v>4549.607</v>
      </c>
      <c r="R165" s="39">
        <v>4155.5069999999996</v>
      </c>
      <c r="S165" s="39">
        <v>394.1</v>
      </c>
      <c r="T165" s="37">
        <f t="shared" si="11"/>
        <v>6.7655704922907622</v>
      </c>
      <c r="V165" s="34"/>
      <c r="W165" s="34"/>
    </row>
    <row r="166" spans="1:23" x14ac:dyDescent="0.2">
      <c r="A166" s="33" t="s">
        <v>205</v>
      </c>
      <c r="B166" s="33" t="s">
        <v>206</v>
      </c>
      <c r="C166" s="33" t="s">
        <v>222</v>
      </c>
      <c r="D166" s="33" t="s">
        <v>221</v>
      </c>
      <c r="E166" t="s">
        <v>590</v>
      </c>
      <c r="F166" t="s">
        <v>234</v>
      </c>
      <c r="G166" t="s">
        <v>233</v>
      </c>
      <c r="H166" t="b">
        <v>1</v>
      </c>
      <c r="I166" s="35">
        <v>383.99099999999999</v>
      </c>
      <c r="J166" s="35">
        <v>542.37800000000004</v>
      </c>
      <c r="K166" s="35">
        <v>559.63099999999997</v>
      </c>
      <c r="L166" s="39">
        <v>85.974000000000004</v>
      </c>
      <c r="M166" s="39">
        <v>473.65699999999998</v>
      </c>
      <c r="N166" s="37">
        <f t="shared" si="10"/>
        <v>2.939755447166803</v>
      </c>
      <c r="O166" s="35">
        <v>40.549999999999997</v>
      </c>
      <c r="P166" s="35">
        <v>296.57499999999999</v>
      </c>
      <c r="Q166" s="35">
        <v>325.32499999999999</v>
      </c>
      <c r="R166" s="39">
        <v>312.62700000000001</v>
      </c>
      <c r="S166" s="39">
        <v>12.698</v>
      </c>
      <c r="T166" s="37">
        <f t="shared" si="11"/>
        <v>17.371750852859758</v>
      </c>
      <c r="V166" s="34"/>
      <c r="W166" s="34"/>
    </row>
    <row r="167" spans="1:23" x14ac:dyDescent="0.2">
      <c r="A167" s="33" t="s">
        <v>205</v>
      </c>
      <c r="B167" s="33" t="s">
        <v>206</v>
      </c>
      <c r="C167" s="33" t="s">
        <v>222</v>
      </c>
      <c r="D167" s="33" t="s">
        <v>221</v>
      </c>
      <c r="E167" t="s">
        <v>590</v>
      </c>
      <c r="F167" t="s">
        <v>507</v>
      </c>
      <c r="G167" t="s">
        <v>508</v>
      </c>
      <c r="H167" t="b">
        <v>1</v>
      </c>
      <c r="I167" s="35">
        <v>119.373</v>
      </c>
      <c r="J167" s="35">
        <v>120.001</v>
      </c>
      <c r="K167" s="35">
        <v>129.84200000000001</v>
      </c>
      <c r="L167" s="39">
        <v>0</v>
      </c>
      <c r="M167" s="39">
        <v>129.84200000000001</v>
      </c>
      <c r="N167" s="37">
        <f t="shared" si="10"/>
        <v>0.6487513489341401</v>
      </c>
      <c r="O167" s="35" t="s">
        <v>7</v>
      </c>
      <c r="P167" s="35" t="s">
        <v>7</v>
      </c>
      <c r="Q167" s="35" t="s">
        <v>7</v>
      </c>
      <c r="R167" s="39" t="s">
        <v>7</v>
      </c>
      <c r="S167" s="39" t="s">
        <v>7</v>
      </c>
      <c r="T167" s="37" t="str">
        <f t="shared" si="11"/>
        <v/>
      </c>
      <c r="V167" s="34"/>
      <c r="W167" s="34"/>
    </row>
    <row r="168" spans="1:23" x14ac:dyDescent="0.2">
      <c r="A168" s="33" t="s">
        <v>205</v>
      </c>
      <c r="B168" s="33" t="s">
        <v>206</v>
      </c>
      <c r="C168" s="33" t="s">
        <v>222</v>
      </c>
      <c r="D168" s="33" t="s">
        <v>221</v>
      </c>
      <c r="E168" t="s">
        <v>590</v>
      </c>
      <c r="F168" t="s">
        <v>236</v>
      </c>
      <c r="G168" t="s">
        <v>235</v>
      </c>
      <c r="H168" t="b">
        <v>1</v>
      </c>
      <c r="I168" s="35">
        <v>16.7</v>
      </c>
      <c r="J168" s="35">
        <v>21.5</v>
      </c>
      <c r="K168" s="35">
        <v>21.5</v>
      </c>
      <c r="L168" s="39">
        <v>21.5</v>
      </c>
      <c r="M168" s="39" t="s">
        <v>7</v>
      </c>
      <c r="N168" s="37">
        <f t="shared" si="10"/>
        <v>1.9624243235312644</v>
      </c>
      <c r="O168" s="35">
        <v>15.023</v>
      </c>
      <c r="P168" s="35">
        <v>34.5</v>
      </c>
      <c r="Q168" s="35">
        <v>36.020000000000003</v>
      </c>
      <c r="R168" s="39">
        <v>36.020000000000003</v>
      </c>
      <c r="S168" s="39" t="s">
        <v>7</v>
      </c>
      <c r="T168" s="37">
        <f t="shared" si="11"/>
        <v>6.9582744298418486</v>
      </c>
      <c r="V168" s="34"/>
      <c r="W168" s="34"/>
    </row>
    <row r="169" spans="1:23" x14ac:dyDescent="0.2">
      <c r="A169" s="33" t="s">
        <v>205</v>
      </c>
      <c r="B169" s="33" t="s">
        <v>206</v>
      </c>
      <c r="C169" s="33" t="s">
        <v>222</v>
      </c>
      <c r="D169" s="33" t="s">
        <v>221</v>
      </c>
      <c r="E169" t="s">
        <v>590</v>
      </c>
      <c r="F169" t="s">
        <v>238</v>
      </c>
      <c r="G169" t="s">
        <v>237</v>
      </c>
      <c r="H169" t="b">
        <v>1</v>
      </c>
      <c r="I169" s="35">
        <v>614.06899999999996</v>
      </c>
      <c r="J169" s="35">
        <v>469.29</v>
      </c>
      <c r="K169" s="35">
        <v>474.90199999999999</v>
      </c>
      <c r="L169" s="39">
        <v>123.155</v>
      </c>
      <c r="M169" s="39">
        <v>351.74700000000001</v>
      </c>
      <c r="N169" s="37">
        <f t="shared" si="10"/>
        <v>-1.9575012864642916</v>
      </c>
      <c r="O169" s="35">
        <v>12.484999999999999</v>
      </c>
      <c r="P169" s="35">
        <v>142.83199999999999</v>
      </c>
      <c r="Q169" s="35">
        <v>148.12</v>
      </c>
      <c r="R169" s="39">
        <v>148.00800000000001</v>
      </c>
      <c r="S169" s="39">
        <v>0.112</v>
      </c>
      <c r="T169" s="37">
        <f t="shared" si="11"/>
        <v>20.957472786352159</v>
      </c>
      <c r="V169" s="34"/>
      <c r="W169" s="34"/>
    </row>
    <row r="170" spans="1:23" x14ac:dyDescent="0.2">
      <c r="A170" s="33" t="s">
        <v>205</v>
      </c>
      <c r="B170" s="33" t="s">
        <v>206</v>
      </c>
      <c r="C170" s="33" t="s">
        <v>222</v>
      </c>
      <c r="D170" s="33" t="s">
        <v>221</v>
      </c>
      <c r="E170" t="s">
        <v>590</v>
      </c>
      <c r="F170" t="s">
        <v>230</v>
      </c>
      <c r="G170" t="s">
        <v>229</v>
      </c>
      <c r="H170" t="b">
        <v>1</v>
      </c>
      <c r="I170" s="35">
        <v>296.05200000000002</v>
      </c>
      <c r="J170" s="35">
        <v>473.83199999999999</v>
      </c>
      <c r="K170" s="35">
        <v>495.57299999999998</v>
      </c>
      <c r="L170" s="39">
        <v>66.91</v>
      </c>
      <c r="M170" s="39">
        <v>428.66300000000001</v>
      </c>
      <c r="N170" s="37">
        <f t="shared" si="10"/>
        <v>4.0424909441408641</v>
      </c>
      <c r="O170" s="35">
        <v>4.42</v>
      </c>
      <c r="P170" s="35">
        <v>8.8172559999999987</v>
      </c>
      <c r="Q170" s="35">
        <v>30.856300000000001</v>
      </c>
      <c r="R170" s="39">
        <v>26.396999999999998</v>
      </c>
      <c r="S170" s="39">
        <v>4.4592999999999998</v>
      </c>
      <c r="T170" s="37">
        <f t="shared" si="11"/>
        <v>16.122678438401316</v>
      </c>
      <c r="V170" s="34"/>
      <c r="W170" s="34"/>
    </row>
    <row r="171" spans="1:23" s="32" customFormat="1" x14ac:dyDescent="0.2">
      <c r="A171" s="32" t="s">
        <v>205</v>
      </c>
      <c r="B171" s="32" t="s">
        <v>206</v>
      </c>
      <c r="C171" s="32" t="s">
        <v>276</v>
      </c>
      <c r="D171" s="32" t="s">
        <v>275</v>
      </c>
      <c r="E171" s="32" t="s">
        <v>569</v>
      </c>
      <c r="H171" t="b">
        <v>1</v>
      </c>
      <c r="I171" s="34">
        <v>1048.95</v>
      </c>
      <c r="J171" s="34">
        <v>1119.1619999999998</v>
      </c>
      <c r="K171" s="34">
        <v>1055.6089999999999</v>
      </c>
      <c r="L171" s="38">
        <v>98.165999999999997</v>
      </c>
      <c r="M171" s="38">
        <v>957.44299999999998</v>
      </c>
      <c r="N171" s="36">
        <f t="shared" si="10"/>
        <v>4.86902170063086E-2</v>
      </c>
      <c r="O171" s="34">
        <v>118.029</v>
      </c>
      <c r="P171" s="34">
        <v>302.70054500000003</v>
      </c>
      <c r="Q171" s="34">
        <v>321.02779999999996</v>
      </c>
      <c r="R171" s="38">
        <v>178.4941</v>
      </c>
      <c r="S171" s="38">
        <v>142.53370000000001</v>
      </c>
      <c r="T171" s="36">
        <f t="shared" si="11"/>
        <v>8.000862607660796</v>
      </c>
      <c r="V171" s="34"/>
      <c r="W171" s="34"/>
    </row>
    <row r="172" spans="1:23" x14ac:dyDescent="0.2">
      <c r="A172" s="33" t="s">
        <v>205</v>
      </c>
      <c r="B172" s="33" t="s">
        <v>206</v>
      </c>
      <c r="C172" s="33" t="s">
        <v>276</v>
      </c>
      <c r="D172" s="33" t="s">
        <v>275</v>
      </c>
      <c r="E172" t="s">
        <v>591</v>
      </c>
      <c r="F172" t="s">
        <v>282</v>
      </c>
      <c r="G172" t="s">
        <v>281</v>
      </c>
      <c r="H172" t="b">
        <v>1</v>
      </c>
      <c r="I172" s="35">
        <v>1.133</v>
      </c>
      <c r="J172" s="35">
        <v>0.86099999999999999</v>
      </c>
      <c r="K172" s="35">
        <v>4.8</v>
      </c>
      <c r="L172" s="39">
        <v>4.8</v>
      </c>
      <c r="M172" s="39" t="s">
        <v>7</v>
      </c>
      <c r="N172" s="37">
        <f t="shared" si="10"/>
        <v>11.7459110416948</v>
      </c>
      <c r="O172" s="35">
        <v>0.89300000000000002</v>
      </c>
      <c r="P172" s="35">
        <v>8.85</v>
      </c>
      <c r="Q172" s="35">
        <v>11.59</v>
      </c>
      <c r="R172" s="39">
        <v>11.59</v>
      </c>
      <c r="S172" s="39" t="s">
        <v>7</v>
      </c>
      <c r="T172" s="37">
        <f t="shared" si="11"/>
        <v>21.796057067248718</v>
      </c>
      <c r="V172" s="34"/>
      <c r="W172" s="34"/>
    </row>
    <row r="173" spans="1:23" x14ac:dyDescent="0.2">
      <c r="A173" s="33" t="s">
        <v>205</v>
      </c>
      <c r="B173" s="33" t="s">
        <v>206</v>
      </c>
      <c r="C173" s="33" t="s">
        <v>276</v>
      </c>
      <c r="D173" s="33" t="s">
        <v>275</v>
      </c>
      <c r="E173" t="s">
        <v>591</v>
      </c>
      <c r="F173" t="s">
        <v>278</v>
      </c>
      <c r="G173" t="s">
        <v>277</v>
      </c>
      <c r="H173" t="b">
        <v>1</v>
      </c>
      <c r="I173" s="35">
        <v>18.797000000000001</v>
      </c>
      <c r="J173" s="35">
        <v>0.91100000000000003</v>
      </c>
      <c r="K173" s="35">
        <v>0.79600000000000004</v>
      </c>
      <c r="L173" s="39">
        <v>0.79600000000000004</v>
      </c>
      <c r="M173" s="39" t="s">
        <v>7</v>
      </c>
      <c r="N173" s="37">
        <f t="shared" si="10"/>
        <v>-21.590060744105887</v>
      </c>
      <c r="O173" s="35">
        <v>0.14000000000000001</v>
      </c>
      <c r="P173" s="35">
        <v>0.36610000000000004</v>
      </c>
      <c r="Q173" s="35">
        <v>0.32500000000000001</v>
      </c>
      <c r="R173" s="39">
        <v>0.32500000000000001</v>
      </c>
      <c r="S173" s="39" t="s">
        <v>7</v>
      </c>
      <c r="T173" s="37">
        <f t="shared" si="11"/>
        <v>6.692778456516435</v>
      </c>
      <c r="V173" s="34"/>
      <c r="W173" s="34"/>
    </row>
    <row r="174" spans="1:23" x14ac:dyDescent="0.2">
      <c r="A174" s="33" t="s">
        <v>205</v>
      </c>
      <c r="B174" s="33" t="s">
        <v>206</v>
      </c>
      <c r="C174" s="33" t="s">
        <v>276</v>
      </c>
      <c r="D174" s="33" t="s">
        <v>275</v>
      </c>
      <c r="E174" t="s">
        <v>591</v>
      </c>
      <c r="F174" t="s">
        <v>280</v>
      </c>
      <c r="G174" t="s">
        <v>279</v>
      </c>
      <c r="H174" t="b">
        <v>1</v>
      </c>
      <c r="I174" s="35">
        <v>11.718</v>
      </c>
      <c r="J174" s="35">
        <v>27.09</v>
      </c>
      <c r="K174" s="35">
        <v>14.976000000000001</v>
      </c>
      <c r="L174" s="39">
        <v>0</v>
      </c>
      <c r="M174" s="39">
        <v>14.976000000000001</v>
      </c>
      <c r="N174" s="37">
        <f t="shared" si="10"/>
        <v>1.9050166878024521</v>
      </c>
      <c r="O174" s="35">
        <v>1.2E-2</v>
      </c>
      <c r="P174" s="35">
        <v>1.335E-3</v>
      </c>
      <c r="Q174" s="35">
        <v>2.5000000000000001E-3</v>
      </c>
      <c r="R174" s="39" t="s">
        <v>7</v>
      </c>
      <c r="S174" s="39">
        <v>2.5000000000000001E-3</v>
      </c>
      <c r="T174" s="37">
        <f t="shared" si="11"/>
        <v>-11.366718650918861</v>
      </c>
      <c r="V174" s="34"/>
      <c r="W174" s="34"/>
    </row>
    <row r="175" spans="1:23" x14ac:dyDescent="0.2">
      <c r="A175" s="33" t="s">
        <v>205</v>
      </c>
      <c r="B175" s="33" t="s">
        <v>206</v>
      </c>
      <c r="C175" s="33" t="s">
        <v>276</v>
      </c>
      <c r="D175" s="33" t="s">
        <v>275</v>
      </c>
      <c r="E175" t="s">
        <v>591</v>
      </c>
      <c r="F175" t="s">
        <v>284</v>
      </c>
      <c r="G175" t="s">
        <v>283</v>
      </c>
      <c r="H175" t="b">
        <v>1</v>
      </c>
      <c r="I175" s="35">
        <v>68.344999999999999</v>
      </c>
      <c r="J175" s="35">
        <v>1.323</v>
      </c>
      <c r="K175" s="35">
        <v>1.1859999999999999</v>
      </c>
      <c r="L175" s="39">
        <v>0.02</v>
      </c>
      <c r="M175" s="39">
        <v>1.1659999999999999</v>
      </c>
      <c r="N175" s="37">
        <f t="shared" si="10"/>
        <v>-26.790484292375549</v>
      </c>
      <c r="O175" s="35">
        <v>1.8779999999999999</v>
      </c>
      <c r="P175" s="35">
        <v>4.33371</v>
      </c>
      <c r="Q175" s="35">
        <v>5.3401000000000005</v>
      </c>
      <c r="R175" s="39">
        <v>5.6000000000000001E-2</v>
      </c>
      <c r="S175" s="39">
        <v>5.2841000000000005</v>
      </c>
      <c r="T175" s="37">
        <f t="shared" si="11"/>
        <v>8.3706880957813645</v>
      </c>
      <c r="V175" s="34"/>
      <c r="W175" s="34"/>
    </row>
    <row r="176" spans="1:23" x14ac:dyDescent="0.2">
      <c r="A176" s="33" t="s">
        <v>205</v>
      </c>
      <c r="B176" s="33" t="s">
        <v>206</v>
      </c>
      <c r="C176" s="33" t="s">
        <v>276</v>
      </c>
      <c r="D176" s="33" t="s">
        <v>275</v>
      </c>
      <c r="E176" t="s">
        <v>591</v>
      </c>
      <c r="F176" t="s">
        <v>286</v>
      </c>
      <c r="G176" t="s">
        <v>285</v>
      </c>
      <c r="H176" t="b">
        <v>1</v>
      </c>
      <c r="I176" s="35">
        <v>1.7909999999999999</v>
      </c>
      <c r="J176" s="35">
        <v>12.07</v>
      </c>
      <c r="K176" s="35">
        <v>12.07</v>
      </c>
      <c r="L176" s="39">
        <v>0.02</v>
      </c>
      <c r="M176" s="39">
        <v>12.05</v>
      </c>
      <c r="N176" s="37">
        <f t="shared" si="10"/>
        <v>15.808213032742181</v>
      </c>
      <c r="O176" s="35">
        <v>8.5999999999999993E-2</v>
      </c>
      <c r="P176" s="35">
        <v>0.65</v>
      </c>
      <c r="Q176" s="35">
        <v>0.65</v>
      </c>
      <c r="R176" s="39">
        <v>0.65</v>
      </c>
      <c r="S176" s="39" t="s">
        <v>7</v>
      </c>
      <c r="T176" s="37">
        <f t="shared" si="11"/>
        <v>16.834304429041925</v>
      </c>
      <c r="V176" s="34"/>
      <c r="W176" s="34"/>
    </row>
    <row r="177" spans="1:23" x14ac:dyDescent="0.2">
      <c r="A177" s="33" t="s">
        <v>205</v>
      </c>
      <c r="B177" s="33" t="s">
        <v>206</v>
      </c>
      <c r="C177" s="33" t="s">
        <v>276</v>
      </c>
      <c r="D177" s="33" t="s">
        <v>275</v>
      </c>
      <c r="E177" t="s">
        <v>591</v>
      </c>
      <c r="F177" t="s">
        <v>290</v>
      </c>
      <c r="G177" t="s">
        <v>289</v>
      </c>
      <c r="H177" t="b">
        <v>1</v>
      </c>
      <c r="I177" s="35">
        <v>20.766999999999999</v>
      </c>
      <c r="J177" s="35">
        <v>51.076999999999998</v>
      </c>
      <c r="K177" s="35">
        <v>56.853000000000002</v>
      </c>
      <c r="L177" s="39">
        <v>53.46</v>
      </c>
      <c r="M177" s="39">
        <v>3.3929999999999998</v>
      </c>
      <c r="N177" s="37">
        <f t="shared" si="10"/>
        <v>8.0549300212960695</v>
      </c>
      <c r="O177" s="35">
        <v>1.7450000000000001</v>
      </c>
      <c r="P177" s="35">
        <v>25.04</v>
      </c>
      <c r="Q177" s="35">
        <v>14.06</v>
      </c>
      <c r="R177" s="39">
        <v>14.06</v>
      </c>
      <c r="S177" s="39" t="s">
        <v>7</v>
      </c>
      <c r="T177" s="37">
        <f t="shared" si="11"/>
        <v>17.410493793411085</v>
      </c>
      <c r="V177" s="34"/>
      <c r="W177" s="34"/>
    </row>
    <row r="178" spans="1:23" x14ac:dyDescent="0.2">
      <c r="A178" s="33" t="s">
        <v>205</v>
      </c>
      <c r="B178" s="33" t="s">
        <v>206</v>
      </c>
      <c r="C178" s="33" t="s">
        <v>276</v>
      </c>
      <c r="D178" s="33" t="s">
        <v>275</v>
      </c>
      <c r="E178" t="s">
        <v>591</v>
      </c>
      <c r="F178" t="s">
        <v>292</v>
      </c>
      <c r="G178" t="s">
        <v>291</v>
      </c>
      <c r="H178" t="b">
        <v>1</v>
      </c>
      <c r="I178" s="35">
        <v>5.8179999999999996</v>
      </c>
      <c r="J178" s="35">
        <v>3.2240000000000002</v>
      </c>
      <c r="K178" s="35">
        <v>2.8849999999999998</v>
      </c>
      <c r="L178" s="39">
        <v>0.44</v>
      </c>
      <c r="M178" s="39">
        <v>2.4449999999999998</v>
      </c>
      <c r="N178" s="37">
        <f t="shared" si="10"/>
        <v>-5.2526472326896663</v>
      </c>
      <c r="O178" s="35">
        <v>20.097999999999999</v>
      </c>
      <c r="P178" s="35">
        <v>20.342400000000001</v>
      </c>
      <c r="Q178" s="35">
        <v>22.140599999999999</v>
      </c>
      <c r="R178" s="39">
        <v>18.766599999999997</v>
      </c>
      <c r="S178" s="39">
        <v>3.3740000000000001</v>
      </c>
      <c r="T178" s="37">
        <f t="shared" si="11"/>
        <v>0.74733811673666217</v>
      </c>
      <c r="V178" s="34"/>
      <c r="W178" s="34"/>
    </row>
    <row r="179" spans="1:23" x14ac:dyDescent="0.2">
      <c r="A179" s="33" t="s">
        <v>205</v>
      </c>
      <c r="B179" s="33" t="s">
        <v>206</v>
      </c>
      <c r="C179" s="33" t="s">
        <v>276</v>
      </c>
      <c r="D179" s="33" t="s">
        <v>275</v>
      </c>
      <c r="E179" t="s">
        <v>591</v>
      </c>
      <c r="F179" t="s">
        <v>294</v>
      </c>
      <c r="G179" t="s">
        <v>293</v>
      </c>
      <c r="H179" t="b">
        <v>1</v>
      </c>
      <c r="I179" s="35">
        <v>0.55000000000000004</v>
      </c>
      <c r="J179" s="35">
        <v>0.64800000000000002</v>
      </c>
      <c r="K179" s="35">
        <v>0.62</v>
      </c>
      <c r="L179" s="39">
        <v>0.38500000000000001</v>
      </c>
      <c r="M179" s="39">
        <v>0.23499999999999999</v>
      </c>
      <c r="N179" s="37">
        <f t="shared" si="10"/>
        <v>0.92580701544742183</v>
      </c>
      <c r="O179" s="35">
        <v>0.56899999999999995</v>
      </c>
      <c r="P179" s="35">
        <v>0.6</v>
      </c>
      <c r="Q179" s="35">
        <v>0.6</v>
      </c>
      <c r="R179" s="39">
        <v>0.6</v>
      </c>
      <c r="S179" s="39" t="s">
        <v>7</v>
      </c>
      <c r="T179" s="37">
        <f t="shared" si="11"/>
        <v>0.40890467458765123</v>
      </c>
      <c r="V179" s="34"/>
      <c r="W179" s="34"/>
    </row>
    <row r="180" spans="1:23" x14ac:dyDescent="0.2">
      <c r="A180" s="33" t="s">
        <v>205</v>
      </c>
      <c r="B180" s="33" t="s">
        <v>206</v>
      </c>
      <c r="C180" s="33" t="s">
        <v>276</v>
      </c>
      <c r="D180" s="33" t="s">
        <v>275</v>
      </c>
      <c r="E180" t="s">
        <v>591</v>
      </c>
      <c r="F180" t="s">
        <v>296</v>
      </c>
      <c r="G180" t="s">
        <v>295</v>
      </c>
      <c r="H180" t="b">
        <v>1</v>
      </c>
      <c r="I180" s="35">
        <v>6.9779999999999998</v>
      </c>
      <c r="J180" s="35">
        <v>4.03</v>
      </c>
      <c r="K180" s="35">
        <v>4.633</v>
      </c>
      <c r="L180" s="39">
        <v>0</v>
      </c>
      <c r="M180" s="39">
        <v>4.633</v>
      </c>
      <c r="N180" s="37">
        <f t="shared" si="10"/>
        <v>-3.1013347073757469</v>
      </c>
      <c r="O180" s="35">
        <v>0.376</v>
      </c>
      <c r="P180" s="35">
        <v>0.309</v>
      </c>
      <c r="Q180" s="35">
        <v>0.30099999999999999</v>
      </c>
      <c r="R180" s="39">
        <v>0.30099999999999999</v>
      </c>
      <c r="S180" s="39">
        <v>0</v>
      </c>
      <c r="T180" s="37">
        <f t="shared" si="11"/>
        <v>-1.6968151326535286</v>
      </c>
      <c r="V180" s="34"/>
      <c r="W180" s="34"/>
    </row>
    <row r="181" spans="1:23" x14ac:dyDescent="0.2">
      <c r="A181" s="33" t="s">
        <v>205</v>
      </c>
      <c r="B181" s="33" t="s">
        <v>206</v>
      </c>
      <c r="C181" s="33" t="s">
        <v>276</v>
      </c>
      <c r="D181" s="33" t="s">
        <v>275</v>
      </c>
      <c r="E181" t="s">
        <v>591</v>
      </c>
      <c r="F181" t="s">
        <v>298</v>
      </c>
      <c r="G181" t="s">
        <v>297</v>
      </c>
      <c r="H181" t="b">
        <v>1</v>
      </c>
      <c r="I181" s="35">
        <v>3.6659999999999999</v>
      </c>
      <c r="J181" s="35">
        <v>3.8109999999999999</v>
      </c>
      <c r="K181" s="35">
        <v>3.8109999999999999</v>
      </c>
      <c r="L181" s="39">
        <v>0.27</v>
      </c>
      <c r="M181" s="39">
        <v>3.5409999999999999</v>
      </c>
      <c r="N181" s="37">
        <f t="shared" si="10"/>
        <v>0.29883387065623435</v>
      </c>
      <c r="O181" s="35">
        <v>0.4</v>
      </c>
      <c r="P181" s="35">
        <v>1.28</v>
      </c>
      <c r="Q181" s="35">
        <v>1.28</v>
      </c>
      <c r="R181" s="39">
        <v>1.2549999999999999</v>
      </c>
      <c r="S181" s="39">
        <v>2.5000000000000001E-2</v>
      </c>
      <c r="T181" s="37">
        <f t="shared" si="11"/>
        <v>9.3597958019102645</v>
      </c>
      <c r="V181" s="34"/>
      <c r="W181" s="34"/>
    </row>
    <row r="182" spans="1:23" x14ac:dyDescent="0.2">
      <c r="A182" s="33" t="s">
        <v>205</v>
      </c>
      <c r="B182" s="33" t="s">
        <v>206</v>
      </c>
      <c r="C182" s="33" t="s">
        <v>276</v>
      </c>
      <c r="D182" s="33" t="s">
        <v>275</v>
      </c>
      <c r="E182" t="s">
        <v>591</v>
      </c>
      <c r="F182" t="s">
        <v>300</v>
      </c>
      <c r="G182" t="s">
        <v>299</v>
      </c>
      <c r="H182" t="b">
        <v>1</v>
      </c>
      <c r="I182" s="35">
        <v>120.42100000000001</v>
      </c>
      <c r="J182" s="35">
        <v>191.56299999999999</v>
      </c>
      <c r="K182" s="35">
        <v>206.16900000000001</v>
      </c>
      <c r="L182" s="39">
        <v>0</v>
      </c>
      <c r="M182" s="39">
        <v>206.16900000000001</v>
      </c>
      <c r="N182" s="37">
        <f t="shared" si="10"/>
        <v>4.2229026405792736</v>
      </c>
      <c r="O182" s="35">
        <v>0</v>
      </c>
      <c r="P182" s="35">
        <v>0.16800000000000001</v>
      </c>
      <c r="Q182" s="35">
        <v>0.35299999999999998</v>
      </c>
      <c r="R182" s="39">
        <v>3.0000000000000001E-3</v>
      </c>
      <c r="S182" s="39">
        <v>0.35</v>
      </c>
      <c r="T182" s="37" t="str">
        <f t="shared" si="11"/>
        <v/>
      </c>
      <c r="V182" s="34"/>
      <c r="W182" s="34"/>
    </row>
    <row r="183" spans="1:23" x14ac:dyDescent="0.2">
      <c r="A183" s="33" t="s">
        <v>205</v>
      </c>
      <c r="B183" s="33" t="s">
        <v>206</v>
      </c>
      <c r="C183" s="33" t="s">
        <v>276</v>
      </c>
      <c r="D183" s="33" t="s">
        <v>275</v>
      </c>
      <c r="E183" t="s">
        <v>591</v>
      </c>
      <c r="F183" t="s">
        <v>288</v>
      </c>
      <c r="G183" t="s">
        <v>287</v>
      </c>
      <c r="H183" t="b">
        <v>1</v>
      </c>
      <c r="I183" s="35">
        <v>2.6230000000000002</v>
      </c>
      <c r="J183" s="35">
        <v>2.0910000000000002</v>
      </c>
      <c r="K183" s="35">
        <v>1.93</v>
      </c>
      <c r="L183" s="39">
        <v>0</v>
      </c>
      <c r="M183" s="39">
        <v>1.93</v>
      </c>
      <c r="N183" s="37">
        <f t="shared" si="10"/>
        <v>-2.3323600024614533</v>
      </c>
      <c r="O183" s="35">
        <v>0</v>
      </c>
      <c r="P183" s="35">
        <v>0.26900000000000002</v>
      </c>
      <c r="Q183" s="35">
        <v>0.28399999999999997</v>
      </c>
      <c r="R183" s="39">
        <v>0.115</v>
      </c>
      <c r="S183" s="39">
        <v>0.16900000000000001</v>
      </c>
      <c r="T183" s="37" t="str">
        <f t="shared" si="11"/>
        <v/>
      </c>
      <c r="V183" s="34"/>
      <c r="W183" s="34"/>
    </row>
    <row r="184" spans="1:23" x14ac:dyDescent="0.2">
      <c r="A184" s="33" t="s">
        <v>205</v>
      </c>
      <c r="B184" s="33" t="s">
        <v>206</v>
      </c>
      <c r="C184" s="33" t="s">
        <v>276</v>
      </c>
      <c r="D184" s="33" t="s">
        <v>275</v>
      </c>
      <c r="E184" t="s">
        <v>591</v>
      </c>
      <c r="F184" t="s">
        <v>302</v>
      </c>
      <c r="G184" t="s">
        <v>301</v>
      </c>
      <c r="H184" t="b">
        <v>1</v>
      </c>
      <c r="I184" s="35">
        <v>7.14</v>
      </c>
      <c r="J184" s="35">
        <v>11.275</v>
      </c>
      <c r="K184" s="35">
        <v>12.006</v>
      </c>
      <c r="L184" s="39">
        <v>0</v>
      </c>
      <c r="M184" s="39">
        <v>12.006</v>
      </c>
      <c r="N184" s="37">
        <f t="shared" si="10"/>
        <v>4.0786255259384285</v>
      </c>
      <c r="O184" s="35">
        <v>0</v>
      </c>
      <c r="P184" s="35">
        <v>3.5999999999999997E-2</v>
      </c>
      <c r="Q184" s="35">
        <v>5.6000000000000001E-2</v>
      </c>
      <c r="R184" s="39">
        <v>5.6000000000000001E-2</v>
      </c>
      <c r="S184" s="39">
        <v>0</v>
      </c>
      <c r="T184" s="37" t="str">
        <f t="shared" si="11"/>
        <v/>
      </c>
      <c r="V184" s="34"/>
      <c r="W184" s="34"/>
    </row>
    <row r="185" spans="1:23" x14ac:dyDescent="0.2">
      <c r="A185" s="33" t="s">
        <v>205</v>
      </c>
      <c r="B185" s="33" t="s">
        <v>206</v>
      </c>
      <c r="C185" s="33" t="s">
        <v>276</v>
      </c>
      <c r="D185" s="33" t="s">
        <v>275</v>
      </c>
      <c r="E185" t="s">
        <v>591</v>
      </c>
      <c r="F185" t="s">
        <v>304</v>
      </c>
      <c r="G185" t="s">
        <v>303</v>
      </c>
      <c r="H185" t="b">
        <v>1</v>
      </c>
      <c r="I185" s="35">
        <v>49.08</v>
      </c>
      <c r="J185" s="35">
        <v>68.2</v>
      </c>
      <c r="K185" s="35">
        <v>71.945999999999998</v>
      </c>
      <c r="L185" s="39">
        <v>0</v>
      </c>
      <c r="M185" s="39">
        <v>71.945999999999998</v>
      </c>
      <c r="N185" s="37">
        <f t="shared" si="10"/>
        <v>2.985737774460806</v>
      </c>
      <c r="O185" s="35">
        <v>6.0039999999999996</v>
      </c>
      <c r="P185" s="35">
        <v>20.93</v>
      </c>
      <c r="Q185" s="35">
        <v>25.402000000000001</v>
      </c>
      <c r="R185" s="39">
        <v>3.5779999999999998</v>
      </c>
      <c r="S185" s="39">
        <v>21.824000000000002</v>
      </c>
      <c r="T185" s="37">
        <f t="shared" si="11"/>
        <v>11.734350763980284</v>
      </c>
      <c r="V185" s="34"/>
      <c r="W185" s="34"/>
    </row>
    <row r="186" spans="1:23" x14ac:dyDescent="0.2">
      <c r="A186" s="33" t="s">
        <v>205</v>
      </c>
      <c r="B186" s="33" t="s">
        <v>206</v>
      </c>
      <c r="C186" s="33" t="s">
        <v>276</v>
      </c>
      <c r="D186" s="33" t="s">
        <v>275</v>
      </c>
      <c r="E186" t="s">
        <v>591</v>
      </c>
      <c r="F186" t="s">
        <v>306</v>
      </c>
      <c r="G186" t="s">
        <v>305</v>
      </c>
      <c r="H186" t="b">
        <v>1</v>
      </c>
      <c r="I186" s="35">
        <v>6.5720000000000001</v>
      </c>
      <c r="J186" s="35">
        <v>5.3</v>
      </c>
      <c r="K186" s="35">
        <v>4.8</v>
      </c>
      <c r="L186" s="39">
        <v>2.9</v>
      </c>
      <c r="M186" s="39">
        <v>1.9</v>
      </c>
      <c r="N186" s="37">
        <f t="shared" si="10"/>
        <v>-2.3879665210869039</v>
      </c>
      <c r="O186" s="35">
        <v>6.7969999999999997</v>
      </c>
      <c r="P186" s="35">
        <v>6.2</v>
      </c>
      <c r="Q186" s="35">
        <v>4</v>
      </c>
      <c r="R186" s="39">
        <v>4</v>
      </c>
      <c r="S186" s="39" t="s">
        <v>7</v>
      </c>
      <c r="T186" s="37">
        <f t="shared" si="11"/>
        <v>-3.9963153642294413</v>
      </c>
      <c r="V186" s="34"/>
      <c r="W186" s="34"/>
    </row>
    <row r="187" spans="1:23" x14ac:dyDescent="0.2">
      <c r="A187" s="33" t="s">
        <v>205</v>
      </c>
      <c r="B187" s="33" t="s">
        <v>206</v>
      </c>
      <c r="C187" s="33" t="s">
        <v>276</v>
      </c>
      <c r="D187" s="33" t="s">
        <v>275</v>
      </c>
      <c r="E187" t="s">
        <v>591</v>
      </c>
      <c r="F187" t="s">
        <v>310</v>
      </c>
      <c r="G187" t="s">
        <v>309</v>
      </c>
      <c r="H187" t="b">
        <v>1</v>
      </c>
      <c r="I187" s="35">
        <v>503.34500000000003</v>
      </c>
      <c r="J187" s="35">
        <v>432.44400000000002</v>
      </c>
      <c r="K187" s="35">
        <v>374.12799999999999</v>
      </c>
      <c r="L187" s="39">
        <v>35.075000000000003</v>
      </c>
      <c r="M187" s="39">
        <v>339.053</v>
      </c>
      <c r="N187" s="37">
        <f t="shared" si="10"/>
        <v>-2.2562934103582233</v>
      </c>
      <c r="O187" s="35">
        <v>79.031000000000006</v>
      </c>
      <c r="P187" s="35">
        <v>212.80500000000001</v>
      </c>
      <c r="Q187" s="35">
        <v>233.86360000000002</v>
      </c>
      <c r="R187" s="39">
        <v>123.0185</v>
      </c>
      <c r="S187" s="39">
        <v>110.8451</v>
      </c>
      <c r="T187" s="37">
        <f t="shared" si="11"/>
        <v>8.7034864248873411</v>
      </c>
      <c r="V187" s="34"/>
      <c r="W187" s="34"/>
    </row>
    <row r="188" spans="1:23" x14ac:dyDescent="0.2">
      <c r="A188" s="33" t="s">
        <v>205</v>
      </c>
      <c r="B188" s="33" t="s">
        <v>206</v>
      </c>
      <c r="C188" s="33" t="s">
        <v>276</v>
      </c>
      <c r="D188" s="33" t="s">
        <v>275</v>
      </c>
      <c r="E188" t="s">
        <v>591</v>
      </c>
      <c r="F188" t="s">
        <v>308</v>
      </c>
      <c r="G188" t="s">
        <v>307</v>
      </c>
      <c r="H188" t="b">
        <v>1</v>
      </c>
      <c r="I188" s="35">
        <v>105.456</v>
      </c>
      <c r="J188" s="35">
        <v>72.727999999999994</v>
      </c>
      <c r="K188" s="35">
        <v>72</v>
      </c>
      <c r="L188" s="39">
        <v>0</v>
      </c>
      <c r="M188" s="39">
        <v>72</v>
      </c>
      <c r="N188" s="37">
        <f t="shared" si="10"/>
        <v>-2.8929274737524713</v>
      </c>
      <c r="O188" s="35">
        <v>0</v>
      </c>
      <c r="P188" s="35">
        <v>0.42</v>
      </c>
      <c r="Q188" s="35">
        <v>0.78</v>
      </c>
      <c r="R188" s="39">
        <v>0.12</v>
      </c>
      <c r="S188" s="39">
        <v>0.66</v>
      </c>
      <c r="T188" s="37" t="str">
        <f t="shared" si="11"/>
        <v/>
      </c>
      <c r="V188" s="34"/>
      <c r="W188" s="34"/>
    </row>
    <row r="189" spans="1:23" x14ac:dyDescent="0.2">
      <c r="A189" s="33" t="s">
        <v>205</v>
      </c>
      <c r="B189" s="33" t="s">
        <v>206</v>
      </c>
      <c r="C189" s="33" t="s">
        <v>276</v>
      </c>
      <c r="D189" s="33" t="s">
        <v>275</v>
      </c>
      <c r="E189" t="s">
        <v>591</v>
      </c>
      <c r="F189" t="s">
        <v>312</v>
      </c>
      <c r="G189" t="s">
        <v>311</v>
      </c>
      <c r="H189" t="b">
        <v>1</v>
      </c>
      <c r="I189" s="35">
        <v>114.75</v>
      </c>
      <c r="J189" s="35">
        <v>230.51599999999999</v>
      </c>
      <c r="K189" s="35">
        <v>210</v>
      </c>
      <c r="L189" s="39">
        <v>0</v>
      </c>
      <c r="M189" s="39">
        <v>210</v>
      </c>
      <c r="N189" s="37">
        <f t="shared" si="10"/>
        <v>4.7586126991661315</v>
      </c>
      <c r="O189" s="35">
        <v>0</v>
      </c>
      <c r="P189" s="35">
        <v>0.1</v>
      </c>
      <c r="Q189" s="35">
        <v>0</v>
      </c>
      <c r="R189" s="39" t="s">
        <v>7</v>
      </c>
      <c r="S189" s="39">
        <v>0</v>
      </c>
      <c r="T189" s="37" t="str">
        <f t="shared" si="11"/>
        <v/>
      </c>
      <c r="V189" s="34"/>
      <c r="W189" s="34"/>
    </row>
    <row r="190" spans="1:23" x14ac:dyDescent="0.2">
      <c r="A190" s="32" t="s">
        <v>313</v>
      </c>
      <c r="B190" s="32" t="s">
        <v>314</v>
      </c>
      <c r="C190" s="33"/>
      <c r="D190" s="33"/>
      <c r="E190" s="32" t="s">
        <v>605</v>
      </c>
      <c r="H190" t="b">
        <v>1</v>
      </c>
      <c r="I190" s="34">
        <f>SUM(I234,I217,I202,I191)</f>
        <v>16180.009000000002</v>
      </c>
      <c r="J190" s="34">
        <f t="shared" ref="J190:S190" si="12">SUM(J234,J217,J202,J191)</f>
        <v>13052.025</v>
      </c>
      <c r="K190" s="34">
        <f t="shared" si="12"/>
        <v>13536.675999999999</v>
      </c>
      <c r="L190" s="38">
        <f t="shared" si="12"/>
        <v>393.589</v>
      </c>
      <c r="M190" s="38">
        <f t="shared" si="12"/>
        <v>13143.087000000001</v>
      </c>
      <c r="N190" s="36">
        <f t="shared" si="10"/>
        <v>-1.362735117566205</v>
      </c>
      <c r="O190" s="34">
        <f t="shared" si="12"/>
        <v>2050.6890000000003</v>
      </c>
      <c r="P190" s="34">
        <f t="shared" si="12"/>
        <v>2876.7262069999997</v>
      </c>
      <c r="Q190" s="34">
        <f t="shared" si="12"/>
        <v>2781.1249440000001</v>
      </c>
      <c r="R190" s="38">
        <f t="shared" si="12"/>
        <v>455.72214399999996</v>
      </c>
      <c r="S190" s="38">
        <f t="shared" si="12"/>
        <v>2325.4028000000003</v>
      </c>
      <c r="T190" s="36">
        <f t="shared" si="11"/>
        <v>2.3713699832251356</v>
      </c>
      <c r="V190" s="34"/>
      <c r="W190" s="34"/>
    </row>
    <row r="191" spans="1:23" s="32" customFormat="1" x14ac:dyDescent="0.2">
      <c r="A191" s="32" t="s">
        <v>313</v>
      </c>
      <c r="B191" s="32" t="s">
        <v>314</v>
      </c>
      <c r="C191" s="32" t="s">
        <v>342</v>
      </c>
      <c r="D191" s="32" t="s">
        <v>341</v>
      </c>
      <c r="E191" s="32" t="s">
        <v>570</v>
      </c>
      <c r="H191" t="b">
        <v>1</v>
      </c>
      <c r="I191" s="34">
        <v>4612.7940000000008</v>
      </c>
      <c r="J191" s="34">
        <v>4710.902</v>
      </c>
      <c r="K191" s="34">
        <v>4790.3829999999998</v>
      </c>
      <c r="L191" s="38">
        <v>324.33600000000001</v>
      </c>
      <c r="M191" s="38">
        <v>4466.0470000000005</v>
      </c>
      <c r="N191" s="36">
        <f t="shared" si="10"/>
        <v>0.29101199943084577</v>
      </c>
      <c r="O191" s="34">
        <v>195.94299999999998</v>
      </c>
      <c r="P191" s="34">
        <v>279.01496000000003</v>
      </c>
      <c r="Q191" s="34">
        <v>294.86764999999997</v>
      </c>
      <c r="R191" s="38">
        <v>266.91782000000001</v>
      </c>
      <c r="S191" s="38">
        <v>27.949829999999999</v>
      </c>
      <c r="T191" s="36">
        <f t="shared" si="11"/>
        <v>3.1938092908875282</v>
      </c>
      <c r="V191" s="34"/>
      <c r="W191" s="34"/>
    </row>
    <row r="192" spans="1:23" x14ac:dyDescent="0.2">
      <c r="A192" s="33" t="s">
        <v>313</v>
      </c>
      <c r="B192" s="33" t="s">
        <v>314</v>
      </c>
      <c r="C192" s="33" t="s">
        <v>342</v>
      </c>
      <c r="D192" s="33" t="s">
        <v>341</v>
      </c>
      <c r="E192" t="s">
        <v>592</v>
      </c>
      <c r="F192" t="s">
        <v>346</v>
      </c>
      <c r="G192" t="s">
        <v>345</v>
      </c>
      <c r="H192" t="b">
        <v>1</v>
      </c>
      <c r="I192" s="35">
        <v>0.55300000000000005</v>
      </c>
      <c r="J192" s="35">
        <v>0.96499999999999997</v>
      </c>
      <c r="K192" s="35">
        <v>0.69699999999999995</v>
      </c>
      <c r="L192" s="39">
        <v>0.69699999999999995</v>
      </c>
      <c r="M192" s="39" t="s">
        <v>7</v>
      </c>
      <c r="N192" s="37">
        <f t="shared" si="10"/>
        <v>1.7961510427194183</v>
      </c>
      <c r="O192" s="35">
        <v>6.7160000000000002</v>
      </c>
      <c r="P192" s="35">
        <v>15.499000000000001</v>
      </c>
      <c r="Q192" s="35">
        <v>13.548</v>
      </c>
      <c r="R192" s="39">
        <v>13.548</v>
      </c>
      <c r="S192" s="39" t="s">
        <v>7</v>
      </c>
      <c r="T192" s="37">
        <f t="shared" si="11"/>
        <v>5.5463995703300295</v>
      </c>
      <c r="V192" s="34"/>
      <c r="W192" s="34"/>
    </row>
    <row r="193" spans="1:23" x14ac:dyDescent="0.2">
      <c r="A193" s="33" t="s">
        <v>313</v>
      </c>
      <c r="B193" s="33" t="s">
        <v>314</v>
      </c>
      <c r="C193" s="33" t="s">
        <v>342</v>
      </c>
      <c r="D193" s="33" t="s">
        <v>341</v>
      </c>
      <c r="E193" t="s">
        <v>592</v>
      </c>
      <c r="F193" t="s">
        <v>344</v>
      </c>
      <c r="G193" t="s">
        <v>343</v>
      </c>
      <c r="H193" t="b">
        <v>1</v>
      </c>
      <c r="I193" s="35">
        <v>8.6630000000000003</v>
      </c>
      <c r="J193" s="35">
        <v>9.5809999999999995</v>
      </c>
      <c r="K193" s="35">
        <v>9.67</v>
      </c>
      <c r="L193" s="39">
        <v>0.13500000000000001</v>
      </c>
      <c r="M193" s="39">
        <v>9.5350000000000001</v>
      </c>
      <c r="N193" s="37">
        <f t="shared" si="10"/>
        <v>0.84948960098936155</v>
      </c>
      <c r="O193" s="35">
        <v>3.6539999999999999</v>
      </c>
      <c r="P193" s="35">
        <v>5.97506</v>
      </c>
      <c r="Q193" s="35">
        <v>12.15165</v>
      </c>
      <c r="R193" s="39">
        <v>10.324719999999999</v>
      </c>
      <c r="S193" s="39">
        <v>1.8269300000000002</v>
      </c>
      <c r="T193" s="37">
        <f t="shared" si="11"/>
        <v>9.6840790296742973</v>
      </c>
      <c r="V193" s="34"/>
      <c r="W193" s="34"/>
    </row>
    <row r="194" spans="1:23" x14ac:dyDescent="0.2">
      <c r="A194" s="33" t="s">
        <v>313</v>
      </c>
      <c r="B194" s="33" t="s">
        <v>314</v>
      </c>
      <c r="C194" s="33" t="s">
        <v>342</v>
      </c>
      <c r="D194" s="33" t="s">
        <v>341</v>
      </c>
      <c r="E194" t="s">
        <v>592</v>
      </c>
      <c r="F194" t="s">
        <v>348</v>
      </c>
      <c r="G194" t="s">
        <v>347</v>
      </c>
      <c r="H194" t="b">
        <v>1</v>
      </c>
      <c r="I194" s="35">
        <v>4.6539999999999999</v>
      </c>
      <c r="J194" s="35">
        <v>4.0330000000000004</v>
      </c>
      <c r="K194" s="35">
        <v>3.7610000000000001</v>
      </c>
      <c r="L194" s="39">
        <v>3.7610000000000001</v>
      </c>
      <c r="M194" s="39" t="s">
        <v>7</v>
      </c>
      <c r="N194" s="37">
        <f t="shared" si="10"/>
        <v>-1.6254309960877289</v>
      </c>
      <c r="O194" s="35">
        <v>19.475000000000001</v>
      </c>
      <c r="P194" s="35">
        <v>20.763000000000002</v>
      </c>
      <c r="Q194" s="35">
        <v>19.357400000000002</v>
      </c>
      <c r="R194" s="39">
        <v>19.357400000000002</v>
      </c>
      <c r="S194" s="39" t="s">
        <v>7</v>
      </c>
      <c r="T194" s="37">
        <f t="shared" si="11"/>
        <v>-4.6580043879573818E-2</v>
      </c>
      <c r="V194" s="34"/>
      <c r="W194" s="34"/>
    </row>
    <row r="195" spans="1:23" x14ac:dyDescent="0.2">
      <c r="A195" s="33" t="s">
        <v>313</v>
      </c>
      <c r="B195" s="33" t="s">
        <v>314</v>
      </c>
      <c r="C195" s="33" t="s">
        <v>342</v>
      </c>
      <c r="D195" s="33" t="s">
        <v>341</v>
      </c>
      <c r="E195" t="s">
        <v>592</v>
      </c>
      <c r="F195" t="s">
        <v>350</v>
      </c>
      <c r="G195" t="s">
        <v>349</v>
      </c>
      <c r="H195" t="b">
        <v>1</v>
      </c>
      <c r="I195" s="35">
        <v>7.101</v>
      </c>
      <c r="J195" s="35">
        <v>6.7169999999999996</v>
      </c>
      <c r="K195" s="35">
        <v>6.4720000000000004</v>
      </c>
      <c r="L195" s="39">
        <v>6.4720000000000004</v>
      </c>
      <c r="M195" s="39" t="s">
        <v>7</v>
      </c>
      <c r="N195" s="37">
        <f t="shared" si="10"/>
        <v>-0.71092580000891026</v>
      </c>
      <c r="O195" s="35">
        <v>12.885999999999999</v>
      </c>
      <c r="P195" s="35">
        <v>15.132999999999999</v>
      </c>
      <c r="Q195" s="35">
        <v>14.917999999999999</v>
      </c>
      <c r="R195" s="39">
        <v>14.917999999999999</v>
      </c>
      <c r="S195" s="39" t="s">
        <v>7</v>
      </c>
      <c r="T195" s="37">
        <f t="shared" si="11"/>
        <v>1.132729549372069</v>
      </c>
      <c r="V195" s="34"/>
      <c r="W195" s="34"/>
    </row>
    <row r="196" spans="1:23" x14ac:dyDescent="0.2">
      <c r="A196" s="33" t="s">
        <v>313</v>
      </c>
      <c r="B196" s="33" t="s">
        <v>314</v>
      </c>
      <c r="C196" s="33" t="s">
        <v>342</v>
      </c>
      <c r="D196" s="33" t="s">
        <v>341</v>
      </c>
      <c r="E196" t="s">
        <v>592</v>
      </c>
      <c r="F196" t="s">
        <v>352</v>
      </c>
      <c r="G196" t="s">
        <v>351</v>
      </c>
      <c r="H196" t="b">
        <v>1</v>
      </c>
      <c r="I196" s="35">
        <v>2.5000000000000001E-2</v>
      </c>
      <c r="J196" s="35">
        <v>0.05</v>
      </c>
      <c r="K196" s="35">
        <v>0.05</v>
      </c>
      <c r="L196" s="39">
        <v>0.05</v>
      </c>
      <c r="M196" s="39" t="s">
        <v>7</v>
      </c>
      <c r="N196" s="37">
        <f t="shared" si="10"/>
        <v>5.4766076481646664</v>
      </c>
      <c r="O196" s="35">
        <v>1.71</v>
      </c>
      <c r="P196" s="35">
        <v>9.5</v>
      </c>
      <c r="Q196" s="35">
        <v>9.52</v>
      </c>
      <c r="R196" s="39">
        <v>9.52</v>
      </c>
      <c r="S196" s="39" t="s">
        <v>7</v>
      </c>
      <c r="T196" s="37">
        <f t="shared" si="11"/>
        <v>14.118745157819657</v>
      </c>
      <c r="V196" s="34"/>
      <c r="W196" s="34"/>
    </row>
    <row r="197" spans="1:23" x14ac:dyDescent="0.2">
      <c r="A197" s="33" t="s">
        <v>313</v>
      </c>
      <c r="B197" s="33" t="s">
        <v>314</v>
      </c>
      <c r="C197" s="33" t="s">
        <v>342</v>
      </c>
      <c r="D197" s="33" t="s">
        <v>341</v>
      </c>
      <c r="E197" t="s">
        <v>592</v>
      </c>
      <c r="F197" t="s">
        <v>354</v>
      </c>
      <c r="G197" t="s">
        <v>353</v>
      </c>
      <c r="H197" t="b">
        <v>1</v>
      </c>
      <c r="I197" s="35">
        <v>217.68199999999999</v>
      </c>
      <c r="J197" s="35">
        <v>198.38499999999999</v>
      </c>
      <c r="K197" s="35">
        <v>214.17</v>
      </c>
      <c r="L197" s="39">
        <v>18.707000000000001</v>
      </c>
      <c r="M197" s="39">
        <v>195.46299999999999</v>
      </c>
      <c r="N197" s="37">
        <f t="shared" si="10"/>
        <v>-0.12503860803687594</v>
      </c>
      <c r="O197" s="35">
        <v>35.795000000000002</v>
      </c>
      <c r="P197" s="35">
        <v>32.261000000000003</v>
      </c>
      <c r="Q197" s="35">
        <v>35.207999999999998</v>
      </c>
      <c r="R197" s="39">
        <v>35.207999999999998</v>
      </c>
      <c r="S197" s="39" t="s">
        <v>7</v>
      </c>
      <c r="T197" s="37">
        <f t="shared" si="11"/>
        <v>-0.12711060240707672</v>
      </c>
      <c r="V197" s="34"/>
      <c r="W197" s="34"/>
    </row>
    <row r="198" spans="1:23" x14ac:dyDescent="0.2">
      <c r="A198" s="33" t="s">
        <v>313</v>
      </c>
      <c r="B198" s="33" t="s">
        <v>314</v>
      </c>
      <c r="C198" s="33" t="s">
        <v>342</v>
      </c>
      <c r="D198" s="33" t="s">
        <v>341</v>
      </c>
      <c r="E198" t="s">
        <v>592</v>
      </c>
      <c r="F198" t="s">
        <v>356</v>
      </c>
      <c r="G198" t="s">
        <v>355</v>
      </c>
      <c r="H198" t="b">
        <v>1</v>
      </c>
      <c r="I198" s="35">
        <v>7.3719999999999999</v>
      </c>
      <c r="J198" s="35">
        <v>3.5</v>
      </c>
      <c r="K198" s="35">
        <v>4.3</v>
      </c>
      <c r="L198" s="39">
        <v>2.6819999999999999</v>
      </c>
      <c r="M198" s="39">
        <v>1.6180000000000001</v>
      </c>
      <c r="N198" s="37">
        <f t="shared" si="10"/>
        <v>-4.0619228266227996</v>
      </c>
      <c r="O198" s="35">
        <v>9.7270000000000003</v>
      </c>
      <c r="P198" s="35">
        <v>10.007</v>
      </c>
      <c r="Q198" s="35">
        <v>11.007</v>
      </c>
      <c r="R198" s="39">
        <v>11.005000000000001</v>
      </c>
      <c r="S198" s="39">
        <v>2E-3</v>
      </c>
      <c r="T198" s="37">
        <f t="shared" si="11"/>
        <v>0.95550461293729683</v>
      </c>
      <c r="V198" s="34"/>
      <c r="W198" s="34"/>
    </row>
    <row r="199" spans="1:23" x14ac:dyDescent="0.2">
      <c r="A199" s="33" t="s">
        <v>313</v>
      </c>
      <c r="B199" s="33" t="s">
        <v>314</v>
      </c>
      <c r="C199" s="33" t="s">
        <v>342</v>
      </c>
      <c r="D199" s="33" t="s">
        <v>341</v>
      </c>
      <c r="E199" t="s">
        <v>592</v>
      </c>
      <c r="F199" t="s">
        <v>358</v>
      </c>
      <c r="G199" t="s">
        <v>357</v>
      </c>
      <c r="H199" t="b">
        <v>1</v>
      </c>
      <c r="I199" s="35">
        <v>3973.5349999999999</v>
      </c>
      <c r="J199" s="35">
        <v>4331.3980000000001</v>
      </c>
      <c r="K199" s="35">
        <v>4345.8680000000004</v>
      </c>
      <c r="L199" s="39">
        <v>262.05</v>
      </c>
      <c r="M199" s="39">
        <v>4083.8180000000002</v>
      </c>
      <c r="N199" s="37">
        <f t="shared" si="10"/>
        <v>0.6913742783083876</v>
      </c>
      <c r="O199" s="35">
        <v>74.123999999999995</v>
      </c>
      <c r="P199" s="35">
        <v>144.87100000000001</v>
      </c>
      <c r="Q199" s="35">
        <v>154.898</v>
      </c>
      <c r="R199" s="39">
        <v>129.774</v>
      </c>
      <c r="S199" s="39">
        <v>25.123999999999999</v>
      </c>
      <c r="T199" s="37">
        <f t="shared" si="11"/>
        <v>5.8332356531745955</v>
      </c>
      <c r="V199" s="34"/>
      <c r="W199" s="34"/>
    </row>
    <row r="200" spans="1:23" x14ac:dyDescent="0.2">
      <c r="A200" s="33" t="s">
        <v>313</v>
      </c>
      <c r="B200" s="33" t="s">
        <v>314</v>
      </c>
      <c r="C200" s="33" t="s">
        <v>342</v>
      </c>
      <c r="D200" s="33" t="s">
        <v>341</v>
      </c>
      <c r="E200" t="s">
        <v>592</v>
      </c>
      <c r="F200" t="s">
        <v>360</v>
      </c>
      <c r="G200" t="s">
        <v>359</v>
      </c>
      <c r="H200" t="b">
        <v>1</v>
      </c>
      <c r="I200" s="35">
        <v>1.3680000000000001</v>
      </c>
      <c r="J200" s="35">
        <v>1.9450000000000001</v>
      </c>
      <c r="K200" s="35">
        <v>1.986</v>
      </c>
      <c r="L200" s="39">
        <v>1.986</v>
      </c>
      <c r="M200" s="39" t="s">
        <v>7</v>
      </c>
      <c r="N200" s="37">
        <f t="shared" si="10"/>
        <v>2.9089907447605423</v>
      </c>
      <c r="O200" s="35">
        <v>0.88700000000000001</v>
      </c>
      <c r="P200" s="35">
        <v>1.286</v>
      </c>
      <c r="Q200" s="35">
        <v>1.085</v>
      </c>
      <c r="R200" s="39">
        <v>1.085</v>
      </c>
      <c r="S200" s="39" t="s">
        <v>7</v>
      </c>
      <c r="T200" s="37">
        <f t="shared" si="11"/>
        <v>1.5619988973099019</v>
      </c>
      <c r="V200" s="34"/>
      <c r="W200" s="34"/>
    </row>
    <row r="201" spans="1:23" x14ac:dyDescent="0.2">
      <c r="A201" s="33" t="s">
        <v>313</v>
      </c>
      <c r="B201" s="33" t="s">
        <v>314</v>
      </c>
      <c r="C201" s="33" t="s">
        <v>342</v>
      </c>
      <c r="D201" s="33" t="s">
        <v>341</v>
      </c>
      <c r="E201" t="s">
        <v>592</v>
      </c>
      <c r="F201" t="s">
        <v>362</v>
      </c>
      <c r="G201" t="s">
        <v>361</v>
      </c>
      <c r="H201" t="b">
        <v>1</v>
      </c>
      <c r="I201" s="35">
        <v>391.84100000000001</v>
      </c>
      <c r="J201" s="35">
        <v>154.328</v>
      </c>
      <c r="K201" s="35">
        <v>203.40899999999999</v>
      </c>
      <c r="L201" s="39">
        <v>27.795999999999999</v>
      </c>
      <c r="M201" s="39">
        <v>175.613</v>
      </c>
      <c r="N201" s="37">
        <f t="shared" ref="N201:N265" si="13">IF(ISNUMBER((EXP((LN(K201)-LN(I201))/(2013-2000))-1)*100)=TRUE,(EXP((LN(K201)-LN(I201))/(2013-2000))-1)*100,"")</f>
        <v>-4.9182984140065944</v>
      </c>
      <c r="O201" s="35">
        <v>30.969000000000001</v>
      </c>
      <c r="P201" s="35">
        <v>23.719900000000003</v>
      </c>
      <c r="Q201" s="35">
        <v>23.174599999999998</v>
      </c>
      <c r="R201" s="39">
        <v>22.177700000000002</v>
      </c>
      <c r="S201" s="39">
        <v>0.99690000000000001</v>
      </c>
      <c r="T201" s="37">
        <f t="shared" ref="T201:T265" si="14">IF(ISNUMBER((EXP((LN(Q201)-LN(O201))/(2013-2000))-1)*100)=TRUE,(EXP((LN(Q201)-LN(O201))/(2013-2000))-1)*100,"")</f>
        <v>-2.2055438729307819</v>
      </c>
      <c r="V201" s="34"/>
      <c r="W201" s="34"/>
    </row>
    <row r="202" spans="1:23" s="32" customFormat="1" x14ac:dyDescent="0.2">
      <c r="A202" s="32" t="s">
        <v>313</v>
      </c>
      <c r="B202" s="32" t="s">
        <v>314</v>
      </c>
      <c r="C202" s="32" t="s">
        <v>364</v>
      </c>
      <c r="D202" s="32" t="s">
        <v>363</v>
      </c>
      <c r="E202" s="32" t="s">
        <v>571</v>
      </c>
      <c r="H202" t="b">
        <v>1</v>
      </c>
      <c r="I202" s="34">
        <v>8531.8079999999991</v>
      </c>
      <c r="J202" s="34">
        <v>5831.5549999999994</v>
      </c>
      <c r="K202" s="34">
        <v>6106.4119999999994</v>
      </c>
      <c r="L202" s="38">
        <v>32.814999999999998</v>
      </c>
      <c r="M202" s="38">
        <v>6073.5970000000007</v>
      </c>
      <c r="N202" s="36">
        <f t="shared" si="13"/>
        <v>-2.5399700028772454</v>
      </c>
      <c r="O202" s="34">
        <v>800.28599999999994</v>
      </c>
      <c r="P202" s="34">
        <v>1709.8658909999999</v>
      </c>
      <c r="Q202" s="34">
        <v>1624.7614159999998</v>
      </c>
      <c r="R202" s="38">
        <v>48.752303999999995</v>
      </c>
      <c r="S202" s="38">
        <v>1576.0091120000002</v>
      </c>
      <c r="T202" s="36">
        <f t="shared" si="14"/>
        <v>5.5983810067303574</v>
      </c>
      <c r="V202" s="34"/>
      <c r="W202" s="34"/>
    </row>
    <row r="203" spans="1:23" x14ac:dyDescent="0.2">
      <c r="A203" s="33" t="s">
        <v>313</v>
      </c>
      <c r="B203" s="33" t="s">
        <v>314</v>
      </c>
      <c r="C203" s="33" t="s">
        <v>364</v>
      </c>
      <c r="D203" s="33" t="s">
        <v>363</v>
      </c>
      <c r="E203" t="s">
        <v>593</v>
      </c>
      <c r="F203" t="s">
        <v>388</v>
      </c>
      <c r="G203" t="s">
        <v>387</v>
      </c>
      <c r="H203" t="b">
        <v>1</v>
      </c>
      <c r="I203" s="35">
        <v>3.589</v>
      </c>
      <c r="J203" s="35">
        <v>2.9550000000000001</v>
      </c>
      <c r="K203" s="35">
        <v>2.8479999999999999</v>
      </c>
      <c r="L203" s="39">
        <v>0</v>
      </c>
      <c r="M203" s="39">
        <v>2.8479999999999999</v>
      </c>
      <c r="N203" s="37">
        <f t="shared" si="13"/>
        <v>-1.7631680978952957</v>
      </c>
      <c r="O203" s="35">
        <v>0.39</v>
      </c>
      <c r="P203" s="35">
        <v>0.882243</v>
      </c>
      <c r="Q203" s="35">
        <v>0.97213000000000005</v>
      </c>
      <c r="R203" s="39" t="s">
        <v>7</v>
      </c>
      <c r="S203" s="39">
        <v>0.97213000000000005</v>
      </c>
      <c r="T203" s="37">
        <f t="shared" si="14"/>
        <v>7.2783999921317344</v>
      </c>
      <c r="V203" s="34"/>
      <c r="W203" s="34"/>
    </row>
    <row r="204" spans="1:23" x14ac:dyDescent="0.2">
      <c r="A204" s="33" t="s">
        <v>313</v>
      </c>
      <c r="B204" s="33" t="s">
        <v>314</v>
      </c>
      <c r="C204" s="33" t="s">
        <v>364</v>
      </c>
      <c r="D204" s="33" t="s">
        <v>363</v>
      </c>
      <c r="E204" t="s">
        <v>593</v>
      </c>
      <c r="F204" t="s">
        <v>366</v>
      </c>
      <c r="G204" t="s">
        <v>365</v>
      </c>
      <c r="H204" t="b">
        <v>1</v>
      </c>
      <c r="I204" s="35">
        <v>1534.0889999999999</v>
      </c>
      <c r="J204" s="35">
        <v>502.79</v>
      </c>
      <c r="K204" s="35">
        <v>668.48</v>
      </c>
      <c r="L204" s="39">
        <v>0.14099999999999999</v>
      </c>
      <c r="M204" s="39">
        <v>668.33900000000006</v>
      </c>
      <c r="N204" s="37">
        <f t="shared" si="13"/>
        <v>-6.1900150390113211</v>
      </c>
      <c r="O204" s="35">
        <v>43.609000000000002</v>
      </c>
      <c r="P204" s="35">
        <v>33.585540000000002</v>
      </c>
      <c r="Q204" s="35">
        <v>31.61</v>
      </c>
      <c r="R204" s="39">
        <v>20.196000000000002</v>
      </c>
      <c r="S204" s="39">
        <v>11.414</v>
      </c>
      <c r="T204" s="37">
        <f t="shared" si="14"/>
        <v>-2.4449233576306462</v>
      </c>
      <c r="V204" s="34"/>
      <c r="W204" s="34"/>
    </row>
    <row r="205" spans="1:23" x14ac:dyDescent="0.2">
      <c r="A205" s="33" t="s">
        <v>313</v>
      </c>
      <c r="B205" s="33" t="s">
        <v>314</v>
      </c>
      <c r="C205" s="33" t="s">
        <v>364</v>
      </c>
      <c r="D205" s="33" t="s">
        <v>363</v>
      </c>
      <c r="E205" t="s">
        <v>593</v>
      </c>
      <c r="F205" t="s">
        <v>368</v>
      </c>
      <c r="G205" t="s">
        <v>367</v>
      </c>
      <c r="H205" t="b">
        <v>1</v>
      </c>
      <c r="I205" s="35">
        <v>113.146</v>
      </c>
      <c r="J205" s="35">
        <v>67.174000000000007</v>
      </c>
      <c r="K205" s="35">
        <v>69.436999999999998</v>
      </c>
      <c r="L205" s="39">
        <v>2.9089999999999998</v>
      </c>
      <c r="M205" s="39">
        <v>66.528000000000006</v>
      </c>
      <c r="N205" s="37">
        <f t="shared" si="13"/>
        <v>-3.6861827745413578</v>
      </c>
      <c r="O205" s="35">
        <v>0.22500000000000001</v>
      </c>
      <c r="P205" s="35">
        <v>0.58139799999999997</v>
      </c>
      <c r="Q205" s="35">
        <v>0.73321400000000003</v>
      </c>
      <c r="R205" s="39">
        <v>0.73321400000000003</v>
      </c>
      <c r="S205" s="39">
        <v>0</v>
      </c>
      <c r="T205" s="37">
        <f t="shared" si="14"/>
        <v>9.5128921557196868</v>
      </c>
      <c r="V205" s="34"/>
      <c r="W205" s="34"/>
    </row>
    <row r="206" spans="1:23" x14ac:dyDescent="0.2">
      <c r="A206" s="33" t="s">
        <v>313</v>
      </c>
      <c r="B206" s="33" t="s">
        <v>314</v>
      </c>
      <c r="C206" s="33" t="s">
        <v>364</v>
      </c>
      <c r="D206" s="33" t="s">
        <v>363</v>
      </c>
      <c r="E206" t="s">
        <v>593</v>
      </c>
      <c r="F206" t="s">
        <v>370</v>
      </c>
      <c r="G206" t="s">
        <v>369</v>
      </c>
      <c r="H206" t="b">
        <v>1</v>
      </c>
      <c r="I206" s="35">
        <v>454.399</v>
      </c>
      <c r="J206" s="35">
        <v>360.471</v>
      </c>
      <c r="K206" s="35">
        <v>487.14</v>
      </c>
      <c r="L206" s="39">
        <v>0</v>
      </c>
      <c r="M206" s="39">
        <v>487.14</v>
      </c>
      <c r="N206" s="37">
        <f t="shared" si="13"/>
        <v>0.53663389834013309</v>
      </c>
      <c r="O206" s="35">
        <v>34.823</v>
      </c>
      <c r="P206" s="35">
        <v>76.563999999999993</v>
      </c>
      <c r="Q206" s="35">
        <v>75.909000000000006</v>
      </c>
      <c r="R206" s="39" t="s">
        <v>7</v>
      </c>
      <c r="S206" s="39">
        <v>75.909000000000006</v>
      </c>
      <c r="T206" s="37">
        <f t="shared" si="14"/>
        <v>6.1775873830772321</v>
      </c>
      <c r="V206" s="34"/>
      <c r="W206" s="34"/>
    </row>
    <row r="207" spans="1:23" x14ac:dyDescent="0.2">
      <c r="A207" s="33" t="s">
        <v>313</v>
      </c>
      <c r="B207" s="33" t="s">
        <v>314</v>
      </c>
      <c r="C207" s="33" t="s">
        <v>364</v>
      </c>
      <c r="D207" s="33" t="s">
        <v>363</v>
      </c>
      <c r="E207" t="s">
        <v>593</v>
      </c>
      <c r="F207" t="s">
        <v>372</v>
      </c>
      <c r="G207" t="s">
        <v>371</v>
      </c>
      <c r="H207" t="b">
        <v>1</v>
      </c>
      <c r="I207" s="35">
        <v>156.428</v>
      </c>
      <c r="J207" s="35">
        <v>162.387</v>
      </c>
      <c r="K207" s="35">
        <v>167.84800000000001</v>
      </c>
      <c r="L207" s="39">
        <v>23.548999999999999</v>
      </c>
      <c r="M207" s="39">
        <v>144.29900000000001</v>
      </c>
      <c r="N207" s="37">
        <f t="shared" si="13"/>
        <v>0.54349443005965448</v>
      </c>
      <c r="O207" s="35">
        <v>15.4</v>
      </c>
      <c r="P207" s="35">
        <v>12.659000000000001</v>
      </c>
      <c r="Q207" s="35">
        <v>13.613</v>
      </c>
      <c r="R207" s="39">
        <v>2.133</v>
      </c>
      <c r="S207" s="39">
        <v>11.48</v>
      </c>
      <c r="T207" s="37">
        <f t="shared" si="14"/>
        <v>-0.94430007174132191</v>
      </c>
      <c r="V207" s="34"/>
      <c r="W207" s="34"/>
    </row>
    <row r="208" spans="1:23" x14ac:dyDescent="0.2">
      <c r="A208" s="33" t="s">
        <v>313</v>
      </c>
      <c r="B208" s="33" t="s">
        <v>314</v>
      </c>
      <c r="C208" s="33" t="s">
        <v>364</v>
      </c>
      <c r="D208" s="33" t="s">
        <v>363</v>
      </c>
      <c r="E208" t="s">
        <v>593</v>
      </c>
      <c r="F208" t="s">
        <v>374</v>
      </c>
      <c r="G208" t="s">
        <v>373</v>
      </c>
      <c r="H208" t="b">
        <v>1</v>
      </c>
      <c r="I208" s="35">
        <v>1982.5450000000001</v>
      </c>
      <c r="J208" s="35">
        <v>1358.596</v>
      </c>
      <c r="K208" s="35">
        <v>1366.675</v>
      </c>
      <c r="L208" s="39">
        <v>0.189</v>
      </c>
      <c r="M208" s="39">
        <v>1366.4860000000001</v>
      </c>
      <c r="N208" s="37">
        <f t="shared" si="13"/>
        <v>-2.8209886083316538</v>
      </c>
      <c r="O208" s="35">
        <v>3.6230000000000002</v>
      </c>
      <c r="P208" s="35">
        <v>7.431</v>
      </c>
      <c r="Q208" s="35">
        <v>7.0522</v>
      </c>
      <c r="R208" s="39">
        <v>0.113</v>
      </c>
      <c r="S208" s="39">
        <v>6.9391999999999996</v>
      </c>
      <c r="T208" s="37">
        <f t="shared" si="14"/>
        <v>5.2568778062203725</v>
      </c>
      <c r="V208" s="34"/>
      <c r="W208" s="34"/>
    </row>
    <row r="209" spans="1:23" x14ac:dyDescent="0.2">
      <c r="A209" s="33" t="s">
        <v>313</v>
      </c>
      <c r="B209" s="33" t="s">
        <v>314</v>
      </c>
      <c r="C209" s="33" t="s">
        <v>364</v>
      </c>
      <c r="D209" s="33" t="s">
        <v>363</v>
      </c>
      <c r="E209" t="s">
        <v>593</v>
      </c>
      <c r="F209" t="s">
        <v>376</v>
      </c>
      <c r="G209" t="s">
        <v>375</v>
      </c>
      <c r="H209" t="b">
        <v>1</v>
      </c>
      <c r="I209" s="35">
        <v>276.29199999999997</v>
      </c>
      <c r="J209" s="35">
        <v>275.92599999999999</v>
      </c>
      <c r="K209" s="35">
        <v>246.45</v>
      </c>
      <c r="L209" s="39">
        <v>0.11</v>
      </c>
      <c r="M209" s="39">
        <v>246.34</v>
      </c>
      <c r="N209" s="37">
        <f t="shared" si="13"/>
        <v>-0.87537031424474998</v>
      </c>
      <c r="O209" s="35">
        <v>51.247</v>
      </c>
      <c r="P209" s="35">
        <v>36.093510000000002</v>
      </c>
      <c r="Q209" s="35">
        <v>34.156699999999994</v>
      </c>
      <c r="R209" s="39">
        <v>0.80800000000000005</v>
      </c>
      <c r="S209" s="39">
        <v>33.348699999999994</v>
      </c>
      <c r="T209" s="37">
        <f t="shared" si="14"/>
        <v>-3.0725633350931036</v>
      </c>
      <c r="V209" s="34"/>
      <c r="W209" s="34"/>
    </row>
    <row r="210" spans="1:23" x14ac:dyDescent="0.2">
      <c r="A210" s="33" t="s">
        <v>313</v>
      </c>
      <c r="B210" s="33" t="s">
        <v>314</v>
      </c>
      <c r="C210" s="33" t="s">
        <v>364</v>
      </c>
      <c r="D210" s="33" t="s">
        <v>363</v>
      </c>
      <c r="E210" t="s">
        <v>593</v>
      </c>
      <c r="F210" t="s">
        <v>509</v>
      </c>
      <c r="G210" t="s">
        <v>510</v>
      </c>
      <c r="H210" t="b">
        <v>1</v>
      </c>
      <c r="I210" s="35">
        <v>3.552</v>
      </c>
      <c r="J210" s="35">
        <v>6.1719999999999997</v>
      </c>
      <c r="K210" s="35">
        <v>5.7450000000000001</v>
      </c>
      <c r="L210" s="39">
        <v>0</v>
      </c>
      <c r="M210" s="39">
        <v>5.7450000000000001</v>
      </c>
      <c r="N210" s="37">
        <f t="shared" si="13"/>
        <v>3.7678579937260537</v>
      </c>
      <c r="O210" s="35" t="s">
        <v>7</v>
      </c>
      <c r="P210" s="35" t="s">
        <v>7</v>
      </c>
      <c r="Q210" s="35" t="s">
        <v>7</v>
      </c>
      <c r="R210" s="39" t="s">
        <v>7</v>
      </c>
      <c r="S210" s="39" t="s">
        <v>7</v>
      </c>
      <c r="T210" s="37" t="str">
        <f t="shared" si="14"/>
        <v/>
      </c>
      <c r="V210" s="34"/>
      <c r="W210" s="34"/>
    </row>
    <row r="211" spans="1:23" x14ac:dyDescent="0.2">
      <c r="A211" s="33" t="s">
        <v>313</v>
      </c>
      <c r="B211" s="33" t="s">
        <v>314</v>
      </c>
      <c r="C211" s="33" t="s">
        <v>364</v>
      </c>
      <c r="D211" s="33" t="s">
        <v>363</v>
      </c>
      <c r="E211" t="s">
        <v>593</v>
      </c>
      <c r="F211" t="s">
        <v>378</v>
      </c>
      <c r="G211" t="s">
        <v>377</v>
      </c>
      <c r="H211" t="b">
        <v>1</v>
      </c>
      <c r="I211" s="35">
        <v>136.40299999999999</v>
      </c>
      <c r="J211" s="35">
        <v>94.492000000000004</v>
      </c>
      <c r="K211" s="35">
        <v>116.074</v>
      </c>
      <c r="L211" s="39">
        <v>0.313</v>
      </c>
      <c r="M211" s="39">
        <v>115.761</v>
      </c>
      <c r="N211" s="37">
        <f t="shared" si="13"/>
        <v>-1.2337554425979835</v>
      </c>
      <c r="O211" s="35">
        <v>0.32500000000000001</v>
      </c>
      <c r="P211" s="35">
        <v>0.57453999999999994</v>
      </c>
      <c r="Q211" s="35">
        <v>0.64321000000000006</v>
      </c>
      <c r="R211" s="39">
        <v>0.64321000000000006</v>
      </c>
      <c r="S211" s="39" t="s">
        <v>7</v>
      </c>
      <c r="T211" s="37">
        <f t="shared" si="14"/>
        <v>5.3914404984189312</v>
      </c>
      <c r="V211" s="34"/>
      <c r="W211" s="34"/>
    </row>
    <row r="212" spans="1:23" x14ac:dyDescent="0.2">
      <c r="A212" s="33" t="s">
        <v>313</v>
      </c>
      <c r="B212" s="33" t="s">
        <v>314</v>
      </c>
      <c r="C212" s="33" t="s">
        <v>364</v>
      </c>
      <c r="D212" s="33" t="s">
        <v>363</v>
      </c>
      <c r="E212" t="s">
        <v>593</v>
      </c>
      <c r="F212" t="s">
        <v>380</v>
      </c>
      <c r="G212" t="s">
        <v>379</v>
      </c>
      <c r="H212" t="b">
        <v>1</v>
      </c>
      <c r="I212" s="35">
        <v>78.988</v>
      </c>
      <c r="J212" s="35">
        <v>66.97</v>
      </c>
      <c r="K212" s="35">
        <v>90.872</v>
      </c>
      <c r="L212" s="39">
        <v>1.4610000000000001</v>
      </c>
      <c r="M212" s="39">
        <v>89.411000000000001</v>
      </c>
      <c r="N212" s="37">
        <f t="shared" si="13"/>
        <v>1.0839556163056319</v>
      </c>
      <c r="O212" s="35">
        <v>1.996</v>
      </c>
      <c r="P212" s="35">
        <v>3.58196</v>
      </c>
      <c r="Q212" s="35">
        <v>4.2108800000000004</v>
      </c>
      <c r="R212" s="39">
        <v>4.2108800000000004</v>
      </c>
      <c r="S212" s="39" t="s">
        <v>7</v>
      </c>
      <c r="T212" s="37">
        <f t="shared" si="14"/>
        <v>5.9105954831993879</v>
      </c>
      <c r="V212" s="34"/>
      <c r="W212" s="34"/>
    </row>
    <row r="213" spans="1:23" x14ac:dyDescent="0.2">
      <c r="A213" s="33" t="s">
        <v>313</v>
      </c>
      <c r="B213" s="33" t="s">
        <v>314</v>
      </c>
      <c r="C213" s="33" t="s">
        <v>364</v>
      </c>
      <c r="D213" s="33" t="s">
        <v>363</v>
      </c>
      <c r="E213" t="s">
        <v>593</v>
      </c>
      <c r="F213" t="s">
        <v>382</v>
      </c>
      <c r="G213" t="s">
        <v>381</v>
      </c>
      <c r="H213" t="b">
        <v>1</v>
      </c>
      <c r="I213" s="35">
        <v>2699.3649999999998</v>
      </c>
      <c r="J213" s="35">
        <v>2150.5549999999998</v>
      </c>
      <c r="K213" s="35">
        <v>2074.3629999999998</v>
      </c>
      <c r="L213" s="39">
        <v>0.52800000000000002</v>
      </c>
      <c r="M213" s="39">
        <v>2073.835</v>
      </c>
      <c r="N213" s="37">
        <f t="shared" si="13"/>
        <v>-2.0054821659478472</v>
      </c>
      <c r="O213" s="35">
        <v>491.32900000000001</v>
      </c>
      <c r="P213" s="35">
        <v>1321.1191999999999</v>
      </c>
      <c r="Q213" s="35">
        <v>1247.865082</v>
      </c>
      <c r="R213" s="39">
        <v>0.10299999999999999</v>
      </c>
      <c r="S213" s="39">
        <v>1247.762082</v>
      </c>
      <c r="T213" s="37">
        <f t="shared" si="14"/>
        <v>7.4330968733430813</v>
      </c>
      <c r="V213" s="34"/>
      <c r="W213" s="34"/>
    </row>
    <row r="214" spans="1:23" x14ac:dyDescent="0.2">
      <c r="A214" s="33" t="s">
        <v>313</v>
      </c>
      <c r="B214" s="33" t="s">
        <v>314</v>
      </c>
      <c r="C214" s="33" t="s">
        <v>364</v>
      </c>
      <c r="D214" s="33" t="s">
        <v>363</v>
      </c>
      <c r="E214" t="s">
        <v>593</v>
      </c>
      <c r="F214" t="s">
        <v>511</v>
      </c>
      <c r="G214" t="s">
        <v>512</v>
      </c>
      <c r="H214" t="b">
        <v>1</v>
      </c>
      <c r="I214" s="35">
        <v>0</v>
      </c>
      <c r="J214" s="35">
        <v>0</v>
      </c>
      <c r="K214" s="35">
        <v>0</v>
      </c>
      <c r="L214" s="39" t="s">
        <v>7</v>
      </c>
      <c r="M214" s="39">
        <v>0</v>
      </c>
      <c r="N214" s="37" t="str">
        <f t="shared" si="13"/>
        <v/>
      </c>
      <c r="O214" s="35" t="s">
        <v>7</v>
      </c>
      <c r="P214" s="35" t="s">
        <v>7</v>
      </c>
      <c r="Q214" s="35" t="s">
        <v>7</v>
      </c>
      <c r="R214" s="39" t="s">
        <v>7</v>
      </c>
      <c r="S214" s="39" t="s">
        <v>7</v>
      </c>
      <c r="T214" s="37" t="str">
        <f t="shared" si="14"/>
        <v/>
      </c>
      <c r="V214" s="34"/>
      <c r="W214" s="34"/>
    </row>
    <row r="215" spans="1:23" x14ac:dyDescent="0.2">
      <c r="A215" s="33" t="s">
        <v>313</v>
      </c>
      <c r="B215" s="33" t="s">
        <v>314</v>
      </c>
      <c r="C215" s="33" t="s">
        <v>364</v>
      </c>
      <c r="D215" s="33" t="s">
        <v>363</v>
      </c>
      <c r="E215" t="s">
        <v>593</v>
      </c>
      <c r="F215" t="s">
        <v>384</v>
      </c>
      <c r="G215" t="s">
        <v>383</v>
      </c>
      <c r="H215" t="b">
        <v>1</v>
      </c>
      <c r="I215" s="35">
        <v>338.53399999999999</v>
      </c>
      <c r="J215" s="35">
        <v>151.60900000000001</v>
      </c>
      <c r="K215" s="35">
        <v>178.13499999999999</v>
      </c>
      <c r="L215" s="39">
        <v>1.347</v>
      </c>
      <c r="M215" s="39">
        <v>176.78800000000001</v>
      </c>
      <c r="N215" s="37">
        <f t="shared" si="13"/>
        <v>-4.8191088679905292</v>
      </c>
      <c r="O215" s="35">
        <v>4.8339999999999996</v>
      </c>
      <c r="P215" s="35">
        <v>13.757</v>
      </c>
      <c r="Q215" s="35">
        <v>13.366</v>
      </c>
      <c r="R215" s="39">
        <v>8.5419999999999998</v>
      </c>
      <c r="S215" s="39">
        <v>4.8239999999999998</v>
      </c>
      <c r="T215" s="37">
        <f t="shared" si="14"/>
        <v>8.1375495192367975</v>
      </c>
      <c r="V215" s="34"/>
      <c r="W215" s="34"/>
    </row>
    <row r="216" spans="1:23" x14ac:dyDescent="0.2">
      <c r="A216" s="33" t="s">
        <v>313</v>
      </c>
      <c r="B216" s="33" t="s">
        <v>314</v>
      </c>
      <c r="C216" s="33" t="s">
        <v>364</v>
      </c>
      <c r="D216" s="33" t="s">
        <v>363</v>
      </c>
      <c r="E216" t="s">
        <v>593</v>
      </c>
      <c r="F216" t="s">
        <v>386</v>
      </c>
      <c r="G216" t="s">
        <v>385</v>
      </c>
      <c r="H216" t="b">
        <v>1</v>
      </c>
      <c r="I216" s="35">
        <v>754.47799999999995</v>
      </c>
      <c r="J216" s="35">
        <v>631.45799999999997</v>
      </c>
      <c r="K216" s="35">
        <v>632.34500000000003</v>
      </c>
      <c r="L216" s="39">
        <v>2.2679999999999998</v>
      </c>
      <c r="M216" s="39">
        <v>630.077</v>
      </c>
      <c r="N216" s="37">
        <f t="shared" si="13"/>
        <v>-1.3492077034995109</v>
      </c>
      <c r="O216" s="35">
        <v>152.48500000000001</v>
      </c>
      <c r="P216" s="35">
        <v>203.03649999999999</v>
      </c>
      <c r="Q216" s="35">
        <v>194.63</v>
      </c>
      <c r="R216" s="39">
        <v>11.27</v>
      </c>
      <c r="S216" s="39">
        <v>183.36</v>
      </c>
      <c r="T216" s="37">
        <f t="shared" si="14"/>
        <v>1.8949151959447352</v>
      </c>
      <c r="V216" s="34"/>
      <c r="W216" s="34"/>
    </row>
    <row r="217" spans="1:23" s="32" customFormat="1" x14ac:dyDescent="0.2">
      <c r="A217" s="32" t="s">
        <v>313</v>
      </c>
      <c r="B217" s="32" t="s">
        <v>314</v>
      </c>
      <c r="C217" s="32" t="s">
        <v>316</v>
      </c>
      <c r="D217" s="32" t="s">
        <v>315</v>
      </c>
      <c r="E217" s="32" t="s">
        <v>572</v>
      </c>
      <c r="H217" t="b">
        <v>1</v>
      </c>
      <c r="I217" s="34">
        <v>1677.5810000000001</v>
      </c>
      <c r="J217" s="34">
        <v>1471.172</v>
      </c>
      <c r="K217" s="34">
        <v>1561.3849999999998</v>
      </c>
      <c r="L217" s="38">
        <v>19.599999999999998</v>
      </c>
      <c r="M217" s="38">
        <v>1541.7849999999999</v>
      </c>
      <c r="N217" s="36">
        <f t="shared" si="13"/>
        <v>-0.55062942469188414</v>
      </c>
      <c r="O217" s="34">
        <v>640.75</v>
      </c>
      <c r="P217" s="34">
        <v>605.80245599999989</v>
      </c>
      <c r="Q217" s="34">
        <v>569.09487799999988</v>
      </c>
      <c r="R217" s="38">
        <v>73.099019999999996</v>
      </c>
      <c r="S217" s="38">
        <v>495.99585800000011</v>
      </c>
      <c r="T217" s="36">
        <f t="shared" si="14"/>
        <v>-0.90809933592254088</v>
      </c>
      <c r="V217" s="34"/>
      <c r="W217" s="34"/>
    </row>
    <row r="218" spans="1:23" x14ac:dyDescent="0.2">
      <c r="A218" s="33" t="s">
        <v>313</v>
      </c>
      <c r="B218" s="33" t="s">
        <v>314</v>
      </c>
      <c r="C218" s="33" t="s">
        <v>316</v>
      </c>
      <c r="D218" s="33" t="s">
        <v>315</v>
      </c>
      <c r="E218" t="s">
        <v>594</v>
      </c>
      <c r="F218" t="s">
        <v>318</v>
      </c>
      <c r="G218" t="s">
        <v>317</v>
      </c>
      <c r="H218" t="b">
        <v>1</v>
      </c>
      <c r="I218" s="35">
        <v>3.327</v>
      </c>
      <c r="J218" s="35">
        <v>4.9189999999999996</v>
      </c>
      <c r="K218" s="35">
        <v>5.3689999999999998</v>
      </c>
      <c r="L218" s="39">
        <v>1.77</v>
      </c>
      <c r="M218" s="39">
        <v>3.5990000000000002</v>
      </c>
      <c r="N218" s="37">
        <f t="shared" si="13"/>
        <v>3.7499124015878182</v>
      </c>
      <c r="O218" s="35">
        <v>0.307</v>
      </c>
      <c r="P218" s="35">
        <v>2.0339999999999998</v>
      </c>
      <c r="Q218" s="35">
        <v>2.09</v>
      </c>
      <c r="R218" s="39">
        <v>0.62</v>
      </c>
      <c r="S218" s="39">
        <v>1.47</v>
      </c>
      <c r="T218" s="37">
        <f t="shared" si="14"/>
        <v>15.898424312076976</v>
      </c>
      <c r="V218" s="34"/>
      <c r="W218" s="34"/>
    </row>
    <row r="219" spans="1:23" x14ac:dyDescent="0.2">
      <c r="A219" s="33" t="s">
        <v>313</v>
      </c>
      <c r="B219" s="33" t="s">
        <v>314</v>
      </c>
      <c r="C219" s="33" t="s">
        <v>316</v>
      </c>
      <c r="D219" s="33" t="s">
        <v>315</v>
      </c>
      <c r="E219" t="s">
        <v>594</v>
      </c>
      <c r="F219" t="s">
        <v>513</v>
      </c>
      <c r="G219" t="s">
        <v>514</v>
      </c>
      <c r="H219" t="b">
        <v>1</v>
      </c>
      <c r="I219" s="35">
        <v>0</v>
      </c>
      <c r="J219" s="35">
        <v>0</v>
      </c>
      <c r="K219" s="35">
        <v>0</v>
      </c>
      <c r="L219" s="39">
        <v>0</v>
      </c>
      <c r="M219" s="39" t="s">
        <v>7</v>
      </c>
      <c r="N219" s="37" t="str">
        <f t="shared" si="13"/>
        <v/>
      </c>
      <c r="O219" s="35" t="s">
        <v>7</v>
      </c>
      <c r="P219" s="35" t="s">
        <v>7</v>
      </c>
      <c r="Q219" s="35" t="s">
        <v>7</v>
      </c>
      <c r="R219" s="39" t="s">
        <v>7</v>
      </c>
      <c r="S219" s="39" t="s">
        <v>7</v>
      </c>
      <c r="T219" s="37" t="str">
        <f t="shared" si="14"/>
        <v/>
      </c>
      <c r="V219" s="34"/>
      <c r="W219" s="34"/>
    </row>
    <row r="220" spans="1:23" x14ac:dyDescent="0.2">
      <c r="A220" s="33" t="s">
        <v>313</v>
      </c>
      <c r="B220" s="33" t="s">
        <v>314</v>
      </c>
      <c r="C220" s="33" t="s">
        <v>316</v>
      </c>
      <c r="D220" s="33" t="s">
        <v>315</v>
      </c>
      <c r="E220" t="s">
        <v>594</v>
      </c>
      <c r="F220" t="s">
        <v>320</v>
      </c>
      <c r="G220" t="s">
        <v>319</v>
      </c>
      <c r="H220" t="b">
        <v>1</v>
      </c>
      <c r="I220" s="35">
        <v>0.255</v>
      </c>
      <c r="J220" s="35">
        <v>0.30499999999999999</v>
      </c>
      <c r="K220" s="35">
        <v>0.30499999999999999</v>
      </c>
      <c r="L220" s="39">
        <v>0.3</v>
      </c>
      <c r="M220" s="39">
        <v>5.0000000000000001E-3</v>
      </c>
      <c r="N220" s="37">
        <f t="shared" si="13"/>
        <v>1.3868224774885807</v>
      </c>
      <c r="O220" s="35">
        <v>0</v>
      </c>
      <c r="P220" s="35">
        <v>3.6383000000000001</v>
      </c>
      <c r="Q220" s="35">
        <v>2.9235000000000002</v>
      </c>
      <c r="R220" s="39">
        <v>2.7645</v>
      </c>
      <c r="S220" s="39">
        <v>0.159</v>
      </c>
      <c r="T220" s="37" t="str">
        <f t="shared" si="14"/>
        <v/>
      </c>
      <c r="V220" s="34"/>
      <c r="W220" s="34"/>
    </row>
    <row r="221" spans="1:23" x14ac:dyDescent="0.2">
      <c r="A221" s="33" t="s">
        <v>313</v>
      </c>
      <c r="B221" s="33" t="s">
        <v>314</v>
      </c>
      <c r="C221" s="33" t="s">
        <v>316</v>
      </c>
      <c r="D221" s="33" t="s">
        <v>315</v>
      </c>
      <c r="E221" t="s">
        <v>594</v>
      </c>
      <c r="F221" t="s">
        <v>322</v>
      </c>
      <c r="G221" t="s">
        <v>321</v>
      </c>
      <c r="H221" t="b">
        <v>1</v>
      </c>
      <c r="I221" s="35">
        <v>21.062000000000001</v>
      </c>
      <c r="J221" s="35">
        <v>63.997</v>
      </c>
      <c r="K221" s="35">
        <v>75.673000000000002</v>
      </c>
      <c r="L221" s="39">
        <v>0.42299999999999999</v>
      </c>
      <c r="M221" s="39">
        <v>75.25</v>
      </c>
      <c r="N221" s="37">
        <f t="shared" si="13"/>
        <v>10.338292057491682</v>
      </c>
      <c r="O221" s="35">
        <v>6.8760000000000003</v>
      </c>
      <c r="P221" s="35">
        <v>10.440361000000001</v>
      </c>
      <c r="Q221" s="35">
        <v>12.0189</v>
      </c>
      <c r="R221" s="39">
        <v>3.2349999999999999</v>
      </c>
      <c r="S221" s="39">
        <v>8.7838999999999992</v>
      </c>
      <c r="T221" s="37">
        <f t="shared" si="14"/>
        <v>4.3893193042439549</v>
      </c>
      <c r="V221" s="34"/>
      <c r="W221" s="34"/>
    </row>
    <row r="222" spans="1:23" x14ac:dyDescent="0.2">
      <c r="A222" s="33" t="s">
        <v>313</v>
      </c>
      <c r="B222" s="33" t="s">
        <v>314</v>
      </c>
      <c r="C222" s="33" t="s">
        <v>316</v>
      </c>
      <c r="D222" s="33" t="s">
        <v>315</v>
      </c>
      <c r="E222" t="s">
        <v>594</v>
      </c>
      <c r="F222" t="s">
        <v>515</v>
      </c>
      <c r="G222" t="s">
        <v>516</v>
      </c>
      <c r="H222" t="b">
        <v>1</v>
      </c>
      <c r="I222" s="35">
        <v>0</v>
      </c>
      <c r="J222" s="35">
        <v>0</v>
      </c>
      <c r="K222" s="35">
        <v>0</v>
      </c>
      <c r="L222" s="39" t="s">
        <v>7</v>
      </c>
      <c r="M222" s="39">
        <v>0</v>
      </c>
      <c r="N222" s="37" t="str">
        <f t="shared" si="13"/>
        <v/>
      </c>
      <c r="O222" s="35" t="s">
        <v>7</v>
      </c>
      <c r="P222" s="35" t="s">
        <v>7</v>
      </c>
      <c r="Q222" s="35" t="s">
        <v>7</v>
      </c>
      <c r="R222" s="39" t="s">
        <v>7</v>
      </c>
      <c r="S222" s="39" t="s">
        <v>7</v>
      </c>
      <c r="T222" s="37" t="str">
        <f t="shared" si="14"/>
        <v/>
      </c>
      <c r="V222" s="34"/>
      <c r="W222" s="34"/>
    </row>
    <row r="223" spans="1:23" x14ac:dyDescent="0.2">
      <c r="A223" s="33" t="s">
        <v>313</v>
      </c>
      <c r="B223" s="33" t="s">
        <v>314</v>
      </c>
      <c r="C223" s="33" t="s">
        <v>316</v>
      </c>
      <c r="D223" s="33" t="s">
        <v>315</v>
      </c>
      <c r="E223" t="s">
        <v>594</v>
      </c>
      <c r="F223" t="s">
        <v>324</v>
      </c>
      <c r="G223" t="s">
        <v>323</v>
      </c>
      <c r="H223" t="b">
        <v>1</v>
      </c>
      <c r="I223" s="35">
        <v>99.331999999999994</v>
      </c>
      <c r="J223" s="35">
        <v>62.430999999999997</v>
      </c>
      <c r="K223" s="35">
        <v>64.037999999999997</v>
      </c>
      <c r="L223" s="39">
        <v>0.94</v>
      </c>
      <c r="M223" s="39">
        <v>63.097999999999999</v>
      </c>
      <c r="N223" s="37">
        <f t="shared" si="13"/>
        <v>-3.320475409954593</v>
      </c>
      <c r="O223" s="35">
        <v>95.418000000000006</v>
      </c>
      <c r="P223" s="35">
        <v>137.59399999999999</v>
      </c>
      <c r="Q223" s="35">
        <v>144.595</v>
      </c>
      <c r="R223" s="39">
        <v>2.355</v>
      </c>
      <c r="S223" s="39">
        <v>142.24</v>
      </c>
      <c r="T223" s="37">
        <f t="shared" si="14"/>
        <v>3.2491255158252352</v>
      </c>
      <c r="V223" s="34"/>
      <c r="W223" s="34"/>
    </row>
    <row r="224" spans="1:23" x14ac:dyDescent="0.2">
      <c r="A224" s="33" t="s">
        <v>313</v>
      </c>
      <c r="B224" s="33" t="s">
        <v>314</v>
      </c>
      <c r="C224" s="33" t="s">
        <v>316</v>
      </c>
      <c r="D224" s="33" t="s">
        <v>315</v>
      </c>
      <c r="E224" t="s">
        <v>594</v>
      </c>
      <c r="F224" t="s">
        <v>326</v>
      </c>
      <c r="G224" t="s">
        <v>325</v>
      </c>
      <c r="H224" t="b">
        <v>1</v>
      </c>
      <c r="I224" s="35">
        <v>302.14800000000002</v>
      </c>
      <c r="J224" s="35">
        <v>201.08799999999999</v>
      </c>
      <c r="K224" s="35">
        <v>176.70699999999999</v>
      </c>
      <c r="L224" s="39">
        <v>3.8</v>
      </c>
      <c r="M224" s="39">
        <v>172.90700000000001</v>
      </c>
      <c r="N224" s="37">
        <f t="shared" si="13"/>
        <v>-4.0423638763414926</v>
      </c>
      <c r="O224" s="35">
        <v>213.52500000000001</v>
      </c>
      <c r="P224" s="35">
        <v>162.61799999999999</v>
      </c>
      <c r="Q224" s="35">
        <v>162.62</v>
      </c>
      <c r="R224" s="39">
        <v>38.854999999999997</v>
      </c>
      <c r="S224" s="39">
        <v>123.765</v>
      </c>
      <c r="T224" s="37">
        <f t="shared" si="14"/>
        <v>-2.0731149058849985</v>
      </c>
      <c r="V224" s="34"/>
      <c r="W224" s="34"/>
    </row>
    <row r="225" spans="1:23" x14ac:dyDescent="0.2">
      <c r="A225" s="33" t="s">
        <v>313</v>
      </c>
      <c r="B225" s="33" t="s">
        <v>314</v>
      </c>
      <c r="C225" s="33" t="s">
        <v>316</v>
      </c>
      <c r="D225" s="33" t="s">
        <v>315</v>
      </c>
      <c r="E225" t="s">
        <v>594</v>
      </c>
      <c r="F225" t="s">
        <v>340</v>
      </c>
      <c r="G225" t="s">
        <v>339</v>
      </c>
      <c r="H225" t="b">
        <v>1</v>
      </c>
      <c r="I225" s="35">
        <v>0.20799999999999999</v>
      </c>
      <c r="J225" s="35">
        <v>0.249</v>
      </c>
      <c r="K225" s="35">
        <v>0.33400000000000002</v>
      </c>
      <c r="L225" s="39">
        <v>0.33400000000000002</v>
      </c>
      <c r="M225" s="39" t="s">
        <v>7</v>
      </c>
      <c r="N225" s="37">
        <f t="shared" si="13"/>
        <v>3.7102734541067717</v>
      </c>
      <c r="O225" s="35">
        <v>1.2170000000000001</v>
      </c>
      <c r="P225" s="35">
        <v>1.306</v>
      </c>
      <c r="Q225" s="35">
        <v>1.34</v>
      </c>
      <c r="R225" s="39">
        <v>1.34</v>
      </c>
      <c r="S225" s="39" t="s">
        <v>7</v>
      </c>
      <c r="T225" s="37">
        <f t="shared" si="14"/>
        <v>0.74337092276819394</v>
      </c>
      <c r="V225" s="34"/>
      <c r="W225" s="34"/>
    </row>
    <row r="226" spans="1:23" x14ac:dyDescent="0.2">
      <c r="A226" s="33" t="s">
        <v>313</v>
      </c>
      <c r="B226" s="33" t="s">
        <v>314</v>
      </c>
      <c r="C226" s="33" t="s">
        <v>316</v>
      </c>
      <c r="D226" s="33" t="s">
        <v>315</v>
      </c>
      <c r="E226" t="s">
        <v>594</v>
      </c>
      <c r="F226" t="s">
        <v>328</v>
      </c>
      <c r="G226" t="s">
        <v>327</v>
      </c>
      <c r="H226" t="b">
        <v>1</v>
      </c>
      <c r="I226" s="35">
        <v>1.0740000000000001</v>
      </c>
      <c r="J226" s="35">
        <v>2.2010000000000001</v>
      </c>
      <c r="K226" s="35">
        <v>2.3559999999999999</v>
      </c>
      <c r="L226" s="39">
        <v>0</v>
      </c>
      <c r="M226" s="39">
        <v>2.3559999999999999</v>
      </c>
      <c r="N226" s="37">
        <f t="shared" si="13"/>
        <v>6.2292030757670869</v>
      </c>
      <c r="O226" s="35">
        <v>1.746</v>
      </c>
      <c r="P226" s="35">
        <v>4.0659999999999998</v>
      </c>
      <c r="Q226" s="35">
        <v>3.9390000000000001</v>
      </c>
      <c r="R226" s="39" t="s">
        <v>7</v>
      </c>
      <c r="S226" s="39">
        <v>3.9390000000000001</v>
      </c>
      <c r="T226" s="37">
        <f t="shared" si="14"/>
        <v>6.4584488378081728</v>
      </c>
      <c r="V226" s="34"/>
      <c r="W226" s="34"/>
    </row>
    <row r="227" spans="1:23" x14ac:dyDescent="0.2">
      <c r="A227" s="33" t="s">
        <v>313</v>
      </c>
      <c r="B227" s="33" t="s">
        <v>314</v>
      </c>
      <c r="C227" s="33" t="s">
        <v>316</v>
      </c>
      <c r="D227" s="33" t="s">
        <v>315</v>
      </c>
      <c r="E227" t="s">
        <v>594</v>
      </c>
      <c r="F227" t="s">
        <v>330</v>
      </c>
      <c r="G227" t="s">
        <v>329</v>
      </c>
      <c r="H227" t="b">
        <v>1</v>
      </c>
      <c r="I227" s="35">
        <v>0</v>
      </c>
      <c r="J227" s="35">
        <v>1.389</v>
      </c>
      <c r="K227" s="35">
        <v>1.579</v>
      </c>
      <c r="L227" s="39">
        <v>0.83799999999999997</v>
      </c>
      <c r="M227" s="39">
        <v>0.74099999999999999</v>
      </c>
      <c r="N227" s="37" t="str">
        <f t="shared" si="13"/>
        <v/>
      </c>
      <c r="O227" s="35">
        <v>0</v>
      </c>
      <c r="P227" s="35">
        <v>0.81100000000000005</v>
      </c>
      <c r="Q227" s="35">
        <v>0.81100000000000005</v>
      </c>
      <c r="R227" s="39">
        <v>0.53</v>
      </c>
      <c r="S227" s="39">
        <v>0.28100000000000003</v>
      </c>
      <c r="T227" s="37" t="str">
        <f t="shared" si="14"/>
        <v/>
      </c>
      <c r="V227" s="34"/>
      <c r="W227" s="34"/>
    </row>
    <row r="228" spans="1:23" x14ac:dyDescent="0.2">
      <c r="A228" s="33" t="s">
        <v>313</v>
      </c>
      <c r="B228" s="33" t="s">
        <v>314</v>
      </c>
      <c r="C228" s="33" t="s">
        <v>316</v>
      </c>
      <c r="D228" s="33" t="s">
        <v>315</v>
      </c>
      <c r="E228" t="s">
        <v>594</v>
      </c>
      <c r="F228" t="s">
        <v>332</v>
      </c>
      <c r="G228" t="s">
        <v>331</v>
      </c>
      <c r="H228" t="b">
        <v>1</v>
      </c>
      <c r="I228" s="35">
        <v>190.89599999999999</v>
      </c>
      <c r="J228" s="35">
        <v>197.715</v>
      </c>
      <c r="K228" s="35">
        <v>195.411</v>
      </c>
      <c r="L228" s="39">
        <v>1E-3</v>
      </c>
      <c r="M228" s="39">
        <v>195.41</v>
      </c>
      <c r="N228" s="37">
        <f t="shared" si="13"/>
        <v>0.17997911966010083</v>
      </c>
      <c r="O228" s="35">
        <v>7.5369999999999999</v>
      </c>
      <c r="P228" s="35">
        <v>10.3178</v>
      </c>
      <c r="Q228" s="35">
        <v>7.888541</v>
      </c>
      <c r="R228" s="39">
        <v>0.31668000000000002</v>
      </c>
      <c r="S228" s="39">
        <v>7.5718610000000002</v>
      </c>
      <c r="T228" s="37">
        <f t="shared" si="14"/>
        <v>0.35128460381395055</v>
      </c>
      <c r="V228" s="34"/>
      <c r="W228" s="34"/>
    </row>
    <row r="229" spans="1:23" x14ac:dyDescent="0.2">
      <c r="A229" s="33" t="s">
        <v>313</v>
      </c>
      <c r="B229" s="33" t="s">
        <v>314</v>
      </c>
      <c r="C229" s="33" t="s">
        <v>316</v>
      </c>
      <c r="D229" s="33" t="s">
        <v>315</v>
      </c>
      <c r="E229" t="s">
        <v>594</v>
      </c>
      <c r="F229" t="s">
        <v>517</v>
      </c>
      <c r="G229" t="s">
        <v>518</v>
      </c>
      <c r="H229" t="b">
        <v>1</v>
      </c>
      <c r="I229" s="35">
        <v>0</v>
      </c>
      <c r="J229" s="35">
        <v>0</v>
      </c>
      <c r="K229" s="35">
        <v>0</v>
      </c>
      <c r="L229" s="39">
        <v>0</v>
      </c>
      <c r="M229" s="39" t="s">
        <v>7</v>
      </c>
      <c r="N229" s="37" t="str">
        <f t="shared" si="13"/>
        <v/>
      </c>
      <c r="O229" s="35" t="s">
        <v>7</v>
      </c>
      <c r="P229" s="35" t="s">
        <v>7</v>
      </c>
      <c r="Q229" s="35" t="s">
        <v>7</v>
      </c>
      <c r="R229" s="39" t="s">
        <v>7</v>
      </c>
      <c r="S229" s="39" t="s">
        <v>7</v>
      </c>
      <c r="T229" s="37" t="str">
        <f t="shared" si="14"/>
        <v/>
      </c>
      <c r="V229" s="34"/>
      <c r="W229" s="34"/>
    </row>
    <row r="230" spans="1:23" x14ac:dyDescent="0.2">
      <c r="A230" s="33" t="s">
        <v>313</v>
      </c>
      <c r="B230" s="33" t="s">
        <v>314</v>
      </c>
      <c r="C230" s="33" t="s">
        <v>316</v>
      </c>
      <c r="D230" s="33" t="s">
        <v>315</v>
      </c>
      <c r="E230" t="s">
        <v>594</v>
      </c>
      <c r="F230" t="s">
        <v>334</v>
      </c>
      <c r="G230" t="s">
        <v>333</v>
      </c>
      <c r="H230" t="b">
        <v>1</v>
      </c>
      <c r="I230" s="35">
        <v>0</v>
      </c>
      <c r="J230" s="35">
        <v>4.798</v>
      </c>
      <c r="K230" s="35">
        <v>5.04</v>
      </c>
      <c r="L230" s="39">
        <v>5.04</v>
      </c>
      <c r="M230" s="39" t="s">
        <v>7</v>
      </c>
      <c r="N230" s="37" t="str">
        <f t="shared" si="13"/>
        <v/>
      </c>
      <c r="O230" s="35">
        <v>0</v>
      </c>
      <c r="P230" s="35">
        <v>7.6619999999999999</v>
      </c>
      <c r="Q230" s="35">
        <v>5.9359999999999999</v>
      </c>
      <c r="R230" s="39">
        <v>5.9359999999999999</v>
      </c>
      <c r="S230" s="39" t="s">
        <v>7</v>
      </c>
      <c r="T230" s="37" t="str">
        <f t="shared" si="14"/>
        <v/>
      </c>
      <c r="V230" s="34"/>
      <c r="W230" s="34"/>
    </row>
    <row r="231" spans="1:23" hidden="1" x14ac:dyDescent="0.2">
      <c r="A231" s="33" t="s">
        <v>313</v>
      </c>
      <c r="B231" s="33" t="s">
        <v>314</v>
      </c>
      <c r="C231" s="33" t="s">
        <v>316</v>
      </c>
      <c r="D231" s="33" t="s">
        <v>315</v>
      </c>
      <c r="E231" t="s">
        <v>594</v>
      </c>
      <c r="F231" t="s">
        <v>546</v>
      </c>
      <c r="G231" t="s">
        <v>549</v>
      </c>
      <c r="H231" t="b">
        <v>0</v>
      </c>
      <c r="I231" s="35">
        <v>1.2689999999999999</v>
      </c>
      <c r="J231" s="35"/>
      <c r="K231" s="35"/>
      <c r="L231" s="39"/>
      <c r="M231" s="39"/>
      <c r="N231" s="37" t="str">
        <f t="shared" si="13"/>
        <v/>
      </c>
      <c r="O231" s="35">
        <v>3.714</v>
      </c>
      <c r="P231" s="35"/>
      <c r="Q231" s="35"/>
      <c r="R231" s="39"/>
      <c r="S231" s="39"/>
      <c r="T231" s="37" t="str">
        <f t="shared" si="14"/>
        <v/>
      </c>
      <c r="V231" s="34"/>
      <c r="W231" s="34"/>
    </row>
    <row r="232" spans="1:23" x14ac:dyDescent="0.2">
      <c r="A232" s="33" t="s">
        <v>313</v>
      </c>
      <c r="B232" s="33" t="s">
        <v>314</v>
      </c>
      <c r="C232" s="33" t="s">
        <v>316</v>
      </c>
      <c r="D232" s="33" t="s">
        <v>315</v>
      </c>
      <c r="E232" t="s">
        <v>594</v>
      </c>
      <c r="F232" t="s">
        <v>336</v>
      </c>
      <c r="G232" t="s">
        <v>335</v>
      </c>
      <c r="H232" t="b">
        <v>1</v>
      </c>
      <c r="I232" s="35">
        <v>1.8560000000000001</v>
      </c>
      <c r="J232" s="35">
        <v>0.497</v>
      </c>
      <c r="K232" s="35">
        <v>0.4</v>
      </c>
      <c r="L232" s="39">
        <v>0.154</v>
      </c>
      <c r="M232" s="39">
        <v>0.246</v>
      </c>
      <c r="N232" s="37">
        <f t="shared" si="13"/>
        <v>-11.135278100178835</v>
      </c>
      <c r="O232" s="35">
        <v>1.181</v>
      </c>
      <c r="P232" s="35">
        <v>1.1542999999999999</v>
      </c>
      <c r="Q232" s="35">
        <v>1.2257</v>
      </c>
      <c r="R232" s="39">
        <v>0.84670000000000001</v>
      </c>
      <c r="S232" s="39">
        <v>0.379</v>
      </c>
      <c r="T232" s="37">
        <f t="shared" si="14"/>
        <v>0.28618235401196568</v>
      </c>
      <c r="V232" s="34"/>
      <c r="W232" s="34"/>
    </row>
    <row r="233" spans="1:23" x14ac:dyDescent="0.2">
      <c r="A233" s="33" t="s">
        <v>313</v>
      </c>
      <c r="B233" s="33" t="s">
        <v>314</v>
      </c>
      <c r="C233" s="33" t="s">
        <v>316</v>
      </c>
      <c r="D233" s="33" t="s">
        <v>315</v>
      </c>
      <c r="E233" t="s">
        <v>594</v>
      </c>
      <c r="F233" t="s">
        <v>338</v>
      </c>
      <c r="G233" t="s">
        <v>337</v>
      </c>
      <c r="H233" t="b">
        <v>1</v>
      </c>
      <c r="I233" s="35">
        <v>1056.154</v>
      </c>
      <c r="J233" s="35">
        <v>931.58299999999997</v>
      </c>
      <c r="K233" s="35">
        <v>1034.173</v>
      </c>
      <c r="L233" s="39">
        <v>6</v>
      </c>
      <c r="M233" s="39">
        <v>1028.173</v>
      </c>
      <c r="N233" s="37">
        <f t="shared" si="13"/>
        <v>-0.16165331145014949</v>
      </c>
      <c r="O233" s="35">
        <v>309.22899999999998</v>
      </c>
      <c r="P233" s="35">
        <v>264.16069500000003</v>
      </c>
      <c r="Q233" s="35">
        <v>223.70723699999999</v>
      </c>
      <c r="R233" s="39">
        <v>16.300139999999999</v>
      </c>
      <c r="S233" s="39">
        <v>207.40709700000002</v>
      </c>
      <c r="T233" s="37">
        <f t="shared" si="14"/>
        <v>-2.4595844729037974</v>
      </c>
      <c r="V233" s="34"/>
      <c r="W233" s="34"/>
    </row>
    <row r="234" spans="1:23" s="32" customFormat="1" x14ac:dyDescent="0.2">
      <c r="A234" s="32" t="s">
        <v>313</v>
      </c>
      <c r="B234" s="32" t="s">
        <v>314</v>
      </c>
      <c r="C234" s="32" t="s">
        <v>390</v>
      </c>
      <c r="D234" s="32" t="s">
        <v>389</v>
      </c>
      <c r="E234" s="32" t="s">
        <v>573</v>
      </c>
      <c r="H234" t="b">
        <v>1</v>
      </c>
      <c r="I234" s="34">
        <v>1357.8260000000002</v>
      </c>
      <c r="J234" s="34">
        <v>1038.396</v>
      </c>
      <c r="K234" s="34">
        <v>1078.4960000000001</v>
      </c>
      <c r="L234" s="38">
        <v>16.838000000000001</v>
      </c>
      <c r="M234" s="38">
        <v>1061.6579999999999</v>
      </c>
      <c r="N234" s="36">
        <f t="shared" si="13"/>
        <v>-1.75607056837086</v>
      </c>
      <c r="O234" s="34">
        <v>413.71000000000004</v>
      </c>
      <c r="P234" s="34">
        <v>282.04290000000003</v>
      </c>
      <c r="Q234" s="34">
        <v>292.40100000000001</v>
      </c>
      <c r="R234" s="38">
        <v>66.952999999999989</v>
      </c>
      <c r="S234" s="38">
        <v>225.44800000000001</v>
      </c>
      <c r="T234" s="36">
        <f t="shared" si="14"/>
        <v>-2.6342144903816367</v>
      </c>
      <c r="V234" s="34"/>
      <c r="W234" s="34"/>
    </row>
    <row r="235" spans="1:23" x14ac:dyDescent="0.2">
      <c r="A235" s="33" t="s">
        <v>313</v>
      </c>
      <c r="B235" s="33" t="s">
        <v>314</v>
      </c>
      <c r="C235" s="33" t="s">
        <v>390</v>
      </c>
      <c r="D235" s="33" t="s">
        <v>389</v>
      </c>
      <c r="E235" t="s">
        <v>595</v>
      </c>
      <c r="F235" t="s">
        <v>392</v>
      </c>
      <c r="G235" t="s">
        <v>391</v>
      </c>
      <c r="H235" t="b">
        <v>1</v>
      </c>
      <c r="I235" s="35">
        <v>0.439</v>
      </c>
      <c r="J235" s="35">
        <v>0.3</v>
      </c>
      <c r="K235" s="35">
        <v>0.35</v>
      </c>
      <c r="L235" s="39">
        <v>0.35</v>
      </c>
      <c r="M235" s="39" t="s">
        <v>7</v>
      </c>
      <c r="N235" s="37">
        <f t="shared" si="13"/>
        <v>-1.7277181563002175</v>
      </c>
      <c r="O235" s="35">
        <v>2.847</v>
      </c>
      <c r="P235" s="35">
        <v>3.1255000000000002</v>
      </c>
      <c r="Q235" s="35">
        <v>3.2370000000000001</v>
      </c>
      <c r="R235" s="39">
        <v>3.2370000000000001</v>
      </c>
      <c r="S235" s="39" t="s">
        <v>7</v>
      </c>
      <c r="T235" s="37">
        <f t="shared" si="14"/>
        <v>0.99243977691245711</v>
      </c>
      <c r="V235" s="34"/>
      <c r="W235" s="34"/>
    </row>
    <row r="236" spans="1:23" x14ac:dyDescent="0.2">
      <c r="A236" s="33" t="s">
        <v>313</v>
      </c>
      <c r="B236" s="33" t="s">
        <v>314</v>
      </c>
      <c r="C236" s="33" t="s">
        <v>390</v>
      </c>
      <c r="D236" s="33" t="s">
        <v>389</v>
      </c>
      <c r="E236" t="s">
        <v>595</v>
      </c>
      <c r="F236" t="s">
        <v>394</v>
      </c>
      <c r="G236" t="s">
        <v>393</v>
      </c>
      <c r="H236" t="b">
        <v>1</v>
      </c>
      <c r="I236" s="35">
        <v>29.8</v>
      </c>
      <c r="J236" s="35">
        <v>24.658999999999999</v>
      </c>
      <c r="K236" s="35">
        <v>25.661999999999999</v>
      </c>
      <c r="L236" s="39">
        <v>0.28399999999999997</v>
      </c>
      <c r="M236" s="39">
        <v>25.378</v>
      </c>
      <c r="N236" s="37">
        <f t="shared" si="13"/>
        <v>-1.1433906848541731</v>
      </c>
      <c r="O236" s="35">
        <v>1.871</v>
      </c>
      <c r="P236" s="35">
        <v>0.27700000000000002</v>
      </c>
      <c r="Q236" s="35">
        <v>0.21199999999999999</v>
      </c>
      <c r="R236" s="39">
        <v>0.21199999999999999</v>
      </c>
      <c r="S236" s="39" t="s">
        <v>7</v>
      </c>
      <c r="T236" s="37">
        <f t="shared" si="14"/>
        <v>-15.423262450093112</v>
      </c>
      <c r="V236" s="34"/>
      <c r="W236" s="34"/>
    </row>
    <row r="237" spans="1:23" x14ac:dyDescent="0.2">
      <c r="A237" s="33" t="s">
        <v>313</v>
      </c>
      <c r="B237" s="33" t="s">
        <v>314</v>
      </c>
      <c r="C237" s="33" t="s">
        <v>390</v>
      </c>
      <c r="D237" s="33" t="s">
        <v>389</v>
      </c>
      <c r="E237" t="s">
        <v>595</v>
      </c>
      <c r="F237" t="s">
        <v>396</v>
      </c>
      <c r="G237" t="s">
        <v>395</v>
      </c>
      <c r="H237" t="b">
        <v>1</v>
      </c>
      <c r="I237" s="35">
        <v>626.06700000000001</v>
      </c>
      <c r="J237" s="35">
        <v>456.79599999999999</v>
      </c>
      <c r="K237" s="35">
        <v>493.25599999999997</v>
      </c>
      <c r="L237" s="39">
        <v>1.5169999999999999</v>
      </c>
      <c r="M237" s="39">
        <v>491.73899999999998</v>
      </c>
      <c r="N237" s="37">
        <f t="shared" si="13"/>
        <v>-1.8173531782254226</v>
      </c>
      <c r="O237" s="35">
        <v>266.77</v>
      </c>
      <c r="P237" s="35">
        <v>204.86</v>
      </c>
      <c r="Q237" s="35">
        <v>201.86</v>
      </c>
      <c r="R237" s="39">
        <v>38.549999999999997</v>
      </c>
      <c r="S237" s="39">
        <v>163.31</v>
      </c>
      <c r="T237" s="37">
        <f t="shared" si="14"/>
        <v>-2.1218759633034878</v>
      </c>
      <c r="V237" s="34"/>
      <c r="W237" s="34"/>
    </row>
    <row r="238" spans="1:23" x14ac:dyDescent="0.2">
      <c r="A238" s="33" t="s">
        <v>313</v>
      </c>
      <c r="B238" s="33" t="s">
        <v>314</v>
      </c>
      <c r="C238" s="33" t="s">
        <v>390</v>
      </c>
      <c r="D238" s="33" t="s">
        <v>389</v>
      </c>
      <c r="E238" t="s">
        <v>595</v>
      </c>
      <c r="F238" t="s">
        <v>398</v>
      </c>
      <c r="G238" t="s">
        <v>397</v>
      </c>
      <c r="H238" t="b">
        <v>1</v>
      </c>
      <c r="I238" s="35">
        <v>204.084</v>
      </c>
      <c r="J238" s="35">
        <v>207.5</v>
      </c>
      <c r="K238" s="35">
        <v>229.904</v>
      </c>
      <c r="L238" s="39">
        <v>10.901</v>
      </c>
      <c r="M238" s="39">
        <v>219.00299999999999</v>
      </c>
      <c r="N238" s="37">
        <f t="shared" si="13"/>
        <v>0.92059749076176534</v>
      </c>
      <c r="O238" s="35">
        <v>65.891000000000005</v>
      </c>
      <c r="P238" s="35">
        <v>26.36</v>
      </c>
      <c r="Q238" s="35">
        <v>25.289000000000001</v>
      </c>
      <c r="R238" s="39">
        <v>20.151</v>
      </c>
      <c r="S238" s="39">
        <v>5.1379999999999999</v>
      </c>
      <c r="T238" s="37">
        <f t="shared" si="14"/>
        <v>-7.1016244555858528</v>
      </c>
      <c r="V238" s="34"/>
      <c r="W238" s="34"/>
    </row>
    <row r="239" spans="1:23" x14ac:dyDescent="0.2">
      <c r="A239" s="33" t="s">
        <v>313</v>
      </c>
      <c r="B239" s="33" t="s">
        <v>314</v>
      </c>
      <c r="C239" s="33" t="s">
        <v>390</v>
      </c>
      <c r="D239" s="33" t="s">
        <v>389</v>
      </c>
      <c r="E239" t="s">
        <v>595</v>
      </c>
      <c r="F239" t="s">
        <v>519</v>
      </c>
      <c r="G239" t="s">
        <v>520</v>
      </c>
      <c r="H239" t="b">
        <v>1</v>
      </c>
      <c r="I239" s="35">
        <v>0</v>
      </c>
      <c r="J239" s="35">
        <v>0</v>
      </c>
      <c r="K239" s="35">
        <v>0</v>
      </c>
      <c r="L239" s="39">
        <v>0</v>
      </c>
      <c r="M239" s="39" t="s">
        <v>7</v>
      </c>
      <c r="N239" s="37" t="str">
        <f t="shared" si="13"/>
        <v/>
      </c>
      <c r="O239" s="35" t="s">
        <v>7</v>
      </c>
      <c r="P239" s="35" t="s">
        <v>7</v>
      </c>
      <c r="Q239" s="35" t="s">
        <v>7</v>
      </c>
      <c r="R239" s="39" t="s">
        <v>7</v>
      </c>
      <c r="S239" s="39" t="s">
        <v>7</v>
      </c>
      <c r="T239" s="37" t="str">
        <f t="shared" si="14"/>
        <v/>
      </c>
      <c r="V239" s="34"/>
      <c r="W239" s="34"/>
    </row>
    <row r="240" spans="1:23" x14ac:dyDescent="0.2">
      <c r="A240" s="33" t="s">
        <v>313</v>
      </c>
      <c r="B240" s="33" t="s">
        <v>314</v>
      </c>
      <c r="C240" s="33" t="s">
        <v>390</v>
      </c>
      <c r="D240" s="33" t="s">
        <v>389</v>
      </c>
      <c r="E240" t="s">
        <v>595</v>
      </c>
      <c r="F240" t="s">
        <v>521</v>
      </c>
      <c r="G240" t="s">
        <v>522</v>
      </c>
      <c r="H240" t="b">
        <v>1</v>
      </c>
      <c r="I240" s="35">
        <v>0</v>
      </c>
      <c r="J240" s="35">
        <v>0</v>
      </c>
      <c r="K240" s="35">
        <v>0</v>
      </c>
      <c r="L240" s="39">
        <v>0</v>
      </c>
      <c r="M240" s="39" t="s">
        <v>7</v>
      </c>
      <c r="N240" s="37" t="str">
        <f t="shared" si="13"/>
        <v/>
      </c>
      <c r="O240" s="35" t="s">
        <v>7</v>
      </c>
      <c r="P240" s="35" t="s">
        <v>7</v>
      </c>
      <c r="Q240" s="35" t="s">
        <v>7</v>
      </c>
      <c r="R240" s="39" t="s">
        <v>7</v>
      </c>
      <c r="S240" s="39" t="s">
        <v>7</v>
      </c>
      <c r="T240" s="37" t="str">
        <f t="shared" si="14"/>
        <v/>
      </c>
      <c r="V240" s="34"/>
      <c r="W240" s="34"/>
    </row>
    <row r="241" spans="1:23" x14ac:dyDescent="0.2">
      <c r="A241" s="33" t="s">
        <v>313</v>
      </c>
      <c r="B241" s="33" t="s">
        <v>314</v>
      </c>
      <c r="C241" s="33" t="s">
        <v>390</v>
      </c>
      <c r="D241" s="33" t="s">
        <v>389</v>
      </c>
      <c r="E241" t="s">
        <v>595</v>
      </c>
      <c r="F241" t="s">
        <v>523</v>
      </c>
      <c r="G241" t="s">
        <v>524</v>
      </c>
      <c r="H241" t="b">
        <v>1</v>
      </c>
      <c r="I241" s="35">
        <v>3.0000000000000001E-3</v>
      </c>
      <c r="J241" s="35">
        <v>1E-3</v>
      </c>
      <c r="K241" s="35">
        <v>1E-3</v>
      </c>
      <c r="L241" s="39" t="s">
        <v>7</v>
      </c>
      <c r="M241" s="39">
        <v>1E-3</v>
      </c>
      <c r="N241" s="37">
        <f t="shared" si="13"/>
        <v>-8.1036282289134185</v>
      </c>
      <c r="O241" s="35" t="s">
        <v>7</v>
      </c>
      <c r="P241" s="35" t="s">
        <v>7</v>
      </c>
      <c r="Q241" s="35" t="s">
        <v>7</v>
      </c>
      <c r="R241" s="39" t="s">
        <v>7</v>
      </c>
      <c r="S241" s="39" t="s">
        <v>7</v>
      </c>
      <c r="T241" s="37" t="str">
        <f t="shared" si="14"/>
        <v/>
      </c>
      <c r="V241" s="34"/>
      <c r="W241" s="34"/>
    </row>
    <row r="242" spans="1:23" x14ac:dyDescent="0.2">
      <c r="A242" s="33" t="s">
        <v>313</v>
      </c>
      <c r="B242" s="33" t="s">
        <v>314</v>
      </c>
      <c r="C242" s="33" t="s">
        <v>390</v>
      </c>
      <c r="D242" s="33" t="s">
        <v>389</v>
      </c>
      <c r="E242" t="s">
        <v>595</v>
      </c>
      <c r="F242" t="s">
        <v>400</v>
      </c>
      <c r="G242" t="s">
        <v>399</v>
      </c>
      <c r="H242" t="b">
        <v>1</v>
      </c>
      <c r="I242" s="35">
        <v>495.774</v>
      </c>
      <c r="J242" s="35">
        <v>347.26400000000001</v>
      </c>
      <c r="K242" s="35">
        <v>327.43700000000001</v>
      </c>
      <c r="L242" s="39">
        <v>1.9</v>
      </c>
      <c r="M242" s="39">
        <v>325.53699999999998</v>
      </c>
      <c r="N242" s="37">
        <f t="shared" si="13"/>
        <v>-3.1405839179931339</v>
      </c>
      <c r="O242" s="35">
        <v>75.230999999999995</v>
      </c>
      <c r="P242" s="35">
        <v>46.1494</v>
      </c>
      <c r="Q242" s="35">
        <v>60.41</v>
      </c>
      <c r="R242" s="39">
        <v>3.41</v>
      </c>
      <c r="S242" s="39">
        <v>57</v>
      </c>
      <c r="T242" s="37">
        <f t="shared" si="14"/>
        <v>-1.6735965608770109</v>
      </c>
      <c r="V242" s="34"/>
      <c r="W242" s="34"/>
    </row>
    <row r="243" spans="1:23" x14ac:dyDescent="0.2">
      <c r="A243" s="33" t="s">
        <v>313</v>
      </c>
      <c r="B243" s="33" t="s">
        <v>314</v>
      </c>
      <c r="C243" s="33" t="s">
        <v>390</v>
      </c>
      <c r="D243" s="33" t="s">
        <v>389</v>
      </c>
      <c r="E243" t="s">
        <v>595</v>
      </c>
      <c r="F243" t="s">
        <v>402</v>
      </c>
      <c r="G243" t="s">
        <v>401</v>
      </c>
      <c r="H243" t="b">
        <v>1</v>
      </c>
      <c r="I243" s="35">
        <v>1.659</v>
      </c>
      <c r="J243" s="35">
        <v>1.8759999999999999</v>
      </c>
      <c r="K243" s="35">
        <v>1.8859999999999999</v>
      </c>
      <c r="L243" s="39">
        <v>1.8859999999999999</v>
      </c>
      <c r="M243" s="39" t="s">
        <v>7</v>
      </c>
      <c r="N243" s="37">
        <f t="shared" si="13"/>
        <v>0.99136775837849189</v>
      </c>
      <c r="O243" s="35">
        <v>1.1000000000000001</v>
      </c>
      <c r="P243" s="35">
        <v>1.2709999999999999</v>
      </c>
      <c r="Q243" s="35">
        <v>1.393</v>
      </c>
      <c r="R243" s="39">
        <v>1.393</v>
      </c>
      <c r="S243" s="39" t="s">
        <v>7</v>
      </c>
      <c r="T243" s="37">
        <f t="shared" si="14"/>
        <v>1.8331340815129105</v>
      </c>
      <c r="V243" s="34"/>
      <c r="W243" s="34"/>
    </row>
    <row r="244" spans="1:23" x14ac:dyDescent="0.2">
      <c r="A244" s="32" t="s">
        <v>403</v>
      </c>
      <c r="B244" s="32" t="s">
        <v>404</v>
      </c>
      <c r="C244" s="33"/>
      <c r="D244" s="33"/>
      <c r="E244" s="32" t="s">
        <v>606</v>
      </c>
      <c r="H244" t="b">
        <v>1</v>
      </c>
      <c r="I244" s="34">
        <f>SUM(I263,I255,I249,I245)</f>
        <v>1086.492</v>
      </c>
      <c r="J244" s="34">
        <f t="shared" ref="J244:S244" si="15">SUM(J263,J255,J249,J245)</f>
        <v>1270.845</v>
      </c>
      <c r="K244" s="34">
        <f t="shared" si="15"/>
        <v>1216.329</v>
      </c>
      <c r="L244" s="38">
        <f t="shared" si="15"/>
        <v>18.328000000000003</v>
      </c>
      <c r="M244" s="38">
        <f t="shared" si="15"/>
        <v>1198.001</v>
      </c>
      <c r="N244" s="36">
        <f t="shared" si="13"/>
        <v>0.87211284935904132</v>
      </c>
      <c r="O244" s="34">
        <f t="shared" si="15"/>
        <v>121.49199999999999</v>
      </c>
      <c r="P244" s="34">
        <f t="shared" si="15"/>
        <v>181.457661</v>
      </c>
      <c r="Q244" s="34">
        <f t="shared" si="15"/>
        <v>177.695346</v>
      </c>
      <c r="R244" s="38">
        <f t="shared" si="15"/>
        <v>4.0424509999999998</v>
      </c>
      <c r="S244" s="38">
        <f t="shared" si="15"/>
        <v>173.652895</v>
      </c>
      <c r="T244" s="36">
        <f t="shared" si="14"/>
        <v>2.9679775129888064</v>
      </c>
      <c r="V244" s="34"/>
      <c r="W244" s="34"/>
    </row>
    <row r="245" spans="1:23" s="32" customFormat="1" x14ac:dyDescent="0.2">
      <c r="A245" s="32" t="s">
        <v>403</v>
      </c>
      <c r="B245" s="32" t="s">
        <v>404</v>
      </c>
      <c r="C245" s="32" t="s">
        <v>406</v>
      </c>
      <c r="D245" s="32" t="s">
        <v>405</v>
      </c>
      <c r="E245" s="32" t="s">
        <v>574</v>
      </c>
      <c r="H245" t="b">
        <v>1</v>
      </c>
      <c r="I245" s="34">
        <v>743.798</v>
      </c>
      <c r="J245" s="34">
        <v>599.63200000000006</v>
      </c>
      <c r="K245" s="34">
        <v>599.02099999999996</v>
      </c>
      <c r="L245" s="38">
        <v>2.169</v>
      </c>
      <c r="M245" s="38">
        <v>596.85199999999998</v>
      </c>
      <c r="N245" s="36">
        <f t="shared" si="13"/>
        <v>-1.6513882509249012</v>
      </c>
      <c r="O245" s="34">
        <v>117.386</v>
      </c>
      <c r="P245" s="34">
        <v>177.39269999999999</v>
      </c>
      <c r="Q245" s="34">
        <v>173.18450000000001</v>
      </c>
      <c r="R245" s="38">
        <v>1.5427</v>
      </c>
      <c r="S245" s="38">
        <v>171.64179999999999</v>
      </c>
      <c r="T245" s="36">
        <f t="shared" si="14"/>
        <v>3.0366540884504634</v>
      </c>
      <c r="V245" s="34"/>
      <c r="W245" s="34"/>
    </row>
    <row r="246" spans="1:23" x14ac:dyDescent="0.2">
      <c r="A246" s="33" t="s">
        <v>403</v>
      </c>
      <c r="B246" s="33" t="s">
        <v>404</v>
      </c>
      <c r="C246" s="33" t="s">
        <v>406</v>
      </c>
      <c r="D246" s="33" t="s">
        <v>405</v>
      </c>
      <c r="E246" t="s">
        <v>596</v>
      </c>
      <c r="F246" t="s">
        <v>408</v>
      </c>
      <c r="G246" t="s">
        <v>407</v>
      </c>
      <c r="H246" t="b">
        <v>1</v>
      </c>
      <c r="I246" s="35">
        <v>190.358</v>
      </c>
      <c r="J246" s="35">
        <v>158.94900000000001</v>
      </c>
      <c r="K246" s="35">
        <v>156.57300000000001</v>
      </c>
      <c r="L246" s="39">
        <v>1.113</v>
      </c>
      <c r="M246" s="39">
        <v>155.46</v>
      </c>
      <c r="N246" s="37">
        <f t="shared" si="13"/>
        <v>-1.4917170395211676</v>
      </c>
      <c r="O246" s="35">
        <v>31.745999999999999</v>
      </c>
      <c r="P246" s="35">
        <v>77.231700000000004</v>
      </c>
      <c r="Q246" s="35">
        <v>76.061499999999995</v>
      </c>
      <c r="R246" s="39">
        <v>0.96970000000000001</v>
      </c>
      <c r="S246" s="39">
        <v>75.091800000000006</v>
      </c>
      <c r="T246" s="37">
        <f t="shared" si="14"/>
        <v>6.9523796343896382</v>
      </c>
      <c r="V246" s="34"/>
      <c r="W246" s="34"/>
    </row>
    <row r="247" spans="1:23" x14ac:dyDescent="0.2">
      <c r="A247" s="33" t="s">
        <v>403</v>
      </c>
      <c r="B247" s="33" t="s">
        <v>404</v>
      </c>
      <c r="C247" s="33" t="s">
        <v>406</v>
      </c>
      <c r="D247" s="33" t="s">
        <v>405</v>
      </c>
      <c r="E247" t="s">
        <v>596</v>
      </c>
      <c r="F247" t="s">
        <v>410</v>
      </c>
      <c r="G247" t="s">
        <v>409</v>
      </c>
      <c r="H247" t="b">
        <v>1</v>
      </c>
      <c r="I247" s="35">
        <v>553.44000000000005</v>
      </c>
      <c r="J247" s="35">
        <v>440.68299999999999</v>
      </c>
      <c r="K247" s="35">
        <v>442.44799999999998</v>
      </c>
      <c r="L247" s="39">
        <v>1.056</v>
      </c>
      <c r="M247" s="39">
        <v>441.392</v>
      </c>
      <c r="N247" s="37">
        <f t="shared" si="13"/>
        <v>-1.7070345266578246</v>
      </c>
      <c r="O247" s="35">
        <v>85.64</v>
      </c>
      <c r="P247" s="35">
        <v>100.161</v>
      </c>
      <c r="Q247" s="35">
        <v>97.123000000000005</v>
      </c>
      <c r="R247" s="39">
        <v>0.57299999999999995</v>
      </c>
      <c r="S247" s="39">
        <v>96.55</v>
      </c>
      <c r="T247" s="37">
        <f t="shared" si="14"/>
        <v>0.97258961365542795</v>
      </c>
      <c r="V247" s="34"/>
      <c r="W247" s="34"/>
    </row>
    <row r="248" spans="1:23" x14ac:dyDescent="0.2">
      <c r="A248" s="33" t="s">
        <v>403</v>
      </c>
      <c r="B248" s="33" t="s">
        <v>404</v>
      </c>
      <c r="C248" s="33" t="s">
        <v>406</v>
      </c>
      <c r="D248" s="33" t="s">
        <v>405</v>
      </c>
      <c r="E248" t="s">
        <v>596</v>
      </c>
      <c r="F248" t="s">
        <v>525</v>
      </c>
      <c r="G248" t="s">
        <v>526</v>
      </c>
      <c r="H248" t="b">
        <v>1</v>
      </c>
      <c r="I248" s="35">
        <v>0</v>
      </c>
      <c r="J248" s="35">
        <v>0</v>
      </c>
      <c r="K248" s="35">
        <v>0</v>
      </c>
      <c r="L248" s="39">
        <v>0</v>
      </c>
      <c r="M248" s="39">
        <v>0</v>
      </c>
      <c r="N248" s="37" t="str">
        <f t="shared" si="13"/>
        <v/>
      </c>
      <c r="O248" s="35" t="s">
        <v>7</v>
      </c>
      <c r="P248" s="35" t="s">
        <v>7</v>
      </c>
      <c r="Q248" s="35" t="s">
        <v>7</v>
      </c>
      <c r="R248" s="39" t="s">
        <v>7</v>
      </c>
      <c r="S248" s="39" t="s">
        <v>7</v>
      </c>
      <c r="T248" s="37" t="str">
        <f t="shared" si="14"/>
        <v/>
      </c>
      <c r="V248" s="34"/>
      <c r="W248" s="34"/>
    </row>
    <row r="249" spans="1:23" s="32" customFormat="1" x14ac:dyDescent="0.2">
      <c r="A249" s="32" t="s">
        <v>403</v>
      </c>
      <c r="B249" s="32" t="s">
        <v>404</v>
      </c>
      <c r="C249" s="32" t="s">
        <v>412</v>
      </c>
      <c r="D249" s="32" t="s">
        <v>411</v>
      </c>
      <c r="E249" s="32" t="s">
        <v>575</v>
      </c>
      <c r="H249" t="b">
        <v>1</v>
      </c>
      <c r="I249" s="34">
        <v>243.98400000000001</v>
      </c>
      <c r="J249" s="34">
        <v>404.88499999999999</v>
      </c>
      <c r="K249" s="34">
        <v>353.822</v>
      </c>
      <c r="L249" s="38">
        <v>16.100000000000001</v>
      </c>
      <c r="M249" s="38">
        <v>337.72200000000004</v>
      </c>
      <c r="N249" s="36">
        <f t="shared" si="13"/>
        <v>2.9004303870260539</v>
      </c>
      <c r="O249" s="34">
        <v>3.7689999999999997</v>
      </c>
      <c r="P249" s="34">
        <v>3.7503499999999996</v>
      </c>
      <c r="Q249" s="34">
        <v>4.2037509999999996</v>
      </c>
      <c r="R249" s="38">
        <v>2.381751</v>
      </c>
      <c r="S249" s="38">
        <v>1.8219999999999998</v>
      </c>
      <c r="T249" s="36">
        <f t="shared" si="14"/>
        <v>0.84328585014870061</v>
      </c>
      <c r="V249" s="34"/>
      <c r="W249" s="34"/>
    </row>
    <row r="250" spans="1:23" x14ac:dyDescent="0.2">
      <c r="A250" s="33" t="s">
        <v>403</v>
      </c>
      <c r="B250" s="33" t="s">
        <v>404</v>
      </c>
      <c r="C250" s="33" t="s">
        <v>412</v>
      </c>
      <c r="D250" s="33" t="s">
        <v>411</v>
      </c>
      <c r="E250" t="s">
        <v>597</v>
      </c>
      <c r="F250" t="s">
        <v>416</v>
      </c>
      <c r="G250" t="s">
        <v>415</v>
      </c>
      <c r="H250" t="b">
        <v>1</v>
      </c>
      <c r="I250" s="35">
        <v>40.728000000000002</v>
      </c>
      <c r="J250" s="35">
        <v>45</v>
      </c>
      <c r="K250" s="35">
        <v>42.8</v>
      </c>
      <c r="L250" s="39">
        <v>2.6</v>
      </c>
      <c r="M250" s="39">
        <v>40.200000000000003</v>
      </c>
      <c r="N250" s="37">
        <f t="shared" si="13"/>
        <v>0.38243933224189064</v>
      </c>
      <c r="O250" s="35">
        <v>1.7789999999999999</v>
      </c>
      <c r="P250" s="35">
        <v>0.2</v>
      </c>
      <c r="Q250" s="35">
        <v>0.20200000000000001</v>
      </c>
      <c r="R250" s="39">
        <v>0.2</v>
      </c>
      <c r="S250" s="39">
        <v>2E-3</v>
      </c>
      <c r="T250" s="37">
        <f t="shared" si="14"/>
        <v>-15.409579030482645</v>
      </c>
      <c r="V250" s="34"/>
      <c r="W250" s="34"/>
    </row>
    <row r="251" spans="1:23" x14ac:dyDescent="0.2">
      <c r="A251" s="33" t="s">
        <v>403</v>
      </c>
      <c r="B251" s="33" t="s">
        <v>404</v>
      </c>
      <c r="C251" s="33" t="s">
        <v>412</v>
      </c>
      <c r="D251" s="33" t="s">
        <v>411</v>
      </c>
      <c r="E251" t="s">
        <v>597</v>
      </c>
      <c r="F251" t="s">
        <v>418</v>
      </c>
      <c r="G251" t="s">
        <v>417</v>
      </c>
      <c r="H251" t="b">
        <v>1</v>
      </c>
      <c r="I251" s="35">
        <v>3.3860000000000001</v>
      </c>
      <c r="J251" s="35">
        <v>3.58</v>
      </c>
      <c r="K251" s="35">
        <v>3.6389999999999998</v>
      </c>
      <c r="L251" s="39">
        <v>0</v>
      </c>
      <c r="M251" s="39">
        <v>3.6389999999999998</v>
      </c>
      <c r="N251" s="37">
        <f t="shared" si="13"/>
        <v>0.55584399599191148</v>
      </c>
      <c r="O251" s="35">
        <v>1.7649999999999999</v>
      </c>
      <c r="P251" s="35">
        <v>1.663</v>
      </c>
      <c r="Q251" s="35">
        <v>1.593</v>
      </c>
      <c r="R251" s="39">
        <v>0</v>
      </c>
      <c r="S251" s="39">
        <v>1.593</v>
      </c>
      <c r="T251" s="37">
        <f t="shared" si="14"/>
        <v>-0.7856029551669419</v>
      </c>
      <c r="V251" s="34"/>
      <c r="W251" s="34"/>
    </row>
    <row r="252" spans="1:23" x14ac:dyDescent="0.2">
      <c r="A252" s="33" t="s">
        <v>403</v>
      </c>
      <c r="B252" s="33" t="s">
        <v>404</v>
      </c>
      <c r="C252" s="33" t="s">
        <v>412</v>
      </c>
      <c r="D252" s="33" t="s">
        <v>411</v>
      </c>
      <c r="E252" t="s">
        <v>597</v>
      </c>
      <c r="F252" t="s">
        <v>422</v>
      </c>
      <c r="G252" t="s">
        <v>421</v>
      </c>
      <c r="H252" t="b">
        <v>1</v>
      </c>
      <c r="I252" s="35">
        <v>109.86199999999999</v>
      </c>
      <c r="J252" s="35">
        <v>257.00700000000001</v>
      </c>
      <c r="K252" s="35">
        <v>213.43600000000001</v>
      </c>
      <c r="L252" s="39">
        <v>13.5</v>
      </c>
      <c r="M252" s="39">
        <v>199.93600000000001</v>
      </c>
      <c r="N252" s="37">
        <f t="shared" si="13"/>
        <v>5.2412910338955898</v>
      </c>
      <c r="O252" s="35">
        <v>0.21</v>
      </c>
      <c r="P252" s="35">
        <v>1.825</v>
      </c>
      <c r="Q252" s="35">
        <v>2.0249999999999999</v>
      </c>
      <c r="R252" s="39">
        <v>2.0099999999999998</v>
      </c>
      <c r="S252" s="39">
        <v>1.4999999999999999E-2</v>
      </c>
      <c r="T252" s="37">
        <f t="shared" si="14"/>
        <v>19.04417052559937</v>
      </c>
      <c r="V252" s="34"/>
      <c r="W252" s="34"/>
    </row>
    <row r="253" spans="1:23" x14ac:dyDescent="0.2">
      <c r="A253" s="33" t="s">
        <v>403</v>
      </c>
      <c r="B253" s="33" t="s">
        <v>404</v>
      </c>
      <c r="C253" s="33" t="s">
        <v>412</v>
      </c>
      <c r="D253" s="33" t="s">
        <v>411</v>
      </c>
      <c r="E253" t="s">
        <v>597</v>
      </c>
      <c r="F253" t="s">
        <v>414</v>
      </c>
      <c r="G253" t="s">
        <v>413</v>
      </c>
      <c r="H253" t="b">
        <v>1</v>
      </c>
      <c r="I253" s="35">
        <v>19.509</v>
      </c>
      <c r="J253" s="35">
        <v>38.770000000000003</v>
      </c>
      <c r="K253" s="35">
        <v>36.58</v>
      </c>
      <c r="L253" s="39">
        <v>0</v>
      </c>
      <c r="M253" s="39">
        <v>36.58</v>
      </c>
      <c r="N253" s="37">
        <f t="shared" si="13"/>
        <v>4.9544044546868671</v>
      </c>
      <c r="O253" s="35">
        <v>1.4999999999999999E-2</v>
      </c>
      <c r="P253" s="35">
        <v>2E-3</v>
      </c>
      <c r="Q253" s="35">
        <v>2E-3</v>
      </c>
      <c r="R253" s="39">
        <v>2E-3</v>
      </c>
      <c r="S253" s="39">
        <v>0</v>
      </c>
      <c r="T253" s="37">
        <f t="shared" si="14"/>
        <v>-14.357843367105561</v>
      </c>
      <c r="V253" s="34"/>
      <c r="W253" s="34"/>
    </row>
    <row r="254" spans="1:23" x14ac:dyDescent="0.2">
      <c r="A254" s="33" t="s">
        <v>403</v>
      </c>
      <c r="B254" s="33" t="s">
        <v>404</v>
      </c>
      <c r="C254" s="33" t="s">
        <v>412</v>
      </c>
      <c r="D254" s="33" t="s">
        <v>411</v>
      </c>
      <c r="E254" t="s">
        <v>597</v>
      </c>
      <c r="F254" t="s">
        <v>420</v>
      </c>
      <c r="G254" t="s">
        <v>419</v>
      </c>
      <c r="H254" t="b">
        <v>1</v>
      </c>
      <c r="I254" s="35">
        <v>70.498999999999995</v>
      </c>
      <c r="J254" s="35">
        <v>60.527999999999999</v>
      </c>
      <c r="K254" s="35">
        <v>57.366999999999997</v>
      </c>
      <c r="L254" s="39">
        <v>0</v>
      </c>
      <c r="M254" s="39">
        <v>57.366999999999997</v>
      </c>
      <c r="N254" s="37">
        <f t="shared" si="13"/>
        <v>-1.573105384970952</v>
      </c>
      <c r="O254" s="35">
        <v>0</v>
      </c>
      <c r="P254" s="35">
        <v>6.0350000000000001E-2</v>
      </c>
      <c r="Q254" s="35">
        <v>0.38175099999999995</v>
      </c>
      <c r="R254" s="39">
        <v>0.16975100000000001</v>
      </c>
      <c r="S254" s="39">
        <v>0.21199999999999999</v>
      </c>
      <c r="T254" s="37" t="str">
        <f t="shared" si="14"/>
        <v/>
      </c>
      <c r="V254" s="34"/>
      <c r="W254" s="34"/>
    </row>
    <row r="255" spans="1:23" s="32" customFormat="1" x14ac:dyDescent="0.2">
      <c r="A255" s="32" t="s">
        <v>403</v>
      </c>
      <c r="B255" s="32" t="s">
        <v>404</v>
      </c>
      <c r="C255" s="32" t="s">
        <v>424</v>
      </c>
      <c r="D255" s="32" t="s">
        <v>423</v>
      </c>
      <c r="E255" s="32" t="s">
        <v>576</v>
      </c>
      <c r="H255" t="b">
        <v>1</v>
      </c>
      <c r="I255" s="34">
        <v>69.527000000000001</v>
      </c>
      <c r="J255" s="34">
        <v>208.233</v>
      </c>
      <c r="K255" s="34">
        <v>213.06799999999996</v>
      </c>
      <c r="L255" s="38">
        <v>5.0000000000000001E-3</v>
      </c>
      <c r="M255" s="38">
        <v>213.06299999999996</v>
      </c>
      <c r="N255" s="36">
        <f t="shared" si="13"/>
        <v>8.9965300495902021</v>
      </c>
      <c r="O255" s="34">
        <v>0.24800000000000003</v>
      </c>
      <c r="P255" s="34">
        <v>0.18491099999999999</v>
      </c>
      <c r="Q255" s="34">
        <v>0.166995</v>
      </c>
      <c r="R255" s="38">
        <v>7.6000000000000012E-2</v>
      </c>
      <c r="S255" s="38">
        <v>9.0995000000000006E-2</v>
      </c>
      <c r="T255" s="36">
        <f t="shared" si="14"/>
        <v>-2.9962331707437895</v>
      </c>
      <c r="V255" s="34"/>
      <c r="W255" s="34"/>
    </row>
    <row r="256" spans="1:23" x14ac:dyDescent="0.2">
      <c r="A256" s="33" t="s">
        <v>403</v>
      </c>
      <c r="B256" s="33" t="s">
        <v>404</v>
      </c>
      <c r="C256" s="33" t="s">
        <v>424</v>
      </c>
      <c r="D256" s="33" t="s">
        <v>423</v>
      </c>
      <c r="E256" t="s">
        <v>598</v>
      </c>
      <c r="F256" t="s">
        <v>428</v>
      </c>
      <c r="G256" t="s">
        <v>427</v>
      </c>
      <c r="H256" t="b">
        <v>1</v>
      </c>
      <c r="I256" s="35">
        <v>0.69799999999999995</v>
      </c>
      <c r="J256" s="35">
        <v>0.70699999999999996</v>
      </c>
      <c r="K256" s="35">
        <v>0.83199999999999996</v>
      </c>
      <c r="L256" s="39">
        <v>0</v>
      </c>
      <c r="M256" s="39">
        <v>0.83199999999999996</v>
      </c>
      <c r="N256" s="37">
        <f t="shared" si="13"/>
        <v>1.3600373296203561</v>
      </c>
      <c r="O256" s="35">
        <v>0.23200000000000001</v>
      </c>
      <c r="P256" s="35">
        <v>0.111</v>
      </c>
      <c r="Q256" s="35">
        <v>0.11</v>
      </c>
      <c r="R256" s="39">
        <v>7.0000000000000007E-2</v>
      </c>
      <c r="S256" s="39">
        <v>0.04</v>
      </c>
      <c r="T256" s="37">
        <f t="shared" si="14"/>
        <v>-5.5787833146674455</v>
      </c>
      <c r="V256" s="34"/>
      <c r="W256" s="34"/>
    </row>
    <row r="257" spans="1:23" x14ac:dyDescent="0.2">
      <c r="A257" s="33" t="s">
        <v>403</v>
      </c>
      <c r="B257" s="33" t="s">
        <v>404</v>
      </c>
      <c r="C257" s="33" t="s">
        <v>424</v>
      </c>
      <c r="D257" s="33" t="s">
        <v>423</v>
      </c>
      <c r="E257" t="s">
        <v>598</v>
      </c>
      <c r="F257" t="s">
        <v>426</v>
      </c>
      <c r="G257" t="s">
        <v>425</v>
      </c>
      <c r="H257" t="b">
        <v>1</v>
      </c>
      <c r="I257" s="35">
        <v>35.445999999999998</v>
      </c>
      <c r="J257" s="35">
        <v>83.364000000000004</v>
      </c>
      <c r="K257" s="35">
        <v>93.361999999999995</v>
      </c>
      <c r="L257" s="39">
        <v>0</v>
      </c>
      <c r="M257" s="39">
        <v>93.361999999999995</v>
      </c>
      <c r="N257" s="37">
        <f t="shared" si="13"/>
        <v>7.7343188714935174</v>
      </c>
      <c r="O257" s="35">
        <v>1.4E-2</v>
      </c>
      <c r="P257" s="35">
        <v>1.0999999999999999E-2</v>
      </c>
      <c r="Q257" s="35">
        <v>1.0999999999999999E-2</v>
      </c>
      <c r="R257" s="39">
        <v>0</v>
      </c>
      <c r="S257" s="39">
        <v>1.0999999999999999E-2</v>
      </c>
      <c r="T257" s="37">
        <f t="shared" si="14"/>
        <v>-1.8379918086337765</v>
      </c>
      <c r="V257" s="34"/>
      <c r="W257" s="34"/>
    </row>
    <row r="258" spans="1:23" x14ac:dyDescent="0.2">
      <c r="A258" s="33" t="s">
        <v>403</v>
      </c>
      <c r="B258" s="33" t="s">
        <v>404</v>
      </c>
      <c r="C258" s="33" t="s">
        <v>424</v>
      </c>
      <c r="D258" s="33" t="s">
        <v>423</v>
      </c>
      <c r="E258" t="s">
        <v>598</v>
      </c>
      <c r="F258" t="s">
        <v>527</v>
      </c>
      <c r="G258" t="s">
        <v>528</v>
      </c>
      <c r="H258" t="b">
        <v>1</v>
      </c>
      <c r="I258" s="35">
        <v>8.2609999999999992</v>
      </c>
      <c r="J258" s="35">
        <v>75.355999999999995</v>
      </c>
      <c r="K258" s="35">
        <v>80.614999999999995</v>
      </c>
      <c r="L258" s="39">
        <v>0</v>
      </c>
      <c r="M258" s="39">
        <v>80.614999999999995</v>
      </c>
      <c r="N258" s="37">
        <f t="shared" si="13"/>
        <v>19.153389981196355</v>
      </c>
      <c r="O258" s="35" t="s">
        <v>7</v>
      </c>
      <c r="P258" s="35" t="s">
        <v>7</v>
      </c>
      <c r="Q258" s="35" t="s">
        <v>7</v>
      </c>
      <c r="R258" s="39" t="s">
        <v>7</v>
      </c>
      <c r="S258" s="39" t="s">
        <v>7</v>
      </c>
      <c r="T258" s="37" t="str">
        <f t="shared" si="14"/>
        <v/>
      </c>
      <c r="V258" s="34"/>
      <c r="W258" s="34"/>
    </row>
    <row r="259" spans="1:23" x14ac:dyDescent="0.2">
      <c r="A259" s="33" t="s">
        <v>403</v>
      </c>
      <c r="B259" s="33" t="s">
        <v>404</v>
      </c>
      <c r="C259" s="33" t="s">
        <v>424</v>
      </c>
      <c r="D259" s="33" t="s">
        <v>423</v>
      </c>
      <c r="E259" t="s">
        <v>598</v>
      </c>
      <c r="F259" t="s">
        <v>434</v>
      </c>
      <c r="G259" t="s">
        <v>433</v>
      </c>
      <c r="H259" t="b">
        <v>1</v>
      </c>
      <c r="I259" s="35">
        <v>23.31</v>
      </c>
      <c r="J259" s="35">
        <v>47.192</v>
      </c>
      <c r="K259" s="35">
        <v>35.886000000000003</v>
      </c>
      <c r="L259" s="39">
        <v>5.0000000000000001E-3</v>
      </c>
      <c r="M259" s="39">
        <v>35.881</v>
      </c>
      <c r="N259" s="37">
        <f t="shared" si="13"/>
        <v>3.3746518544033988</v>
      </c>
      <c r="O259" s="35">
        <v>0</v>
      </c>
      <c r="P259" s="35">
        <v>0</v>
      </c>
      <c r="Q259" s="35">
        <v>0</v>
      </c>
      <c r="R259" s="39" t="s">
        <v>7</v>
      </c>
      <c r="S259" s="39">
        <v>0</v>
      </c>
      <c r="T259" s="37" t="str">
        <f t="shared" si="14"/>
        <v/>
      </c>
      <c r="V259" s="34"/>
      <c r="W259" s="34"/>
    </row>
    <row r="260" spans="1:23" x14ac:dyDescent="0.2">
      <c r="A260" s="33" t="s">
        <v>403</v>
      </c>
      <c r="B260" s="33" t="s">
        <v>404</v>
      </c>
      <c r="C260" s="33" t="s">
        <v>424</v>
      </c>
      <c r="D260" s="33" t="s">
        <v>423</v>
      </c>
      <c r="E260" t="s">
        <v>598</v>
      </c>
      <c r="F260" t="s">
        <v>430</v>
      </c>
      <c r="G260" t="s">
        <v>429</v>
      </c>
      <c r="H260" t="b">
        <v>1</v>
      </c>
      <c r="I260" s="35">
        <v>0.38</v>
      </c>
      <c r="J260" s="35">
        <v>0.49199999999999999</v>
      </c>
      <c r="K260" s="35">
        <v>0.52300000000000002</v>
      </c>
      <c r="L260" s="39" t="s">
        <v>7</v>
      </c>
      <c r="M260" s="39">
        <v>0.52300000000000002</v>
      </c>
      <c r="N260" s="37">
        <f t="shared" si="13"/>
        <v>2.487434646105835</v>
      </c>
      <c r="O260" s="35">
        <v>0</v>
      </c>
      <c r="P260" s="35">
        <v>1E-3</v>
      </c>
      <c r="Q260" s="35">
        <v>1E-4</v>
      </c>
      <c r="R260" s="39" t="s">
        <v>7</v>
      </c>
      <c r="S260" s="39">
        <v>1E-4</v>
      </c>
      <c r="T260" s="37" t="str">
        <f t="shared" si="14"/>
        <v/>
      </c>
      <c r="V260" s="34"/>
      <c r="W260" s="34"/>
    </row>
    <row r="261" spans="1:23" x14ac:dyDescent="0.2">
      <c r="A261" s="33" t="s">
        <v>403</v>
      </c>
      <c r="B261" s="33" t="s">
        <v>404</v>
      </c>
      <c r="C261" s="33" t="s">
        <v>424</v>
      </c>
      <c r="D261" s="33" t="s">
        <v>423</v>
      </c>
      <c r="E261" t="s">
        <v>598</v>
      </c>
      <c r="F261" t="s">
        <v>432</v>
      </c>
      <c r="G261" t="s">
        <v>431</v>
      </c>
      <c r="H261" t="b">
        <v>1</v>
      </c>
      <c r="I261" s="35">
        <v>0.33600000000000002</v>
      </c>
      <c r="J261" s="35">
        <v>0.222</v>
      </c>
      <c r="K261" s="35">
        <v>0.95</v>
      </c>
      <c r="L261" s="39">
        <v>0</v>
      </c>
      <c r="M261" s="39">
        <v>0.95</v>
      </c>
      <c r="N261" s="37">
        <f t="shared" si="13"/>
        <v>8.3232973388574614</v>
      </c>
      <c r="O261" s="35">
        <v>0</v>
      </c>
      <c r="P261" s="35">
        <v>2.5999999999999999E-2</v>
      </c>
      <c r="Q261" s="35">
        <v>2.5999999999999999E-2</v>
      </c>
      <c r="R261" s="39">
        <v>6.0000000000000001E-3</v>
      </c>
      <c r="S261" s="39">
        <v>0.02</v>
      </c>
      <c r="T261" s="37" t="str">
        <f t="shared" si="14"/>
        <v/>
      </c>
      <c r="V261" s="34"/>
      <c r="W261" s="34"/>
    </row>
    <row r="262" spans="1:23" x14ac:dyDescent="0.2">
      <c r="A262" s="33" t="s">
        <v>403</v>
      </c>
      <c r="B262" s="33" t="s">
        <v>404</v>
      </c>
      <c r="C262" s="33" t="s">
        <v>424</v>
      </c>
      <c r="D262" s="33" t="s">
        <v>423</v>
      </c>
      <c r="E262" t="s">
        <v>598</v>
      </c>
      <c r="F262" t="s">
        <v>436</v>
      </c>
      <c r="G262" t="s">
        <v>435</v>
      </c>
      <c r="H262" t="b">
        <v>1</v>
      </c>
      <c r="I262" s="35">
        <v>1.0960000000000001</v>
      </c>
      <c r="J262" s="35">
        <v>0.9</v>
      </c>
      <c r="K262" s="35">
        <v>0.9</v>
      </c>
      <c r="L262" s="39">
        <v>0</v>
      </c>
      <c r="M262" s="39">
        <v>0.9</v>
      </c>
      <c r="N262" s="37">
        <f t="shared" si="13"/>
        <v>-1.5041703460468625</v>
      </c>
      <c r="O262" s="35">
        <v>2E-3</v>
      </c>
      <c r="P262" s="35">
        <v>3.5910999999999998E-2</v>
      </c>
      <c r="Q262" s="35">
        <v>1.9894999999999999E-2</v>
      </c>
      <c r="R262" s="39" t="s">
        <v>7</v>
      </c>
      <c r="S262" s="39">
        <v>1.9894999999999999E-2</v>
      </c>
      <c r="T262" s="37">
        <f t="shared" si="14"/>
        <v>19.329336749215464</v>
      </c>
      <c r="V262" s="34"/>
      <c r="W262" s="34"/>
    </row>
    <row r="263" spans="1:23" s="32" customFormat="1" x14ac:dyDescent="0.2">
      <c r="A263" s="32" t="s">
        <v>403</v>
      </c>
      <c r="B263" s="32" t="s">
        <v>404</v>
      </c>
      <c r="C263" s="32" t="s">
        <v>438</v>
      </c>
      <c r="D263" s="32" t="s">
        <v>437</v>
      </c>
      <c r="E263" s="32" t="s">
        <v>577</v>
      </c>
      <c r="H263" t="b">
        <v>1</v>
      </c>
      <c r="I263" s="34">
        <v>29.183000000000003</v>
      </c>
      <c r="J263" s="34">
        <v>58.094999999999999</v>
      </c>
      <c r="K263" s="34">
        <v>50.417999999999999</v>
      </c>
      <c r="L263" s="38">
        <v>5.3999999999999999E-2</v>
      </c>
      <c r="M263" s="38">
        <v>50.363999999999997</v>
      </c>
      <c r="N263" s="36">
        <f t="shared" si="13"/>
        <v>4.2955602679644489</v>
      </c>
      <c r="O263" s="34">
        <v>8.8999999999999996E-2</v>
      </c>
      <c r="P263" s="34">
        <v>0.12970000000000001</v>
      </c>
      <c r="Q263" s="34">
        <v>0.1401</v>
      </c>
      <c r="R263" s="38">
        <v>4.1999999999999996E-2</v>
      </c>
      <c r="S263" s="38">
        <v>9.8100000000000007E-2</v>
      </c>
      <c r="T263" s="36">
        <f t="shared" si="14"/>
        <v>3.5517751769704731</v>
      </c>
      <c r="V263" s="34"/>
      <c r="W263" s="34"/>
    </row>
    <row r="264" spans="1:23" x14ac:dyDescent="0.2">
      <c r="A264" s="33" t="s">
        <v>403</v>
      </c>
      <c r="B264" s="33" t="s">
        <v>404</v>
      </c>
      <c r="C264" s="33" t="s">
        <v>438</v>
      </c>
      <c r="D264" s="33" t="s">
        <v>437</v>
      </c>
      <c r="E264" t="s">
        <v>599</v>
      </c>
      <c r="F264" t="s">
        <v>440</v>
      </c>
      <c r="G264" t="s">
        <v>439</v>
      </c>
      <c r="H264" t="b">
        <v>1</v>
      </c>
      <c r="I264" s="35">
        <v>0.84599999999999997</v>
      </c>
      <c r="J264" s="35">
        <v>5.9749999999999996</v>
      </c>
      <c r="K264" s="35">
        <v>3.1920000000000002</v>
      </c>
      <c r="L264" s="39">
        <v>0</v>
      </c>
      <c r="M264" s="39">
        <v>3.1920000000000002</v>
      </c>
      <c r="N264" s="37">
        <f t="shared" si="13"/>
        <v>10.754393461098942</v>
      </c>
      <c r="O264" s="35">
        <v>5.0000000000000001E-3</v>
      </c>
      <c r="P264" s="35">
        <v>0.02</v>
      </c>
      <c r="Q264" s="35">
        <v>0.02</v>
      </c>
      <c r="R264" s="39">
        <v>0.02</v>
      </c>
      <c r="S264" s="39" t="s">
        <v>7</v>
      </c>
      <c r="T264" s="37">
        <f t="shared" si="14"/>
        <v>11.253147609648684</v>
      </c>
      <c r="V264" s="34"/>
      <c r="W264" s="34"/>
    </row>
    <row r="265" spans="1:23" x14ac:dyDescent="0.2">
      <c r="A265" s="33" t="s">
        <v>403</v>
      </c>
      <c r="B265" s="33" t="s">
        <v>404</v>
      </c>
      <c r="C265" s="33" t="s">
        <v>438</v>
      </c>
      <c r="D265" s="33" t="s">
        <v>437</v>
      </c>
      <c r="E265" t="s">
        <v>599</v>
      </c>
      <c r="F265" t="s">
        <v>442</v>
      </c>
      <c r="G265" t="s">
        <v>441</v>
      </c>
      <c r="H265" t="b">
        <v>1</v>
      </c>
      <c r="I265" s="35">
        <v>1</v>
      </c>
      <c r="J265" s="35">
        <v>8.2509999999999994</v>
      </c>
      <c r="K265" s="35">
        <v>3.875</v>
      </c>
      <c r="L265" s="39">
        <v>0</v>
      </c>
      <c r="M265" s="39">
        <v>3.875</v>
      </c>
      <c r="N265" s="37">
        <f t="shared" si="13"/>
        <v>10.981775839162067</v>
      </c>
      <c r="O265" s="35">
        <v>0</v>
      </c>
      <c r="P265" s="35">
        <v>6.1999999999999998E-3</v>
      </c>
      <c r="Q265" s="35">
        <v>8.0000000000000002E-3</v>
      </c>
      <c r="R265" s="39">
        <v>2E-3</v>
      </c>
      <c r="S265" s="39">
        <v>6.0000000000000001E-3</v>
      </c>
      <c r="T265" s="37" t="str">
        <f t="shared" si="14"/>
        <v/>
      </c>
      <c r="V265" s="34"/>
      <c r="W265" s="34"/>
    </row>
    <row r="266" spans="1:23" x14ac:dyDescent="0.2">
      <c r="A266" s="33" t="s">
        <v>403</v>
      </c>
      <c r="B266" s="33" t="s">
        <v>404</v>
      </c>
      <c r="C266" s="33" t="s">
        <v>438</v>
      </c>
      <c r="D266" s="33" t="s">
        <v>437</v>
      </c>
      <c r="E266" t="s">
        <v>599</v>
      </c>
      <c r="F266" t="s">
        <v>444</v>
      </c>
      <c r="G266" t="s">
        <v>443</v>
      </c>
      <c r="H266" t="b">
        <v>1</v>
      </c>
      <c r="I266" s="35">
        <v>13.789</v>
      </c>
      <c r="J266" s="35">
        <v>14.146000000000001</v>
      </c>
      <c r="K266" s="35">
        <v>14.032999999999999</v>
      </c>
      <c r="L266" s="39">
        <v>5.2999999999999999E-2</v>
      </c>
      <c r="M266" s="39">
        <v>13.98</v>
      </c>
      <c r="N266" s="37">
        <f t="shared" ref="N266:N273" si="16">IF(ISNUMBER((EXP((LN(K266)-LN(I266))/(2013-2000))-1)*100)=TRUE,(EXP((LN(K266)-LN(I266))/(2013-2000))-1)*100,"")</f>
        <v>0.13501818997541104</v>
      </c>
      <c r="O266" s="35">
        <v>5.1999999999999998E-2</v>
      </c>
      <c r="P266" s="35">
        <v>8.1000000000000003E-2</v>
      </c>
      <c r="Q266" s="35">
        <v>8.77E-2</v>
      </c>
      <c r="R266" s="39">
        <v>0</v>
      </c>
      <c r="S266" s="39">
        <v>8.77E-2</v>
      </c>
      <c r="T266" s="37">
        <f t="shared" ref="T266:T272" si="17">IF(ISNUMBER((EXP((LN(Q266)-LN(O266))/(2013-2000))-1)*100)=TRUE,(EXP((LN(Q266)-LN(O266))/(2013-2000))-1)*100,"")</f>
        <v>4.1025217775306322</v>
      </c>
      <c r="V266" s="34"/>
      <c r="W266" s="34"/>
    </row>
    <row r="267" spans="1:23" x14ac:dyDescent="0.2">
      <c r="A267" s="33" t="s">
        <v>403</v>
      </c>
      <c r="B267" s="33" t="s">
        <v>404</v>
      </c>
      <c r="C267" s="33" t="s">
        <v>438</v>
      </c>
      <c r="D267" s="33" t="s">
        <v>437</v>
      </c>
      <c r="E267" t="s">
        <v>599</v>
      </c>
      <c r="F267" t="s">
        <v>529</v>
      </c>
      <c r="G267" t="s">
        <v>530</v>
      </c>
      <c r="H267" t="b">
        <v>1</v>
      </c>
      <c r="I267" s="35">
        <v>0.2</v>
      </c>
      <c r="J267" s="35">
        <v>7.0000000000000001E-3</v>
      </c>
      <c r="K267" s="35">
        <v>3.7999999999999999E-2</v>
      </c>
      <c r="L267" s="39">
        <v>0</v>
      </c>
      <c r="M267" s="39">
        <v>3.7999999999999999E-2</v>
      </c>
      <c r="N267" s="37">
        <f t="shared" si="16"/>
        <v>-11.992535775226376</v>
      </c>
      <c r="O267" s="35" t="s">
        <v>7</v>
      </c>
      <c r="P267" s="35" t="s">
        <v>7</v>
      </c>
      <c r="Q267" s="35" t="s">
        <v>7</v>
      </c>
      <c r="R267" s="39" t="s">
        <v>7</v>
      </c>
      <c r="S267" s="39" t="s">
        <v>7</v>
      </c>
      <c r="T267" s="37" t="str">
        <f t="shared" si="17"/>
        <v/>
      </c>
      <c r="V267" s="34"/>
      <c r="W267" s="34"/>
    </row>
    <row r="268" spans="1:23" x14ac:dyDescent="0.2">
      <c r="A268" s="33" t="s">
        <v>403</v>
      </c>
      <c r="B268" s="33" t="s">
        <v>404</v>
      </c>
      <c r="C268" s="33" t="s">
        <v>438</v>
      </c>
      <c r="D268" s="33" t="s">
        <v>437</v>
      </c>
      <c r="E268" t="s">
        <v>599</v>
      </c>
      <c r="F268" t="s">
        <v>531</v>
      </c>
      <c r="G268" t="s">
        <v>532</v>
      </c>
      <c r="H268" t="b">
        <v>1</v>
      </c>
      <c r="I268" s="35">
        <v>5.0000000000000001E-3</v>
      </c>
      <c r="J268" s="35">
        <v>3.0000000000000001E-3</v>
      </c>
      <c r="K268" s="35">
        <v>3.0000000000000001E-3</v>
      </c>
      <c r="L268" s="39">
        <v>0</v>
      </c>
      <c r="M268" s="39">
        <v>3.0000000000000001E-3</v>
      </c>
      <c r="N268" s="37">
        <f t="shared" si="16"/>
        <v>-3.8532272011602475</v>
      </c>
      <c r="O268" s="35" t="s">
        <v>7</v>
      </c>
      <c r="P268" s="35" t="s">
        <v>7</v>
      </c>
      <c r="Q268" s="35" t="s">
        <v>7</v>
      </c>
      <c r="R268" s="39" t="s">
        <v>7</v>
      </c>
      <c r="S268" s="39" t="s">
        <v>7</v>
      </c>
      <c r="T268" s="37" t="str">
        <f t="shared" si="17"/>
        <v/>
      </c>
      <c r="V268" s="34"/>
      <c r="W268" s="34"/>
    </row>
    <row r="269" spans="1:23" x14ac:dyDescent="0.2">
      <c r="A269" s="33" t="s">
        <v>403</v>
      </c>
      <c r="B269" s="33" t="s">
        <v>404</v>
      </c>
      <c r="C269" s="33" t="s">
        <v>438</v>
      </c>
      <c r="D269" s="33" t="s">
        <v>437</v>
      </c>
      <c r="E269" t="s">
        <v>599</v>
      </c>
      <c r="F269" t="s">
        <v>450</v>
      </c>
      <c r="G269" t="s">
        <v>449</v>
      </c>
      <c r="H269" t="b">
        <v>1</v>
      </c>
      <c r="I269" s="35">
        <v>8.5950000000000006</v>
      </c>
      <c r="J269" s="35">
        <v>11.901</v>
      </c>
      <c r="K269" s="35">
        <v>11.201000000000001</v>
      </c>
      <c r="L269" s="39">
        <v>1E-3</v>
      </c>
      <c r="M269" s="39">
        <v>11.2</v>
      </c>
      <c r="N269" s="37">
        <f t="shared" si="16"/>
        <v>2.0579859503589981</v>
      </c>
      <c r="O269" s="35">
        <v>5.0000000000000001E-3</v>
      </c>
      <c r="P269" s="35">
        <v>0.02</v>
      </c>
      <c r="Q269" s="35">
        <v>2.1899999999999999E-2</v>
      </c>
      <c r="R269" s="39">
        <v>0.02</v>
      </c>
      <c r="S269" s="39">
        <v>1.9E-3</v>
      </c>
      <c r="T269" s="37">
        <f t="shared" si="17"/>
        <v>12.032534826482699</v>
      </c>
      <c r="V269" s="34"/>
      <c r="W269" s="34"/>
    </row>
    <row r="270" spans="1:23" x14ac:dyDescent="0.2">
      <c r="A270" s="33" t="s">
        <v>403</v>
      </c>
      <c r="B270" s="33" t="s">
        <v>404</v>
      </c>
      <c r="C270" s="33" t="s">
        <v>438</v>
      </c>
      <c r="D270" s="33" t="s">
        <v>437</v>
      </c>
      <c r="E270" t="s">
        <v>599</v>
      </c>
      <c r="F270" t="s">
        <v>533</v>
      </c>
      <c r="G270" t="s">
        <v>534</v>
      </c>
      <c r="H270" t="b">
        <v>1</v>
      </c>
      <c r="I270" s="35">
        <v>0.16</v>
      </c>
      <c r="J270" s="35">
        <v>0.248</v>
      </c>
      <c r="K270" s="35">
        <v>0.19800000000000001</v>
      </c>
      <c r="L270" s="39">
        <v>0</v>
      </c>
      <c r="M270" s="39">
        <v>0.19800000000000001</v>
      </c>
      <c r="N270" s="37">
        <f t="shared" si="16"/>
        <v>1.6526868196844013</v>
      </c>
      <c r="O270" s="35" t="s">
        <v>7</v>
      </c>
      <c r="P270" s="35" t="s">
        <v>7</v>
      </c>
      <c r="Q270" s="35" t="s">
        <v>7</v>
      </c>
      <c r="R270" s="39" t="s">
        <v>7</v>
      </c>
      <c r="S270" s="39" t="s">
        <v>7</v>
      </c>
      <c r="T270" s="37" t="str">
        <f t="shared" si="17"/>
        <v/>
      </c>
      <c r="V270" s="34"/>
      <c r="W270" s="34"/>
    </row>
    <row r="271" spans="1:23" x14ac:dyDescent="0.2">
      <c r="A271" s="33" t="s">
        <v>403</v>
      </c>
      <c r="B271" s="33" t="s">
        <v>404</v>
      </c>
      <c r="C271" s="33" t="s">
        <v>438</v>
      </c>
      <c r="D271" s="33" t="s">
        <v>437</v>
      </c>
      <c r="E271" t="s">
        <v>599</v>
      </c>
      <c r="F271" t="s">
        <v>446</v>
      </c>
      <c r="G271" t="s">
        <v>445</v>
      </c>
      <c r="H271" t="b">
        <v>1</v>
      </c>
      <c r="I271" s="35">
        <v>3.7879999999999998</v>
      </c>
      <c r="J271" s="35">
        <v>1.9419999999999999</v>
      </c>
      <c r="K271" s="35">
        <v>1.8280000000000001</v>
      </c>
      <c r="L271" s="39">
        <v>0</v>
      </c>
      <c r="M271" s="39">
        <v>1.8280000000000001</v>
      </c>
      <c r="N271" s="37">
        <f t="shared" si="16"/>
        <v>-5.4505645403983944</v>
      </c>
      <c r="O271" s="35">
        <v>2.7E-2</v>
      </c>
      <c r="P271" s="35">
        <v>0</v>
      </c>
      <c r="Q271" s="35">
        <v>0</v>
      </c>
      <c r="R271" s="39" t="s">
        <v>7</v>
      </c>
      <c r="S271" s="39">
        <v>0</v>
      </c>
      <c r="T271" s="37" t="str">
        <f t="shared" si="17"/>
        <v/>
      </c>
      <c r="V271" s="34"/>
      <c r="W271" s="34"/>
    </row>
    <row r="272" spans="1:23" x14ac:dyDescent="0.2">
      <c r="A272" s="33" t="s">
        <v>403</v>
      </c>
      <c r="B272" s="33" t="s">
        <v>404</v>
      </c>
      <c r="C272" s="33" t="s">
        <v>438</v>
      </c>
      <c r="D272" s="33" t="s">
        <v>437</v>
      </c>
      <c r="E272" t="s">
        <v>599</v>
      </c>
      <c r="F272" t="s">
        <v>448</v>
      </c>
      <c r="G272" t="s">
        <v>447</v>
      </c>
      <c r="H272" t="b">
        <v>1</v>
      </c>
      <c r="I272" s="35">
        <v>0.5</v>
      </c>
      <c r="J272" s="35">
        <v>14.782</v>
      </c>
      <c r="K272" s="35">
        <v>15.2</v>
      </c>
      <c r="L272" s="39">
        <v>0</v>
      </c>
      <c r="M272" s="39">
        <v>15.2</v>
      </c>
      <c r="N272" s="37">
        <f t="shared" si="16"/>
        <v>30.037076989662669</v>
      </c>
      <c r="O272" s="35">
        <v>0</v>
      </c>
      <c r="P272" s="35">
        <v>2.5000000000000001E-3</v>
      </c>
      <c r="Q272" s="35">
        <v>2.5000000000000001E-3</v>
      </c>
      <c r="R272" s="39" t="s">
        <v>7</v>
      </c>
      <c r="S272" s="39">
        <v>2.5000000000000001E-3</v>
      </c>
      <c r="T272" s="37" t="str">
        <f t="shared" si="17"/>
        <v/>
      </c>
      <c r="V272" s="34"/>
      <c r="W272" s="34"/>
    </row>
    <row r="273" spans="1:20" x14ac:dyDescent="0.2">
      <c r="A273" s="33" t="s">
        <v>403</v>
      </c>
      <c r="B273" s="33" t="s">
        <v>404</v>
      </c>
      <c r="C273" s="33" t="s">
        <v>438</v>
      </c>
      <c r="D273" s="33" t="s">
        <v>437</v>
      </c>
      <c r="E273" t="s">
        <v>599</v>
      </c>
      <c r="F273" t="s">
        <v>535</v>
      </c>
      <c r="G273" t="s">
        <v>536</v>
      </c>
      <c r="H273" t="b">
        <v>1</v>
      </c>
      <c r="I273" s="35">
        <v>0.3</v>
      </c>
      <c r="J273" s="35">
        <v>0.84</v>
      </c>
      <c r="K273" s="35">
        <v>0.85</v>
      </c>
      <c r="L273" s="39">
        <v>0</v>
      </c>
      <c r="M273" s="39">
        <v>0.85</v>
      </c>
      <c r="N273" s="37">
        <f t="shared" si="16"/>
        <v>8.3408225511257594</v>
      </c>
      <c r="O273" s="35" t="s">
        <v>7</v>
      </c>
      <c r="P273" s="35" t="s">
        <v>7</v>
      </c>
      <c r="Q273" s="35" t="s">
        <v>7</v>
      </c>
      <c r="R273" s="39" t="s">
        <v>7</v>
      </c>
      <c r="S273" s="39" t="s">
        <v>7</v>
      </c>
      <c r="T273" s="37" t="s">
        <v>7</v>
      </c>
    </row>
  </sheetData>
  <mergeCells count="4">
    <mergeCell ref="I1:N1"/>
    <mergeCell ref="O1:T1"/>
    <mergeCell ref="J3:M3"/>
    <mergeCell ref="P3:S3"/>
  </mergeCells>
  <pageMargins left="0.25" right="0.25" top="0.75" bottom="0.75" header="0.3" footer="0.3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67"/>
  <sheetViews>
    <sheetView topLeftCell="E1" workbookViewId="0">
      <selection activeCell="I5" sqref="I5"/>
    </sheetView>
  </sheetViews>
  <sheetFormatPr defaultRowHeight="12.75" outlineLevelRow="2" x14ac:dyDescent="0.2"/>
  <cols>
    <col min="9" max="9" width="9.140625" style="6"/>
    <col min="10" max="10" width="9.140625" style="13"/>
    <col min="14" max="14" width="9.140625" style="13"/>
    <col min="15" max="15" width="9.140625" style="6"/>
    <col min="16" max="17" width="9.140625" customWidth="1"/>
    <col min="20" max="20" width="9.140625" style="5" customWidth="1"/>
  </cols>
  <sheetData>
    <row r="1" spans="1:23" x14ac:dyDescent="0.2">
      <c r="I1" s="55" t="s">
        <v>542</v>
      </c>
      <c r="J1" s="54"/>
      <c r="K1" s="54"/>
      <c r="L1" s="54"/>
      <c r="M1" s="54"/>
      <c r="N1" s="54"/>
      <c r="O1" s="54" t="s">
        <v>543</v>
      </c>
      <c r="P1" s="54"/>
      <c r="Q1" s="54"/>
      <c r="R1" s="54"/>
      <c r="S1" s="54"/>
      <c r="T1" s="54"/>
    </row>
    <row r="2" spans="1:23" ht="60.75" customHeigh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556</v>
      </c>
      <c r="F2" s="2" t="s">
        <v>5</v>
      </c>
      <c r="G2" s="2" t="s">
        <v>4</v>
      </c>
      <c r="H2" s="14" t="s">
        <v>6</v>
      </c>
      <c r="I2" s="17" t="s">
        <v>550</v>
      </c>
      <c r="J2" s="18" t="s">
        <v>541</v>
      </c>
      <c r="K2" s="17" t="s">
        <v>540</v>
      </c>
      <c r="L2" s="17" t="s">
        <v>538</v>
      </c>
      <c r="M2" s="17" t="s">
        <v>539</v>
      </c>
      <c r="N2" s="25" t="s">
        <v>537</v>
      </c>
      <c r="O2" s="19" t="s">
        <v>550</v>
      </c>
      <c r="P2" s="19" t="s">
        <v>541</v>
      </c>
      <c r="Q2" s="17" t="s">
        <v>540</v>
      </c>
      <c r="R2" s="17" t="s">
        <v>538</v>
      </c>
      <c r="S2" s="17" t="s">
        <v>539</v>
      </c>
      <c r="T2" s="3" t="s">
        <v>537</v>
      </c>
      <c r="V2" s="11" t="s">
        <v>552</v>
      </c>
      <c r="W2" s="11" t="s">
        <v>551</v>
      </c>
    </row>
    <row r="3" spans="1:23" ht="15" x14ac:dyDescent="0.25">
      <c r="A3" s="28"/>
      <c r="B3" s="28"/>
      <c r="C3" s="28"/>
      <c r="D3" s="28"/>
      <c r="E3" s="30" t="s">
        <v>578</v>
      </c>
      <c r="F3" s="28"/>
      <c r="G3" s="28"/>
      <c r="H3" s="29"/>
      <c r="I3" s="31">
        <f>SUBTOTAL(9,I5:I267)</f>
        <v>93526.362000000023</v>
      </c>
      <c r="J3" s="21">
        <f>SUBTOTAL(9,J5:J267)</f>
        <v>91305.828999999969</v>
      </c>
      <c r="K3" s="21">
        <f>SUBTOTAL(9,K5:K267)</f>
        <v>92572.585999999908</v>
      </c>
      <c r="L3" s="22">
        <f>SUBTOTAL(9,L5:L267)</f>
        <v>11687.507000000007</v>
      </c>
      <c r="M3" s="8">
        <f>SUBTOTAL(9,M5:M267)</f>
        <v>80885.078999999954</v>
      </c>
      <c r="N3" s="12"/>
      <c r="O3" s="26">
        <f>SUBTOTAL(9,O5:O267)</f>
        <v>32417.731999999989</v>
      </c>
      <c r="P3" s="21">
        <f>SUBTOTAL(9,P5:P267)</f>
        <v>66477.299599999998</v>
      </c>
      <c r="Q3" s="21">
        <f>SUBTOTAL(9,Q5:Q267)</f>
        <v>70189.847951999982</v>
      </c>
      <c r="R3" s="23">
        <f>SUBTOTAL(9,R5:R267)</f>
        <v>44684.867037999968</v>
      </c>
      <c r="S3" s="23">
        <f>SUBTOTAL(9,S5:S267)</f>
        <v>25504.980913999996</v>
      </c>
      <c r="T3" s="7"/>
    </row>
    <row r="4" spans="1:23" ht="15" outlineLevel="1" x14ac:dyDescent="0.25">
      <c r="A4" s="28"/>
      <c r="B4" s="28"/>
      <c r="C4" s="28"/>
      <c r="D4" s="28"/>
      <c r="E4" s="30" t="s">
        <v>557</v>
      </c>
      <c r="F4" s="28"/>
      <c r="G4" s="28"/>
      <c r="H4" s="29"/>
      <c r="I4" s="31">
        <f>SUBTOTAL(9,I5:I5)</f>
        <v>239.607</v>
      </c>
      <c r="J4" s="21">
        <f>SUBTOTAL(9,J5:J5)</f>
        <v>32.357999999999997</v>
      </c>
      <c r="K4" s="21">
        <f>SUBTOTAL(9,K5:K5)</f>
        <v>83.275000000000006</v>
      </c>
      <c r="L4" s="22">
        <f>SUBTOTAL(9,L5:L5)</f>
        <v>0</v>
      </c>
      <c r="M4" s="8">
        <f>SUBTOTAL(9,M5:M5)</f>
        <v>83.275000000000006</v>
      </c>
      <c r="N4" s="12"/>
      <c r="O4" s="26">
        <f>SUBTOTAL(9,O5:O5)</f>
        <v>0</v>
      </c>
      <c r="P4" s="21">
        <f>SUBTOTAL(9,P5:P5)</f>
        <v>0</v>
      </c>
      <c r="Q4" s="21">
        <f>SUBTOTAL(9,Q5:Q5)</f>
        <v>0</v>
      </c>
      <c r="R4" s="23">
        <f>SUBTOTAL(9,R5:R5)</f>
        <v>0</v>
      </c>
      <c r="S4" s="23">
        <f>SUBTOTAL(9,S5:S5)</f>
        <v>0</v>
      </c>
      <c r="T4" s="7"/>
    </row>
    <row r="5" spans="1:23" ht="30" outlineLevel="2" x14ac:dyDescent="0.25">
      <c r="A5" s="1" t="s">
        <v>553</v>
      </c>
      <c r="B5" s="1" t="s">
        <v>555</v>
      </c>
      <c r="C5" s="1" t="s">
        <v>554</v>
      </c>
      <c r="D5" s="1" t="s">
        <v>555</v>
      </c>
      <c r="E5" s="1" t="str">
        <f>CONCATENATE(B5,"-",D5)</f>
        <v>XXX-XXX</v>
      </c>
      <c r="F5" s="1" t="s">
        <v>451</v>
      </c>
      <c r="G5" s="1" t="s">
        <v>452</v>
      </c>
      <c r="H5" s="15" t="b">
        <v>0</v>
      </c>
      <c r="I5" s="20">
        <v>239.607</v>
      </c>
      <c r="J5" s="21">
        <v>32.357999999999997</v>
      </c>
      <c r="K5" s="21">
        <v>83.275000000000006</v>
      </c>
      <c r="L5" s="22" t="s">
        <v>7</v>
      </c>
      <c r="M5" s="8">
        <v>83.275000000000006</v>
      </c>
      <c r="N5" s="12">
        <v>-7.807949967927474</v>
      </c>
      <c r="O5" s="26" t="s">
        <v>7</v>
      </c>
      <c r="P5" s="21" t="s">
        <v>7</v>
      </c>
      <c r="Q5" s="21" t="s">
        <v>7</v>
      </c>
      <c r="R5" s="23" t="s">
        <v>7</v>
      </c>
      <c r="S5" s="23" t="s">
        <v>7</v>
      </c>
      <c r="T5" s="7" t="s">
        <v>7</v>
      </c>
      <c r="V5">
        <f>IF(ISNUMBER((EXP((LN(K5)-LN(I5))/(2013-2000))-1)*100)=TRUE,(EXP((LN(K5)-LN(I5))/(2013-2000))-1)*100,"")</f>
        <v>-7.807949967927474</v>
      </c>
      <c r="W5" t="str">
        <f>IF(ISNUMBER((EXP((LN(Q5)-LN(O5))/(2013-2000))-1)*100)=TRUE,(EXP((LN(Q5)-LN(O5))/(2013-2000))-1)*100,"")</f>
        <v/>
      </c>
    </row>
    <row r="6" spans="1:23" ht="15" outlineLevel="1" x14ac:dyDescent="0.25">
      <c r="A6" s="1"/>
      <c r="B6" s="1"/>
      <c r="C6" s="1"/>
      <c r="D6" s="1"/>
      <c r="E6" s="27" t="s">
        <v>558</v>
      </c>
      <c r="F6" s="1"/>
      <c r="G6" s="1"/>
      <c r="H6" s="15"/>
      <c r="I6" s="20">
        <f>SUBTOTAL(9,I7:I27)</f>
        <v>1204.4960000000001</v>
      </c>
      <c r="J6" s="21">
        <f>SUBTOTAL(9,J7:J27)</f>
        <v>1740.1689999999999</v>
      </c>
      <c r="K6" s="21">
        <f>SUBTOTAL(9,K7:K27)</f>
        <v>1775.1279999999999</v>
      </c>
      <c r="L6" s="22">
        <f>SUBTOTAL(9,L7:L27)</f>
        <v>1318.1350000000002</v>
      </c>
      <c r="M6" s="8">
        <f>SUBTOTAL(9,M7:M27)</f>
        <v>456.99300000000005</v>
      </c>
      <c r="N6" s="12"/>
      <c r="O6" s="26">
        <f>SUBTOTAL(9,O7:O27)</f>
        <v>16.747</v>
      </c>
      <c r="P6" s="21">
        <f>SUBTOTAL(9,P7:P27)</f>
        <v>155.781068</v>
      </c>
      <c r="Q6" s="24">
        <f>SUBTOTAL(9,Q7:Q27)</f>
        <v>170.92659999999998</v>
      </c>
      <c r="R6" s="8">
        <f>SUBTOTAL(9,R7:R27)</f>
        <v>164.37449999999998</v>
      </c>
      <c r="S6" s="8">
        <f>SUBTOTAL(9,S7:S27)</f>
        <v>6.5521000000000003</v>
      </c>
      <c r="T6" s="4"/>
    </row>
    <row r="7" spans="1:23" ht="60" outlineLevel="2" x14ac:dyDescent="0.25">
      <c r="A7" s="1" t="s">
        <v>8</v>
      </c>
      <c r="B7" s="1" t="s">
        <v>9</v>
      </c>
      <c r="C7" s="1" t="s">
        <v>39</v>
      </c>
      <c r="D7" s="1" t="s">
        <v>38</v>
      </c>
      <c r="E7" s="1" t="str">
        <f t="shared" ref="E7:E71" si="0">CONCATENATE(B7,"-",D7)</f>
        <v>002-014</v>
      </c>
      <c r="F7" s="1" t="s">
        <v>453</v>
      </c>
      <c r="G7" s="1" t="s">
        <v>454</v>
      </c>
      <c r="H7" s="15" t="b">
        <v>0</v>
      </c>
      <c r="I7" s="20">
        <v>0</v>
      </c>
      <c r="J7" s="21">
        <v>8.9999999999999993E-3</v>
      </c>
      <c r="K7" s="21">
        <v>1.0999999999999999E-2</v>
      </c>
      <c r="L7" s="22" t="s">
        <v>7</v>
      </c>
      <c r="M7" s="8">
        <v>1.0999999999999999E-2</v>
      </c>
      <c r="N7" s="12" t="s">
        <v>7</v>
      </c>
      <c r="O7" s="26" t="s">
        <v>7</v>
      </c>
      <c r="P7" s="21" t="s">
        <v>7</v>
      </c>
      <c r="Q7" s="24" t="s">
        <v>7</v>
      </c>
      <c r="R7" s="8" t="s">
        <v>7</v>
      </c>
      <c r="S7" s="8" t="s">
        <v>7</v>
      </c>
      <c r="T7" s="4" t="s">
        <v>7</v>
      </c>
      <c r="V7" t="str">
        <f t="shared" ref="V7:V71" si="1">IF(ISNUMBER((EXP((LN(K7)-LN(I7))/(2013-2000))-1)*100)=TRUE,(EXP((LN(K7)-LN(I7))/(2013-2000))-1)*100,"")</f>
        <v/>
      </c>
      <c r="W7" t="str">
        <f t="shared" ref="W7:W71" si="2">IF(ISNUMBER((EXP((LN(Q7)-LN(O7))/(2013-2000))-1)*100)=TRUE,(EXP((LN(Q7)-LN(O7))/(2013-2000))-1)*100,"")</f>
        <v/>
      </c>
    </row>
    <row r="8" spans="1:23" ht="30" outlineLevel="2" x14ac:dyDescent="0.25">
      <c r="A8" s="1" t="s">
        <v>8</v>
      </c>
      <c r="B8" s="1" t="s">
        <v>9</v>
      </c>
      <c r="C8" s="1" t="s">
        <v>39</v>
      </c>
      <c r="D8" s="1" t="s">
        <v>38</v>
      </c>
      <c r="E8" s="1" t="str">
        <f t="shared" si="0"/>
        <v>002-014</v>
      </c>
      <c r="F8" s="1" t="s">
        <v>41</v>
      </c>
      <c r="G8" s="1" t="s">
        <v>40</v>
      </c>
      <c r="H8" s="15" t="b">
        <v>1</v>
      </c>
      <c r="I8" s="20">
        <v>17.315000000000001</v>
      </c>
      <c r="J8" s="21">
        <v>12.308999999999999</v>
      </c>
      <c r="K8" s="21">
        <v>13.231999999999999</v>
      </c>
      <c r="L8" s="8">
        <v>13.231999999999999</v>
      </c>
      <c r="M8" s="22" t="s">
        <v>7</v>
      </c>
      <c r="N8" s="12">
        <v>-2.0474796297245357</v>
      </c>
      <c r="O8" s="20">
        <v>0.05</v>
      </c>
      <c r="P8" s="21">
        <v>0.16040000000000001</v>
      </c>
      <c r="Q8" s="21">
        <v>0.16500000000000001</v>
      </c>
      <c r="R8" s="8">
        <v>0.16500000000000001</v>
      </c>
      <c r="S8" s="22" t="s">
        <v>7</v>
      </c>
      <c r="T8" s="4">
        <v>9.6189625889206773</v>
      </c>
      <c r="V8">
        <f t="shared" si="1"/>
        <v>-2.0474796297245357</v>
      </c>
      <c r="W8">
        <f t="shared" si="2"/>
        <v>9.6189625889206773</v>
      </c>
    </row>
    <row r="9" spans="1:23" ht="30" outlineLevel="2" x14ac:dyDescent="0.25">
      <c r="A9" s="1" t="s">
        <v>8</v>
      </c>
      <c r="B9" s="1" t="s">
        <v>9</v>
      </c>
      <c r="C9" s="1" t="s">
        <v>39</v>
      </c>
      <c r="D9" s="1" t="s">
        <v>38</v>
      </c>
      <c r="E9" s="1" t="str">
        <f t="shared" si="0"/>
        <v>002-014</v>
      </c>
      <c r="F9" s="1" t="s">
        <v>455</v>
      </c>
      <c r="G9" s="1" t="s">
        <v>456</v>
      </c>
      <c r="H9" s="15" t="b">
        <v>1</v>
      </c>
      <c r="I9" s="20">
        <v>12.003</v>
      </c>
      <c r="J9" s="21">
        <v>12.343</v>
      </c>
      <c r="K9" s="21">
        <v>10.4</v>
      </c>
      <c r="L9" s="8">
        <v>0</v>
      </c>
      <c r="M9" s="8">
        <v>10.4</v>
      </c>
      <c r="N9" s="12">
        <v>-1.0966411218820249</v>
      </c>
      <c r="O9" s="26" t="s">
        <v>7</v>
      </c>
      <c r="P9" s="21" t="s">
        <v>7</v>
      </c>
      <c r="Q9" s="21" t="s">
        <v>7</v>
      </c>
      <c r="R9" s="8" t="s">
        <v>7</v>
      </c>
      <c r="S9" s="22" t="s">
        <v>7</v>
      </c>
      <c r="T9" s="4" t="s">
        <v>7</v>
      </c>
      <c r="V9">
        <f t="shared" si="1"/>
        <v>-1.0966411218820249</v>
      </c>
      <c r="W9" t="str">
        <f t="shared" si="2"/>
        <v/>
      </c>
    </row>
    <row r="10" spans="1:23" ht="30" outlineLevel="2" x14ac:dyDescent="0.25">
      <c r="A10" s="1" t="s">
        <v>8</v>
      </c>
      <c r="B10" s="1" t="s">
        <v>9</v>
      </c>
      <c r="C10" s="1" t="s">
        <v>39</v>
      </c>
      <c r="D10" s="1" t="s">
        <v>38</v>
      </c>
      <c r="E10" s="1" t="str">
        <f t="shared" si="0"/>
        <v>002-014</v>
      </c>
      <c r="F10" s="1" t="s">
        <v>457</v>
      </c>
      <c r="G10" s="1" t="s">
        <v>458</v>
      </c>
      <c r="H10" s="15" t="b">
        <v>1</v>
      </c>
      <c r="I10" s="20">
        <v>0.8</v>
      </c>
      <c r="J10" s="21">
        <v>2.1669999999999998</v>
      </c>
      <c r="K10" s="21">
        <v>1.702</v>
      </c>
      <c r="L10" s="8">
        <v>0</v>
      </c>
      <c r="M10" s="8">
        <v>1.702</v>
      </c>
      <c r="N10" s="12">
        <v>5.9792242086188052</v>
      </c>
      <c r="O10" s="26" t="s">
        <v>7</v>
      </c>
      <c r="P10" s="21" t="s">
        <v>7</v>
      </c>
      <c r="Q10" s="21" t="s">
        <v>7</v>
      </c>
      <c r="R10" s="8" t="s">
        <v>7</v>
      </c>
      <c r="S10" s="22" t="s">
        <v>7</v>
      </c>
      <c r="T10" s="4" t="s">
        <v>7</v>
      </c>
      <c r="V10">
        <f t="shared" si="1"/>
        <v>5.9792242086188052</v>
      </c>
      <c r="W10" t="str">
        <f t="shared" si="2"/>
        <v/>
      </c>
    </row>
    <row r="11" spans="1:23" ht="30" outlineLevel="2" x14ac:dyDescent="0.25">
      <c r="A11" s="1" t="s">
        <v>8</v>
      </c>
      <c r="B11" s="1" t="s">
        <v>9</v>
      </c>
      <c r="C11" s="1" t="s">
        <v>39</v>
      </c>
      <c r="D11" s="1" t="s">
        <v>38</v>
      </c>
      <c r="E11" s="1" t="str">
        <f t="shared" si="0"/>
        <v>002-014</v>
      </c>
      <c r="F11" s="1" t="s">
        <v>47</v>
      </c>
      <c r="G11" s="1" t="s">
        <v>46</v>
      </c>
      <c r="H11" s="15" t="b">
        <v>1</v>
      </c>
      <c r="I11" s="20">
        <v>12.612</v>
      </c>
      <c r="J11" s="21">
        <v>4.1520000000000001</v>
      </c>
      <c r="K11" s="21">
        <v>4</v>
      </c>
      <c r="L11" s="8">
        <v>0</v>
      </c>
      <c r="M11" s="8">
        <v>4</v>
      </c>
      <c r="N11" s="12">
        <v>-8.4545808170001013</v>
      </c>
      <c r="O11" s="20">
        <v>1.2E-2</v>
      </c>
      <c r="P11" s="21">
        <v>0</v>
      </c>
      <c r="Q11" s="21">
        <v>0</v>
      </c>
      <c r="R11" s="22" t="s">
        <v>7</v>
      </c>
      <c r="S11" s="8">
        <v>0</v>
      </c>
      <c r="T11" s="4" t="s">
        <v>7</v>
      </c>
      <c r="V11">
        <f t="shared" si="1"/>
        <v>-8.4545808170001013</v>
      </c>
      <c r="W11" t="str">
        <f t="shared" si="2"/>
        <v/>
      </c>
    </row>
    <row r="12" spans="1:23" ht="30" outlineLevel="2" x14ac:dyDescent="0.25">
      <c r="A12" s="1" t="s">
        <v>8</v>
      </c>
      <c r="B12" s="1" t="s">
        <v>9</v>
      </c>
      <c r="C12" s="1" t="s">
        <v>39</v>
      </c>
      <c r="D12" s="1" t="s">
        <v>38</v>
      </c>
      <c r="E12" s="1" t="str">
        <f t="shared" si="0"/>
        <v>002-014</v>
      </c>
      <c r="F12" s="1" t="s">
        <v>45</v>
      </c>
      <c r="G12" s="1" t="s">
        <v>44</v>
      </c>
      <c r="H12" s="15" t="b">
        <v>1</v>
      </c>
      <c r="I12" s="20">
        <v>15.680999999999999</v>
      </c>
      <c r="J12" s="21">
        <v>28.952000000000002</v>
      </c>
      <c r="K12" s="21">
        <v>38.371000000000002</v>
      </c>
      <c r="L12" s="8">
        <v>38.371000000000002</v>
      </c>
      <c r="M12" s="8">
        <v>0</v>
      </c>
      <c r="N12" s="12">
        <v>7.1259204175034618</v>
      </c>
      <c r="O12" s="20">
        <v>1.4999999999999999E-2</v>
      </c>
      <c r="P12" s="21">
        <v>3.7999999999999999E-2</v>
      </c>
      <c r="Q12" s="21">
        <v>4.53E-2</v>
      </c>
      <c r="R12" s="8">
        <v>4.53E-2</v>
      </c>
      <c r="S12" s="22" t="s">
        <v>7</v>
      </c>
      <c r="T12" s="4">
        <v>8.8738575888872351</v>
      </c>
      <c r="V12">
        <f t="shared" si="1"/>
        <v>7.1259204175034618</v>
      </c>
      <c r="W12">
        <f t="shared" si="2"/>
        <v>8.8738575888872351</v>
      </c>
    </row>
    <row r="13" spans="1:23" ht="30" outlineLevel="2" x14ac:dyDescent="0.25">
      <c r="A13" s="1" t="s">
        <v>8</v>
      </c>
      <c r="B13" s="1" t="s">
        <v>9</v>
      </c>
      <c r="C13" s="1" t="s">
        <v>39</v>
      </c>
      <c r="D13" s="1" t="s">
        <v>38</v>
      </c>
      <c r="E13" s="1" t="str">
        <f t="shared" si="0"/>
        <v>002-014</v>
      </c>
      <c r="F13" s="1" t="s">
        <v>49</v>
      </c>
      <c r="G13" s="1" t="s">
        <v>48</v>
      </c>
      <c r="H13" s="15" t="b">
        <v>1</v>
      </c>
      <c r="I13" s="20">
        <v>215.10599999999999</v>
      </c>
      <c r="J13" s="21">
        <v>158.84200000000001</v>
      </c>
      <c r="K13" s="21">
        <v>163.215</v>
      </c>
      <c r="L13" s="8">
        <v>154.23400000000001</v>
      </c>
      <c r="M13" s="8">
        <v>8.9809999999999999</v>
      </c>
      <c r="N13" s="12">
        <v>-2.1011695662473739</v>
      </c>
      <c r="O13" s="20">
        <v>0.51200000000000001</v>
      </c>
      <c r="P13" s="21">
        <v>21.488</v>
      </c>
      <c r="Q13" s="21">
        <v>23.501000000000001</v>
      </c>
      <c r="R13" s="8">
        <v>23.501000000000001</v>
      </c>
      <c r="S13" s="8">
        <v>0</v>
      </c>
      <c r="T13" s="4">
        <v>34.224572475592964</v>
      </c>
      <c r="V13">
        <f t="shared" si="1"/>
        <v>-2.1011695662473628</v>
      </c>
      <c r="W13">
        <f t="shared" si="2"/>
        <v>34.224572475592964</v>
      </c>
    </row>
    <row r="14" spans="1:23" ht="30" outlineLevel="2" x14ac:dyDescent="0.25">
      <c r="A14" s="1" t="s">
        <v>8</v>
      </c>
      <c r="B14" s="1" t="s">
        <v>9</v>
      </c>
      <c r="C14" s="1" t="s">
        <v>39</v>
      </c>
      <c r="D14" s="1" t="s">
        <v>38</v>
      </c>
      <c r="E14" s="1" t="str">
        <f t="shared" si="0"/>
        <v>002-014</v>
      </c>
      <c r="F14" s="1" t="s">
        <v>51</v>
      </c>
      <c r="G14" s="1" t="s">
        <v>50</v>
      </c>
      <c r="H14" s="15" t="b">
        <v>1</v>
      </c>
      <c r="I14" s="20">
        <v>120.093</v>
      </c>
      <c r="J14" s="21">
        <v>117.27500000000001</v>
      </c>
      <c r="K14" s="21">
        <v>103.797</v>
      </c>
      <c r="L14" s="8">
        <v>23.163</v>
      </c>
      <c r="M14" s="8">
        <v>80.634</v>
      </c>
      <c r="N14" s="12">
        <v>-1.1154960991812679</v>
      </c>
      <c r="O14" s="20">
        <v>7.28</v>
      </c>
      <c r="P14" s="21">
        <v>8.5875000000000004</v>
      </c>
      <c r="Q14" s="21">
        <v>8.9740000000000002</v>
      </c>
      <c r="R14" s="8">
        <v>3.6059999999999999</v>
      </c>
      <c r="S14" s="8">
        <v>5.3680000000000003</v>
      </c>
      <c r="T14" s="4">
        <v>1.6222536676589572</v>
      </c>
      <c r="V14">
        <f t="shared" si="1"/>
        <v>-1.1154960991812679</v>
      </c>
      <c r="W14">
        <f t="shared" si="2"/>
        <v>1.6222536676589572</v>
      </c>
    </row>
    <row r="15" spans="1:23" ht="30" outlineLevel="2" x14ac:dyDescent="0.25">
      <c r="A15" s="1" t="s">
        <v>8</v>
      </c>
      <c r="B15" s="1" t="s">
        <v>9</v>
      </c>
      <c r="C15" s="1" t="s">
        <v>39</v>
      </c>
      <c r="D15" s="1" t="s">
        <v>38</v>
      </c>
      <c r="E15" s="1" t="str">
        <f t="shared" si="0"/>
        <v>002-014</v>
      </c>
      <c r="F15" s="1" t="s">
        <v>53</v>
      </c>
      <c r="G15" s="1" t="s">
        <v>52</v>
      </c>
      <c r="H15" s="15" t="b">
        <v>1</v>
      </c>
      <c r="I15" s="20">
        <v>50</v>
      </c>
      <c r="J15" s="21">
        <v>125.392</v>
      </c>
      <c r="K15" s="21">
        <v>112.248</v>
      </c>
      <c r="L15" s="8">
        <v>112.248</v>
      </c>
      <c r="M15" s="22" t="s">
        <v>7</v>
      </c>
      <c r="N15" s="12">
        <v>6.4182337891097507</v>
      </c>
      <c r="O15" s="20">
        <v>0.53</v>
      </c>
      <c r="P15" s="21">
        <v>3.2320000000000002</v>
      </c>
      <c r="Q15" s="21">
        <v>3.7050000000000001</v>
      </c>
      <c r="R15" s="8">
        <v>3.7050000000000001</v>
      </c>
      <c r="S15" s="22" t="s">
        <v>7</v>
      </c>
      <c r="T15" s="4">
        <v>16.13482982814045</v>
      </c>
      <c r="V15">
        <f t="shared" si="1"/>
        <v>6.4182337891097729</v>
      </c>
      <c r="W15">
        <f t="shared" si="2"/>
        <v>16.13482982814045</v>
      </c>
    </row>
    <row r="16" spans="1:23" ht="30" outlineLevel="2" x14ac:dyDescent="0.25">
      <c r="A16" s="1" t="s">
        <v>8</v>
      </c>
      <c r="B16" s="1" t="s">
        <v>9</v>
      </c>
      <c r="C16" s="1" t="s">
        <v>39</v>
      </c>
      <c r="D16" s="1" t="s">
        <v>38</v>
      </c>
      <c r="E16" s="1" t="str">
        <f t="shared" si="0"/>
        <v>002-014</v>
      </c>
      <c r="F16" s="1" t="s">
        <v>55</v>
      </c>
      <c r="G16" s="1" t="s">
        <v>54</v>
      </c>
      <c r="H16" s="15" t="b">
        <v>1</v>
      </c>
      <c r="I16" s="20">
        <v>9.6150000000000002</v>
      </c>
      <c r="J16" s="21">
        <v>6.6040000000000001</v>
      </c>
      <c r="K16" s="21">
        <v>7.3090000000000002</v>
      </c>
      <c r="L16" s="8">
        <v>0</v>
      </c>
      <c r="M16" s="8">
        <v>7.3090000000000002</v>
      </c>
      <c r="N16" s="12">
        <v>-2.0872769905525668</v>
      </c>
      <c r="O16" s="20">
        <v>8.6999999999999994E-2</v>
      </c>
      <c r="P16" s="21">
        <v>0.51400000000000001</v>
      </c>
      <c r="Q16" s="21">
        <v>0.48499999999999999</v>
      </c>
      <c r="R16" s="8">
        <v>7.8E-2</v>
      </c>
      <c r="S16" s="8">
        <v>0.40699999999999997</v>
      </c>
      <c r="T16" s="4">
        <v>14.130502574988778</v>
      </c>
      <c r="V16">
        <f t="shared" si="1"/>
        <v>-2.0872769905525668</v>
      </c>
      <c r="W16">
        <f t="shared" si="2"/>
        <v>14.130502574988778</v>
      </c>
    </row>
    <row r="17" spans="1:23" ht="30" outlineLevel="2" x14ac:dyDescent="0.25">
      <c r="A17" s="1" t="s">
        <v>8</v>
      </c>
      <c r="B17" s="1" t="s">
        <v>9</v>
      </c>
      <c r="C17" s="1" t="s">
        <v>39</v>
      </c>
      <c r="D17" s="1" t="s">
        <v>38</v>
      </c>
      <c r="E17" s="1" t="str">
        <f t="shared" si="0"/>
        <v>002-014</v>
      </c>
      <c r="F17" s="1" t="s">
        <v>43</v>
      </c>
      <c r="G17" s="1" t="s">
        <v>42</v>
      </c>
      <c r="H17" s="15" t="b">
        <v>1</v>
      </c>
      <c r="I17" s="20">
        <v>3.048</v>
      </c>
      <c r="J17" s="21">
        <v>2.8780000000000001</v>
      </c>
      <c r="K17" s="21">
        <v>2.8780000000000001</v>
      </c>
      <c r="L17" s="22" t="s">
        <v>7</v>
      </c>
      <c r="M17" s="8">
        <v>2.8780000000000001</v>
      </c>
      <c r="N17" s="12">
        <v>-0.44048875420411582</v>
      </c>
      <c r="O17" s="20">
        <v>3.0000000000000001E-3</v>
      </c>
      <c r="P17" s="21">
        <v>0.105</v>
      </c>
      <c r="Q17" s="21">
        <v>0.109</v>
      </c>
      <c r="R17" s="22" t="s">
        <v>7</v>
      </c>
      <c r="S17" s="8">
        <v>0.109</v>
      </c>
      <c r="T17" s="4">
        <v>31.832801238761309</v>
      </c>
      <c r="V17">
        <f t="shared" si="1"/>
        <v>-0.44048875420412692</v>
      </c>
      <c r="W17">
        <f t="shared" si="2"/>
        <v>31.832801238761334</v>
      </c>
    </row>
    <row r="18" spans="1:23" ht="30" outlineLevel="2" x14ac:dyDescent="0.25">
      <c r="A18" s="1" t="s">
        <v>8</v>
      </c>
      <c r="B18" s="1" t="s">
        <v>9</v>
      </c>
      <c r="C18" s="1" t="s">
        <v>39</v>
      </c>
      <c r="D18" s="1" t="s">
        <v>38</v>
      </c>
      <c r="E18" s="1" t="str">
        <f t="shared" si="0"/>
        <v>002-014</v>
      </c>
      <c r="F18" s="1" t="s">
        <v>57</v>
      </c>
      <c r="G18" s="1" t="s">
        <v>56</v>
      </c>
      <c r="H18" s="15" t="b">
        <v>1</v>
      </c>
      <c r="I18" s="20">
        <v>41.39</v>
      </c>
      <c r="J18" s="21">
        <v>212.833</v>
      </c>
      <c r="K18" s="21">
        <v>222.101</v>
      </c>
      <c r="L18" s="8">
        <v>84.86</v>
      </c>
      <c r="M18" s="8">
        <v>137.24100000000001</v>
      </c>
      <c r="N18" s="12">
        <v>13.796083276700234</v>
      </c>
      <c r="O18" s="20">
        <v>0</v>
      </c>
      <c r="P18" s="21">
        <v>0.60399999999999998</v>
      </c>
      <c r="Q18" s="21">
        <v>0.72099999999999997</v>
      </c>
      <c r="R18" s="8">
        <v>0.58099999999999996</v>
      </c>
      <c r="S18" s="8">
        <v>0.14000000000000001</v>
      </c>
      <c r="T18" s="4" t="s">
        <v>7</v>
      </c>
      <c r="V18">
        <f t="shared" si="1"/>
        <v>13.796083276700234</v>
      </c>
      <c r="W18" t="str">
        <f t="shared" si="2"/>
        <v/>
      </c>
    </row>
    <row r="19" spans="1:23" ht="30" outlineLevel="2" x14ac:dyDescent="0.25">
      <c r="A19" s="1" t="s">
        <v>8</v>
      </c>
      <c r="B19" s="1" t="s">
        <v>9</v>
      </c>
      <c r="C19" s="1" t="s">
        <v>39</v>
      </c>
      <c r="D19" s="1" t="s">
        <v>38</v>
      </c>
      <c r="E19" s="1" t="str">
        <f t="shared" si="0"/>
        <v>002-014</v>
      </c>
      <c r="F19" s="1" t="s">
        <v>59</v>
      </c>
      <c r="G19" s="1" t="s">
        <v>58</v>
      </c>
      <c r="H19" s="15" t="b">
        <v>1</v>
      </c>
      <c r="I19" s="20">
        <v>4.1020000000000003</v>
      </c>
      <c r="J19" s="21">
        <v>2.4780000000000002</v>
      </c>
      <c r="K19" s="21">
        <v>2.694</v>
      </c>
      <c r="L19" s="8">
        <v>0</v>
      </c>
      <c r="M19" s="8">
        <v>2.694</v>
      </c>
      <c r="N19" s="12">
        <v>-3.1824708332449325</v>
      </c>
      <c r="O19" s="20">
        <v>0.14199999999999999</v>
      </c>
      <c r="P19" s="21">
        <v>0.115</v>
      </c>
      <c r="Q19" s="21">
        <v>0.115</v>
      </c>
      <c r="R19" s="8">
        <v>8.5000000000000006E-2</v>
      </c>
      <c r="S19" s="8">
        <v>0.03</v>
      </c>
      <c r="T19" s="4">
        <v>-1.6091807772499744</v>
      </c>
      <c r="V19">
        <f t="shared" si="1"/>
        <v>-3.1824708332449325</v>
      </c>
      <c r="W19">
        <f t="shared" si="2"/>
        <v>-1.6091807772499744</v>
      </c>
    </row>
    <row r="20" spans="1:23" ht="30" outlineLevel="2" x14ac:dyDescent="0.25">
      <c r="A20" s="1" t="s">
        <v>8</v>
      </c>
      <c r="B20" s="1" t="s">
        <v>9</v>
      </c>
      <c r="C20" s="1" t="s">
        <v>39</v>
      </c>
      <c r="D20" s="1" t="s">
        <v>38</v>
      </c>
      <c r="E20" s="1" t="str">
        <f t="shared" si="0"/>
        <v>002-014</v>
      </c>
      <c r="F20" s="1" t="s">
        <v>61</v>
      </c>
      <c r="G20" s="1" t="s">
        <v>60</v>
      </c>
      <c r="H20" s="15" t="b">
        <v>1</v>
      </c>
      <c r="I20" s="20">
        <v>6.726</v>
      </c>
      <c r="J20" s="21">
        <v>19.475000000000001</v>
      </c>
      <c r="K20" s="21">
        <v>23.544</v>
      </c>
      <c r="L20" s="8">
        <v>23.544</v>
      </c>
      <c r="M20" s="22" t="s">
        <v>7</v>
      </c>
      <c r="N20" s="12">
        <v>10.117323031356683</v>
      </c>
      <c r="O20" s="20">
        <v>0.27</v>
      </c>
      <c r="P20" s="21">
        <v>0.51597999999999999</v>
      </c>
      <c r="Q20" s="21">
        <v>1.1752</v>
      </c>
      <c r="R20" s="8">
        <v>1.1752</v>
      </c>
      <c r="S20" s="22" t="s">
        <v>7</v>
      </c>
      <c r="T20" s="4">
        <v>11.97845290135373</v>
      </c>
      <c r="V20">
        <f t="shared" si="1"/>
        <v>10.117323031356683</v>
      </c>
      <c r="W20">
        <f t="shared" si="2"/>
        <v>11.97845290135373</v>
      </c>
    </row>
    <row r="21" spans="1:23" ht="30" outlineLevel="2" x14ac:dyDescent="0.25">
      <c r="A21" s="1" t="s">
        <v>8</v>
      </c>
      <c r="B21" s="1" t="s">
        <v>9</v>
      </c>
      <c r="C21" s="1" t="s">
        <v>39</v>
      </c>
      <c r="D21" s="1" t="s">
        <v>38</v>
      </c>
      <c r="E21" s="1" t="str">
        <f t="shared" si="0"/>
        <v>002-014</v>
      </c>
      <c r="F21" s="1" t="s">
        <v>63</v>
      </c>
      <c r="G21" s="1" t="s">
        <v>62</v>
      </c>
      <c r="H21" s="15" t="b">
        <v>1</v>
      </c>
      <c r="I21" s="20">
        <v>32.777999999999999</v>
      </c>
      <c r="J21" s="21">
        <v>68.701999999999998</v>
      </c>
      <c r="K21" s="21">
        <v>74.128</v>
      </c>
      <c r="L21" s="8">
        <v>0</v>
      </c>
      <c r="M21" s="8">
        <v>74.128</v>
      </c>
      <c r="N21" s="12">
        <v>6.4784021956222793</v>
      </c>
      <c r="O21" s="20">
        <v>0.42499999999999999</v>
      </c>
      <c r="P21" s="21">
        <v>0</v>
      </c>
      <c r="Q21" s="21">
        <v>0</v>
      </c>
      <c r="R21" s="22" t="s">
        <v>7</v>
      </c>
      <c r="S21" s="8">
        <v>0</v>
      </c>
      <c r="T21" s="4" t="s">
        <v>7</v>
      </c>
      <c r="V21">
        <f t="shared" si="1"/>
        <v>6.4784021956222793</v>
      </c>
      <c r="W21" t="str">
        <f t="shared" si="2"/>
        <v/>
      </c>
    </row>
    <row r="22" spans="1:23" ht="30" outlineLevel="2" x14ac:dyDescent="0.25">
      <c r="A22" s="1" t="s">
        <v>8</v>
      </c>
      <c r="B22" s="1" t="s">
        <v>9</v>
      </c>
      <c r="C22" s="1" t="s">
        <v>39</v>
      </c>
      <c r="D22" s="1" t="s">
        <v>38</v>
      </c>
      <c r="E22" s="1" t="str">
        <f t="shared" si="0"/>
        <v>002-014</v>
      </c>
      <c r="F22" s="1" t="s">
        <v>459</v>
      </c>
      <c r="G22" s="1" t="s">
        <v>460</v>
      </c>
      <c r="H22" s="15" t="b">
        <v>1</v>
      </c>
      <c r="I22" s="20">
        <v>24.15</v>
      </c>
      <c r="J22" s="21">
        <v>30</v>
      </c>
      <c r="K22" s="21">
        <v>30</v>
      </c>
      <c r="L22" s="8">
        <v>0.2</v>
      </c>
      <c r="M22" s="8">
        <v>29.8</v>
      </c>
      <c r="N22" s="12">
        <v>1.6825597867467845</v>
      </c>
      <c r="O22" s="26" t="s">
        <v>7</v>
      </c>
      <c r="P22" s="21" t="s">
        <v>7</v>
      </c>
      <c r="Q22" s="21" t="s">
        <v>7</v>
      </c>
      <c r="R22" s="22" t="s">
        <v>7</v>
      </c>
      <c r="S22" s="8" t="s">
        <v>7</v>
      </c>
      <c r="T22" s="4" t="s">
        <v>7</v>
      </c>
      <c r="V22">
        <f t="shared" si="1"/>
        <v>1.6825597867467845</v>
      </c>
      <c r="W22" t="str">
        <f t="shared" si="2"/>
        <v/>
      </c>
    </row>
    <row r="23" spans="1:23" ht="30" outlineLevel="2" x14ac:dyDescent="0.25">
      <c r="A23" s="1" t="s">
        <v>8</v>
      </c>
      <c r="B23" s="1" t="s">
        <v>9</v>
      </c>
      <c r="C23" s="1" t="s">
        <v>39</v>
      </c>
      <c r="D23" s="1" t="s">
        <v>38</v>
      </c>
      <c r="E23" s="1" t="str">
        <f t="shared" si="0"/>
        <v>002-014</v>
      </c>
      <c r="F23" s="1" t="s">
        <v>67</v>
      </c>
      <c r="G23" s="1" t="s">
        <v>66</v>
      </c>
      <c r="H23" s="15" t="b">
        <v>0</v>
      </c>
      <c r="I23" s="20">
        <v>0</v>
      </c>
      <c r="J23" s="21">
        <v>37</v>
      </c>
      <c r="K23" s="21">
        <v>37</v>
      </c>
      <c r="L23" s="8">
        <v>37</v>
      </c>
      <c r="M23" s="22" t="s">
        <v>7</v>
      </c>
      <c r="N23" s="12" t="s">
        <v>7</v>
      </c>
      <c r="O23" s="20">
        <v>0</v>
      </c>
      <c r="P23" s="21">
        <v>0.02</v>
      </c>
      <c r="Q23" s="21">
        <v>0.02</v>
      </c>
      <c r="R23" s="8">
        <v>0.02</v>
      </c>
      <c r="S23" s="22" t="s">
        <v>7</v>
      </c>
      <c r="T23" s="4" t="s">
        <v>7</v>
      </c>
      <c r="V23" t="str">
        <f t="shared" si="1"/>
        <v/>
      </c>
      <c r="W23" t="str">
        <f t="shared" si="2"/>
        <v/>
      </c>
    </row>
    <row r="24" spans="1:23" ht="45" outlineLevel="2" x14ac:dyDescent="0.25">
      <c r="A24" s="1" t="s">
        <v>8</v>
      </c>
      <c r="B24" s="1" t="s">
        <v>9</v>
      </c>
      <c r="C24" s="1" t="s">
        <v>39</v>
      </c>
      <c r="D24" s="1" t="s">
        <v>38</v>
      </c>
      <c r="E24" s="1" t="str">
        <f t="shared" si="0"/>
        <v>002-014</v>
      </c>
      <c r="F24" s="1" t="s">
        <v>71</v>
      </c>
      <c r="G24" s="1" t="s">
        <v>70</v>
      </c>
      <c r="H24" s="15" t="b">
        <v>1</v>
      </c>
      <c r="I24" s="20">
        <v>339.93599999999998</v>
      </c>
      <c r="J24" s="21">
        <v>404.40600000000001</v>
      </c>
      <c r="K24" s="21">
        <v>412.22199999999998</v>
      </c>
      <c r="L24" s="8">
        <v>315.00700000000001</v>
      </c>
      <c r="M24" s="8">
        <v>97.215000000000003</v>
      </c>
      <c r="N24" s="12">
        <v>1.4941655742143123</v>
      </c>
      <c r="O24" s="20">
        <v>0.21</v>
      </c>
      <c r="P24" s="21">
        <v>3.4171879999999999</v>
      </c>
      <c r="Q24" s="21">
        <v>3.4870999999999999</v>
      </c>
      <c r="R24" s="8">
        <v>2.9889999999999999</v>
      </c>
      <c r="S24" s="8">
        <v>0.49810000000000004</v>
      </c>
      <c r="T24" s="4">
        <v>24.126642476687298</v>
      </c>
      <c r="V24">
        <f t="shared" si="1"/>
        <v>1.4941655742143123</v>
      </c>
      <c r="W24">
        <f t="shared" si="2"/>
        <v>24.126642476687298</v>
      </c>
    </row>
    <row r="25" spans="1:23" ht="30" outlineLevel="2" x14ac:dyDescent="0.25">
      <c r="A25" s="1" t="s">
        <v>8</v>
      </c>
      <c r="B25" s="1" t="s">
        <v>9</v>
      </c>
      <c r="C25" s="1" t="s">
        <v>39</v>
      </c>
      <c r="D25" s="1" t="s">
        <v>38</v>
      </c>
      <c r="E25" s="1" t="str">
        <f t="shared" si="0"/>
        <v>002-014</v>
      </c>
      <c r="F25" s="1" t="s">
        <v>69</v>
      </c>
      <c r="G25" s="1" t="s">
        <v>68</v>
      </c>
      <c r="H25" s="15" t="b">
        <v>1</v>
      </c>
      <c r="I25" s="20">
        <v>219.35599999999999</v>
      </c>
      <c r="J25" s="21">
        <v>407.63799999999998</v>
      </c>
      <c r="K25" s="21">
        <v>419.24900000000002</v>
      </c>
      <c r="L25" s="8">
        <v>419.24900000000002</v>
      </c>
      <c r="M25" s="22" t="s">
        <v>7</v>
      </c>
      <c r="N25" s="12">
        <v>5.1090700368629838</v>
      </c>
      <c r="O25" s="20">
        <v>0.82</v>
      </c>
      <c r="P25" s="21">
        <v>95.906000000000006</v>
      </c>
      <c r="Q25" s="21">
        <v>98.063000000000002</v>
      </c>
      <c r="R25" s="8">
        <v>98.063000000000002</v>
      </c>
      <c r="S25" s="22" t="s">
        <v>7</v>
      </c>
      <c r="T25" s="4">
        <v>44.484882619010605</v>
      </c>
      <c r="V25">
        <f t="shared" si="1"/>
        <v>5.1090700368629838</v>
      </c>
      <c r="W25">
        <f t="shared" si="2"/>
        <v>44.484882619010605</v>
      </c>
    </row>
    <row r="26" spans="1:23" ht="30" outlineLevel="2" x14ac:dyDescent="0.25">
      <c r="A26" s="1" t="s">
        <v>8</v>
      </c>
      <c r="B26" s="1" t="s">
        <v>9</v>
      </c>
      <c r="C26" s="1" t="s">
        <v>39</v>
      </c>
      <c r="D26" s="1" t="s">
        <v>38</v>
      </c>
      <c r="E26" s="1" t="str">
        <f t="shared" si="0"/>
        <v>002-014</v>
      </c>
      <c r="F26" s="1" t="s">
        <v>73</v>
      </c>
      <c r="G26" s="1" t="s">
        <v>72</v>
      </c>
      <c r="H26" s="15" t="b">
        <v>1</v>
      </c>
      <c r="I26" s="20">
        <v>66.671000000000006</v>
      </c>
      <c r="J26" s="21">
        <v>76.213999999999999</v>
      </c>
      <c r="K26" s="21">
        <v>86.527000000000001</v>
      </c>
      <c r="L26" s="8">
        <v>86.527000000000001</v>
      </c>
      <c r="M26" s="22" t="s">
        <v>7</v>
      </c>
      <c r="N26" s="12">
        <v>2.025521029227062</v>
      </c>
      <c r="O26" s="20">
        <v>4.24</v>
      </c>
      <c r="P26" s="21">
        <v>12.988</v>
      </c>
      <c r="Q26" s="21">
        <v>20.271000000000001</v>
      </c>
      <c r="R26" s="8">
        <v>20.271000000000001</v>
      </c>
      <c r="S26" s="22" t="s">
        <v>7</v>
      </c>
      <c r="T26" s="4">
        <v>12.789831399601525</v>
      </c>
      <c r="V26">
        <f t="shared" si="1"/>
        <v>2.025521029227062</v>
      </c>
      <c r="W26">
        <f t="shared" si="2"/>
        <v>12.789831399601525</v>
      </c>
    </row>
    <row r="27" spans="1:23" ht="30" outlineLevel="2" x14ac:dyDescent="0.25">
      <c r="A27" s="1" t="s">
        <v>8</v>
      </c>
      <c r="B27" s="1" t="s">
        <v>9</v>
      </c>
      <c r="C27" s="1" t="s">
        <v>39</v>
      </c>
      <c r="D27" s="1" t="s">
        <v>38</v>
      </c>
      <c r="E27" s="1" t="str">
        <f t="shared" si="0"/>
        <v>002-014</v>
      </c>
      <c r="F27" s="1" t="s">
        <v>65</v>
      </c>
      <c r="G27" s="1" t="s">
        <v>64</v>
      </c>
      <c r="H27" s="15" t="b">
        <v>1</v>
      </c>
      <c r="I27" s="20">
        <v>13.114000000000001</v>
      </c>
      <c r="J27" s="21">
        <v>10.5</v>
      </c>
      <c r="K27" s="21">
        <v>10.5</v>
      </c>
      <c r="L27" s="8">
        <v>10.5</v>
      </c>
      <c r="M27" s="22" t="s">
        <v>7</v>
      </c>
      <c r="N27" s="12">
        <v>-1.6955010827927386</v>
      </c>
      <c r="O27" s="20">
        <v>2.1509999999999998</v>
      </c>
      <c r="P27" s="21">
        <v>8.09</v>
      </c>
      <c r="Q27" s="21">
        <v>10.09</v>
      </c>
      <c r="R27" s="8">
        <v>10.09</v>
      </c>
      <c r="S27" s="22" t="s">
        <v>7</v>
      </c>
      <c r="T27" s="4">
        <v>12.624966167927987</v>
      </c>
      <c r="V27">
        <f t="shared" si="1"/>
        <v>-1.6955010827927386</v>
      </c>
      <c r="W27">
        <f t="shared" si="2"/>
        <v>12.624966167927987</v>
      </c>
    </row>
    <row r="28" spans="1:23" ht="30" outlineLevel="1" x14ac:dyDescent="0.25">
      <c r="A28" s="1"/>
      <c r="B28" s="1"/>
      <c r="C28" s="1"/>
      <c r="D28" s="1"/>
      <c r="E28" s="27" t="s">
        <v>559</v>
      </c>
      <c r="F28" s="1"/>
      <c r="G28" s="1"/>
      <c r="H28" s="15"/>
      <c r="I28" s="20">
        <f>SUBTOTAL(9,I29:I37)</f>
        <v>795.39700000000005</v>
      </c>
      <c r="J28" s="21">
        <f>SUBTOTAL(9,J29:J37)</f>
        <v>893.87</v>
      </c>
      <c r="K28" s="21">
        <f>SUBTOTAL(9,K29:K37)</f>
        <v>926.33600000000001</v>
      </c>
      <c r="L28" s="8">
        <f>SUBTOTAL(9,L29:L37)</f>
        <v>505.58600000000001</v>
      </c>
      <c r="M28" s="8">
        <f>SUBTOTAL(9,M29:M37)</f>
        <v>420.75</v>
      </c>
      <c r="N28" s="12"/>
      <c r="O28" s="20">
        <f>SUBTOTAL(9,O29:O37)</f>
        <v>2.875</v>
      </c>
      <c r="P28" s="21">
        <f>SUBTOTAL(9,P29:P37)</f>
        <v>4.5720000000000001</v>
      </c>
      <c r="Q28" s="21">
        <f>SUBTOTAL(9,Q29:Q37)</f>
        <v>4.593</v>
      </c>
      <c r="R28" s="8">
        <f>SUBTOTAL(9,R29:R37)</f>
        <v>4.593</v>
      </c>
      <c r="S28" s="22">
        <f>SUBTOTAL(9,S29:S37)</f>
        <v>0</v>
      </c>
      <c r="T28" s="4"/>
    </row>
    <row r="29" spans="1:23" ht="30" outlineLevel="2" x14ac:dyDescent="0.25">
      <c r="A29" s="1" t="s">
        <v>8</v>
      </c>
      <c r="B29" s="1" t="s">
        <v>9</v>
      </c>
      <c r="C29" s="1" t="s">
        <v>89</v>
      </c>
      <c r="D29" s="1" t="s">
        <v>88</v>
      </c>
      <c r="E29" s="1" t="str">
        <f t="shared" si="0"/>
        <v>002-017</v>
      </c>
      <c r="F29" s="1" t="s">
        <v>91</v>
      </c>
      <c r="G29" s="1" t="s">
        <v>90</v>
      </c>
      <c r="H29" s="15" t="b">
        <v>1</v>
      </c>
      <c r="I29" s="20">
        <v>239.351</v>
      </c>
      <c r="J29" s="21">
        <v>277</v>
      </c>
      <c r="K29" s="21">
        <v>275</v>
      </c>
      <c r="L29" s="8">
        <v>10</v>
      </c>
      <c r="M29" s="8">
        <v>265</v>
      </c>
      <c r="N29" s="12">
        <v>1.0737235074027573</v>
      </c>
      <c r="O29" s="20">
        <v>5.0000000000000001E-3</v>
      </c>
      <c r="P29" s="21">
        <v>0.45</v>
      </c>
      <c r="Q29" s="21">
        <v>0.45</v>
      </c>
      <c r="R29" s="8">
        <v>0.45</v>
      </c>
      <c r="S29" s="22" t="s">
        <v>7</v>
      </c>
      <c r="T29" s="4">
        <v>41.359938280353269</v>
      </c>
      <c r="V29">
        <f t="shared" si="1"/>
        <v>1.0737235074027796</v>
      </c>
      <c r="W29">
        <f t="shared" si="2"/>
        <v>41.359938280353269</v>
      </c>
    </row>
    <row r="30" spans="1:23" ht="30" outlineLevel="2" x14ac:dyDescent="0.25">
      <c r="A30" s="1" t="s">
        <v>8</v>
      </c>
      <c r="B30" s="1" t="s">
        <v>9</v>
      </c>
      <c r="C30" s="1" t="s">
        <v>89</v>
      </c>
      <c r="D30" s="1" t="s">
        <v>88</v>
      </c>
      <c r="E30" s="1" t="str">
        <f t="shared" si="0"/>
        <v>002-017</v>
      </c>
      <c r="F30" s="1" t="s">
        <v>93</v>
      </c>
      <c r="G30" s="1" t="s">
        <v>92</v>
      </c>
      <c r="H30" s="15" t="b">
        <v>1</v>
      </c>
      <c r="I30" s="20">
        <v>112.10899999999999</v>
      </c>
      <c r="J30" s="21">
        <v>136.65799999999999</v>
      </c>
      <c r="K30" s="21">
        <v>153.45500000000001</v>
      </c>
      <c r="L30" s="8">
        <v>75</v>
      </c>
      <c r="M30" s="8">
        <v>78.454999999999998</v>
      </c>
      <c r="N30" s="12">
        <v>2.4442850181910947</v>
      </c>
      <c r="O30" s="20">
        <v>0.05</v>
      </c>
      <c r="P30" s="21">
        <v>0.84</v>
      </c>
      <c r="Q30" s="21">
        <v>0.84</v>
      </c>
      <c r="R30" s="8">
        <v>0.84</v>
      </c>
      <c r="S30" s="22" t="s">
        <v>7</v>
      </c>
      <c r="T30" s="4">
        <v>24.238031091894396</v>
      </c>
      <c r="V30">
        <f t="shared" si="1"/>
        <v>2.4442850181910947</v>
      </c>
      <c r="W30">
        <f t="shared" si="2"/>
        <v>24.238031091894396</v>
      </c>
    </row>
    <row r="31" spans="1:23" ht="45" outlineLevel="2" x14ac:dyDescent="0.25">
      <c r="A31" s="1" t="s">
        <v>8</v>
      </c>
      <c r="B31" s="1" t="s">
        <v>9</v>
      </c>
      <c r="C31" s="1" t="s">
        <v>89</v>
      </c>
      <c r="D31" s="1" t="s">
        <v>88</v>
      </c>
      <c r="E31" s="1" t="str">
        <f t="shared" si="0"/>
        <v>002-017</v>
      </c>
      <c r="F31" s="1" t="s">
        <v>95</v>
      </c>
      <c r="G31" s="1" t="s">
        <v>94</v>
      </c>
      <c r="H31" s="15" t="b">
        <v>1</v>
      </c>
      <c r="I31" s="20">
        <v>15</v>
      </c>
      <c r="J31" s="21">
        <v>32</v>
      </c>
      <c r="K31" s="21">
        <v>30</v>
      </c>
      <c r="L31" s="8">
        <v>30</v>
      </c>
      <c r="M31" s="22" t="s">
        <v>7</v>
      </c>
      <c r="N31" s="12">
        <v>5.4766076481646664</v>
      </c>
      <c r="O31" s="20">
        <v>0.12</v>
      </c>
      <c r="P31" s="21">
        <v>0.14000000000000001</v>
      </c>
      <c r="Q31" s="21">
        <v>0.14000000000000001</v>
      </c>
      <c r="R31" s="8">
        <v>0.14000000000000001</v>
      </c>
      <c r="S31" s="22" t="s">
        <v>7</v>
      </c>
      <c r="T31" s="4">
        <v>1.1928326359882835</v>
      </c>
      <c r="V31">
        <f t="shared" si="1"/>
        <v>5.4766076481646664</v>
      </c>
      <c r="W31">
        <f t="shared" si="2"/>
        <v>1.1928326359882835</v>
      </c>
    </row>
    <row r="32" spans="1:23" ht="30" outlineLevel="2" x14ac:dyDescent="0.25">
      <c r="A32" s="1" t="s">
        <v>8</v>
      </c>
      <c r="B32" s="1" t="s">
        <v>9</v>
      </c>
      <c r="C32" s="1" t="s">
        <v>89</v>
      </c>
      <c r="D32" s="1" t="s">
        <v>88</v>
      </c>
      <c r="E32" s="1" t="str">
        <f t="shared" si="0"/>
        <v>002-017</v>
      </c>
      <c r="F32" s="1" t="s">
        <v>461</v>
      </c>
      <c r="G32" s="1" t="s">
        <v>462</v>
      </c>
      <c r="H32" s="15" t="b">
        <v>1</v>
      </c>
      <c r="I32" s="20">
        <v>83.2</v>
      </c>
      <c r="J32" s="21">
        <v>100</v>
      </c>
      <c r="K32" s="21">
        <v>120</v>
      </c>
      <c r="L32" s="8">
        <v>120</v>
      </c>
      <c r="M32" s="22" t="s">
        <v>7</v>
      </c>
      <c r="N32" s="12">
        <v>2.8573247909217558</v>
      </c>
      <c r="O32" s="26" t="s">
        <v>7</v>
      </c>
      <c r="P32" s="21" t="s">
        <v>7</v>
      </c>
      <c r="Q32" s="21" t="s">
        <v>7</v>
      </c>
      <c r="R32" s="8" t="s">
        <v>7</v>
      </c>
      <c r="S32" s="22" t="s">
        <v>7</v>
      </c>
      <c r="T32" s="4" t="s">
        <v>7</v>
      </c>
      <c r="V32">
        <f t="shared" si="1"/>
        <v>2.8573247909217558</v>
      </c>
      <c r="W32" t="str">
        <f t="shared" si="2"/>
        <v/>
      </c>
    </row>
    <row r="33" spans="1:23" ht="30" outlineLevel="2" x14ac:dyDescent="0.25">
      <c r="A33" s="1" t="s">
        <v>8</v>
      </c>
      <c r="B33" s="1" t="s">
        <v>9</v>
      </c>
      <c r="C33" s="1" t="s">
        <v>89</v>
      </c>
      <c r="D33" s="1" t="s">
        <v>88</v>
      </c>
      <c r="E33" s="1" t="str">
        <f t="shared" si="0"/>
        <v>002-017</v>
      </c>
      <c r="F33" s="1" t="s">
        <v>97</v>
      </c>
      <c r="G33" s="1" t="s">
        <v>96</v>
      </c>
      <c r="H33" s="15" t="b">
        <v>1</v>
      </c>
      <c r="I33" s="20">
        <v>45.957999999999998</v>
      </c>
      <c r="J33" s="21">
        <v>81.054000000000002</v>
      </c>
      <c r="K33" s="21">
        <v>73.117000000000004</v>
      </c>
      <c r="L33" s="8">
        <v>35.99</v>
      </c>
      <c r="M33" s="8">
        <v>37.127000000000002</v>
      </c>
      <c r="N33" s="12">
        <v>3.6363468002235111</v>
      </c>
      <c r="O33" s="20">
        <v>6.6000000000000003E-2</v>
      </c>
      <c r="P33" s="21">
        <v>9.8000000000000004E-2</v>
      </c>
      <c r="Q33" s="21">
        <v>0.11899999999999999</v>
      </c>
      <c r="R33" s="8">
        <v>0.11899999999999999</v>
      </c>
      <c r="S33" s="22" t="s">
        <v>7</v>
      </c>
      <c r="T33" s="4">
        <v>4.6387493881434816</v>
      </c>
      <c r="V33">
        <f t="shared" si="1"/>
        <v>3.6363468002235111</v>
      </c>
      <c r="W33">
        <f t="shared" si="2"/>
        <v>4.6387493881434816</v>
      </c>
    </row>
    <row r="34" spans="1:23" ht="60" outlineLevel="2" x14ac:dyDescent="0.25">
      <c r="A34" s="1" t="s">
        <v>8</v>
      </c>
      <c r="B34" s="1" t="s">
        <v>9</v>
      </c>
      <c r="C34" s="1" t="s">
        <v>89</v>
      </c>
      <c r="D34" s="1" t="s">
        <v>88</v>
      </c>
      <c r="E34" s="1" t="str">
        <f t="shared" si="0"/>
        <v>002-017</v>
      </c>
      <c r="F34" s="1" t="s">
        <v>99</v>
      </c>
      <c r="G34" s="1" t="s">
        <v>98</v>
      </c>
      <c r="H34" s="15" t="b">
        <v>1</v>
      </c>
      <c r="I34" s="20">
        <v>244.619</v>
      </c>
      <c r="J34" s="21">
        <v>218</v>
      </c>
      <c r="K34" s="21">
        <v>227.41399999999999</v>
      </c>
      <c r="L34" s="8">
        <v>223.596</v>
      </c>
      <c r="M34" s="8">
        <v>3.8180000000000001</v>
      </c>
      <c r="N34" s="12">
        <v>-0.55942744516551679</v>
      </c>
      <c r="O34" s="20">
        <v>2.0760000000000001</v>
      </c>
      <c r="P34" s="21">
        <v>2.8690000000000002</v>
      </c>
      <c r="Q34" s="21">
        <v>2.8690000000000002</v>
      </c>
      <c r="R34" s="8">
        <v>2.8690000000000002</v>
      </c>
      <c r="S34" s="22" t="s">
        <v>7</v>
      </c>
      <c r="T34" s="4">
        <v>2.5198444070476</v>
      </c>
      <c r="V34">
        <f t="shared" si="1"/>
        <v>-0.55942744516552789</v>
      </c>
      <c r="W34">
        <f t="shared" si="2"/>
        <v>2.5198444070476</v>
      </c>
    </row>
    <row r="35" spans="1:23" ht="45" outlineLevel="2" x14ac:dyDescent="0.25">
      <c r="A35" s="1" t="s">
        <v>8</v>
      </c>
      <c r="B35" s="1" t="s">
        <v>9</v>
      </c>
      <c r="C35" s="1" t="s">
        <v>89</v>
      </c>
      <c r="D35" s="1" t="s">
        <v>88</v>
      </c>
      <c r="E35" s="1" t="str">
        <f t="shared" si="0"/>
        <v>002-017</v>
      </c>
      <c r="F35" s="1" t="s">
        <v>101</v>
      </c>
      <c r="G35" s="1" t="s">
        <v>100</v>
      </c>
      <c r="H35" s="15" t="b">
        <v>1</v>
      </c>
      <c r="I35" s="20">
        <v>3.6339999999999999</v>
      </c>
      <c r="J35" s="21">
        <v>10.757999999999999</v>
      </c>
      <c r="K35" s="21">
        <v>8.6</v>
      </c>
      <c r="L35" s="8">
        <v>1</v>
      </c>
      <c r="M35" s="8">
        <v>7.6</v>
      </c>
      <c r="N35" s="12">
        <v>6.8508456650712146</v>
      </c>
      <c r="O35" s="20">
        <v>0</v>
      </c>
      <c r="P35" s="21">
        <v>1.4999999999999999E-2</v>
      </c>
      <c r="Q35" s="21">
        <v>1.4999999999999999E-2</v>
      </c>
      <c r="R35" s="8">
        <v>1.4999999999999999E-2</v>
      </c>
      <c r="S35" s="22" t="s">
        <v>7</v>
      </c>
      <c r="T35" s="4" t="s">
        <v>7</v>
      </c>
      <c r="V35">
        <f t="shared" si="1"/>
        <v>6.8508456650712146</v>
      </c>
      <c r="W35" t="str">
        <f t="shared" si="2"/>
        <v/>
      </c>
    </row>
    <row r="36" spans="1:23" ht="30" outlineLevel="2" x14ac:dyDescent="0.25">
      <c r="A36" s="1" t="s">
        <v>8</v>
      </c>
      <c r="B36" s="1" t="s">
        <v>9</v>
      </c>
      <c r="C36" s="1" t="s">
        <v>89</v>
      </c>
      <c r="D36" s="1" t="s">
        <v>88</v>
      </c>
      <c r="E36" s="1" t="str">
        <f t="shared" si="0"/>
        <v>002-017</v>
      </c>
      <c r="F36" s="1" t="s">
        <v>103</v>
      </c>
      <c r="G36" s="1" t="s">
        <v>102</v>
      </c>
      <c r="H36" s="15" t="b">
        <v>1</v>
      </c>
      <c r="I36" s="20">
        <v>47.826000000000001</v>
      </c>
      <c r="J36" s="21">
        <v>33</v>
      </c>
      <c r="K36" s="21">
        <v>33</v>
      </c>
      <c r="L36" s="8">
        <v>10</v>
      </c>
      <c r="M36" s="8">
        <v>23</v>
      </c>
      <c r="N36" s="12">
        <v>-2.8139710803065543</v>
      </c>
      <c r="O36" s="20">
        <v>0.55800000000000005</v>
      </c>
      <c r="P36" s="21">
        <v>0.16</v>
      </c>
      <c r="Q36" s="21">
        <v>0.16</v>
      </c>
      <c r="R36" s="8">
        <v>0.16</v>
      </c>
      <c r="S36" s="22" t="s">
        <v>7</v>
      </c>
      <c r="T36" s="4">
        <v>-9.16188004283417</v>
      </c>
      <c r="V36">
        <f t="shared" si="1"/>
        <v>-2.8139710803065543</v>
      </c>
      <c r="W36">
        <f t="shared" si="2"/>
        <v>-9.16188004283417</v>
      </c>
    </row>
    <row r="37" spans="1:23" ht="60" outlineLevel="2" x14ac:dyDescent="0.25">
      <c r="A37" s="1" t="s">
        <v>8</v>
      </c>
      <c r="B37" s="1" t="s">
        <v>9</v>
      </c>
      <c r="C37" s="1" t="s">
        <v>89</v>
      </c>
      <c r="D37" s="1" t="s">
        <v>88</v>
      </c>
      <c r="E37" s="1" t="str">
        <f t="shared" si="0"/>
        <v>002-017</v>
      </c>
      <c r="F37" s="1" t="s">
        <v>463</v>
      </c>
      <c r="G37" s="1" t="s">
        <v>464</v>
      </c>
      <c r="H37" s="15" t="b">
        <v>1</v>
      </c>
      <c r="I37" s="20">
        <v>3.7</v>
      </c>
      <c r="J37" s="21">
        <v>5.4</v>
      </c>
      <c r="K37" s="21">
        <v>5.75</v>
      </c>
      <c r="L37" s="8">
        <v>0</v>
      </c>
      <c r="M37" s="8">
        <v>5.75</v>
      </c>
      <c r="N37" s="12">
        <v>3.4494445427437403</v>
      </c>
      <c r="O37" s="26" t="s">
        <v>7</v>
      </c>
      <c r="P37" s="21" t="s">
        <v>7</v>
      </c>
      <c r="Q37" s="21" t="s">
        <v>7</v>
      </c>
      <c r="R37" s="8" t="s">
        <v>7</v>
      </c>
      <c r="S37" s="22" t="s">
        <v>7</v>
      </c>
      <c r="T37" s="4" t="s">
        <v>7</v>
      </c>
      <c r="V37">
        <f t="shared" si="1"/>
        <v>3.4494445427437403</v>
      </c>
      <c r="W37" t="str">
        <f t="shared" si="2"/>
        <v/>
      </c>
    </row>
    <row r="38" spans="1:23" ht="30" outlineLevel="1" x14ac:dyDescent="0.25">
      <c r="A38" s="1"/>
      <c r="B38" s="1"/>
      <c r="C38" s="1"/>
      <c r="D38" s="1"/>
      <c r="E38" s="27" t="s">
        <v>560</v>
      </c>
      <c r="F38" s="1"/>
      <c r="G38" s="1"/>
      <c r="H38" s="15"/>
      <c r="I38" s="20">
        <f>SUBTOTAL(9,I39:I46)</f>
        <v>1598.7439999999999</v>
      </c>
      <c r="J38" s="21">
        <f>SUBTOTAL(9,J39:J46)</f>
        <v>1799.9569999999999</v>
      </c>
      <c r="K38" s="21">
        <f>SUBTOTAL(9,K39:K46)</f>
        <v>1891.0909999999999</v>
      </c>
      <c r="L38" s="8">
        <f>SUBTOTAL(9,L39:L46)</f>
        <v>295.21200000000005</v>
      </c>
      <c r="M38" s="8">
        <f>SUBTOTAL(9,M39:M46)</f>
        <v>1595.8790000000001</v>
      </c>
      <c r="N38" s="12"/>
      <c r="O38" s="20">
        <f>SUBTOTAL(9,O39:O46)</f>
        <v>344.92600000000004</v>
      </c>
      <c r="P38" s="21">
        <f>SUBTOTAL(9,P39:P46)</f>
        <v>1032.425379</v>
      </c>
      <c r="Q38" s="21">
        <f>SUBTOTAL(9,Q39:Q46)</f>
        <v>1115.6790820000001</v>
      </c>
      <c r="R38" s="8">
        <f>SUBTOTAL(9,R39:R46)</f>
        <v>1103.6918820000001</v>
      </c>
      <c r="S38" s="8">
        <f>SUBTOTAL(9,S39:S46)</f>
        <v>11.9872</v>
      </c>
      <c r="T38" s="4"/>
    </row>
    <row r="39" spans="1:23" ht="30" outlineLevel="2" x14ac:dyDescent="0.25">
      <c r="A39" s="1" t="s">
        <v>8</v>
      </c>
      <c r="B39" s="1" t="s">
        <v>9</v>
      </c>
      <c r="C39" s="1" t="s">
        <v>75</v>
      </c>
      <c r="D39" s="1" t="s">
        <v>74</v>
      </c>
      <c r="E39" s="1" t="str">
        <f t="shared" si="0"/>
        <v>002-015</v>
      </c>
      <c r="F39" s="1" t="s">
        <v>77</v>
      </c>
      <c r="G39" s="1" t="s">
        <v>76</v>
      </c>
      <c r="H39" s="15" t="b">
        <v>1</v>
      </c>
      <c r="I39" s="20">
        <v>113.157</v>
      </c>
      <c r="J39" s="21">
        <v>105.54300000000001</v>
      </c>
      <c r="K39" s="21">
        <v>100.05800000000001</v>
      </c>
      <c r="L39" s="8">
        <v>0</v>
      </c>
      <c r="M39" s="8">
        <v>100.05800000000001</v>
      </c>
      <c r="N39" s="12">
        <v>-0.94189166469388352</v>
      </c>
      <c r="O39" s="20">
        <v>0.35099999999999998</v>
      </c>
      <c r="P39" s="21">
        <v>2.6478790000000001</v>
      </c>
      <c r="Q39" s="21">
        <v>2.193082</v>
      </c>
      <c r="R39" s="8">
        <v>1.839882</v>
      </c>
      <c r="S39" s="8">
        <v>0.35320000000000001</v>
      </c>
      <c r="T39" s="4">
        <v>15.136060539712748</v>
      </c>
      <c r="V39">
        <f t="shared" si="1"/>
        <v>-0.94189166469388352</v>
      </c>
      <c r="W39">
        <f t="shared" si="2"/>
        <v>15.136060539712748</v>
      </c>
    </row>
    <row r="40" spans="1:23" ht="30" outlineLevel="2" x14ac:dyDescent="0.25">
      <c r="A40" s="1" t="s">
        <v>8</v>
      </c>
      <c r="B40" s="1" t="s">
        <v>9</v>
      </c>
      <c r="C40" s="1" t="s">
        <v>75</v>
      </c>
      <c r="D40" s="1" t="s">
        <v>74</v>
      </c>
      <c r="E40" s="1" t="str">
        <f t="shared" si="0"/>
        <v>002-015</v>
      </c>
      <c r="F40" s="1" t="s">
        <v>87</v>
      </c>
      <c r="G40" s="1" t="s">
        <v>86</v>
      </c>
      <c r="H40" s="15" t="b">
        <v>1</v>
      </c>
      <c r="I40" s="20">
        <v>384.31400000000002</v>
      </c>
      <c r="J40" s="21">
        <v>354.23700000000002</v>
      </c>
      <c r="K40" s="21">
        <v>356.85700000000003</v>
      </c>
      <c r="L40" s="8">
        <v>250.196</v>
      </c>
      <c r="M40" s="8">
        <v>106.661</v>
      </c>
      <c r="N40" s="12">
        <v>-0.5685681557803135</v>
      </c>
      <c r="O40" s="20">
        <v>340.09300000000002</v>
      </c>
      <c r="P40" s="21">
        <v>1017.7380000000001</v>
      </c>
      <c r="Q40" s="21">
        <v>1097.5440000000001</v>
      </c>
      <c r="R40" s="8">
        <v>1097.5440000000001</v>
      </c>
      <c r="S40" s="22" t="s">
        <v>7</v>
      </c>
      <c r="T40" s="4">
        <v>9.4309896127336312</v>
      </c>
      <c r="V40">
        <f t="shared" si="1"/>
        <v>-0.5685681557803135</v>
      </c>
      <c r="W40">
        <f t="shared" si="2"/>
        <v>9.4309896127336081</v>
      </c>
    </row>
    <row r="41" spans="1:23" ht="30" outlineLevel="2" x14ac:dyDescent="0.25">
      <c r="A41" s="1" t="s">
        <v>8</v>
      </c>
      <c r="B41" s="1" t="s">
        <v>9</v>
      </c>
      <c r="C41" s="1" t="s">
        <v>75</v>
      </c>
      <c r="D41" s="1" t="s">
        <v>74</v>
      </c>
      <c r="E41" s="1" t="str">
        <f t="shared" si="0"/>
        <v>002-015</v>
      </c>
      <c r="F41" s="1" t="s">
        <v>79</v>
      </c>
      <c r="G41" s="1" t="s">
        <v>78</v>
      </c>
      <c r="H41" s="15" t="b">
        <v>1</v>
      </c>
      <c r="I41" s="20">
        <v>49.963000000000001</v>
      </c>
      <c r="J41" s="21">
        <v>35</v>
      </c>
      <c r="K41" s="21">
        <v>36</v>
      </c>
      <c r="L41" s="8">
        <v>0</v>
      </c>
      <c r="M41" s="8">
        <v>36</v>
      </c>
      <c r="N41" s="12">
        <v>-2.4897416296838615</v>
      </c>
      <c r="O41" s="20">
        <v>0.04</v>
      </c>
      <c r="P41" s="21">
        <v>0.01</v>
      </c>
      <c r="Q41" s="21">
        <v>0.01</v>
      </c>
      <c r="R41" s="8">
        <v>0.01</v>
      </c>
      <c r="S41" s="8">
        <v>0</v>
      </c>
      <c r="T41" s="4">
        <v>-10.114902680445814</v>
      </c>
      <c r="V41">
        <f t="shared" si="1"/>
        <v>-2.4897416296838726</v>
      </c>
      <c r="W41">
        <f t="shared" si="2"/>
        <v>-10.114902680445814</v>
      </c>
    </row>
    <row r="42" spans="1:23" ht="30" outlineLevel="2" x14ac:dyDescent="0.25">
      <c r="A42" s="1" t="s">
        <v>8</v>
      </c>
      <c r="B42" s="1" t="s">
        <v>9</v>
      </c>
      <c r="C42" s="1" t="s">
        <v>75</v>
      </c>
      <c r="D42" s="1" t="s">
        <v>74</v>
      </c>
      <c r="E42" s="1" t="str">
        <f t="shared" si="0"/>
        <v>002-015</v>
      </c>
      <c r="F42" s="1" t="s">
        <v>81</v>
      </c>
      <c r="G42" s="1" t="s">
        <v>80</v>
      </c>
      <c r="H42" s="15" t="b">
        <v>1</v>
      </c>
      <c r="I42" s="20">
        <v>902.75199999999995</v>
      </c>
      <c r="J42" s="21">
        <v>1161.511</v>
      </c>
      <c r="K42" s="21">
        <v>1253.299</v>
      </c>
      <c r="L42" s="8">
        <v>15.022</v>
      </c>
      <c r="M42" s="8">
        <v>1238.277</v>
      </c>
      <c r="N42" s="12">
        <v>2.5558596947199863</v>
      </c>
      <c r="O42" s="20">
        <v>1.889</v>
      </c>
      <c r="P42" s="21">
        <v>1.4724999999999999</v>
      </c>
      <c r="Q42" s="21">
        <v>1.768</v>
      </c>
      <c r="R42" s="8">
        <v>1.32</v>
      </c>
      <c r="S42" s="8">
        <v>0.44800000000000001</v>
      </c>
      <c r="T42" s="4">
        <v>-0.50792585888448372</v>
      </c>
      <c r="V42">
        <f t="shared" si="1"/>
        <v>2.5558596947199863</v>
      </c>
      <c r="W42">
        <f t="shared" si="2"/>
        <v>-0.50792585888448372</v>
      </c>
    </row>
    <row r="43" spans="1:23" ht="30" outlineLevel="2" x14ac:dyDescent="0.25">
      <c r="A43" s="1" t="s">
        <v>8</v>
      </c>
      <c r="B43" s="1" t="s">
        <v>9</v>
      </c>
      <c r="C43" s="1" t="s">
        <v>75</v>
      </c>
      <c r="D43" s="1" t="s">
        <v>74</v>
      </c>
      <c r="E43" s="1" t="str">
        <f t="shared" si="0"/>
        <v>002-015</v>
      </c>
      <c r="F43" s="1" t="s">
        <v>83</v>
      </c>
      <c r="G43" s="1" t="s">
        <v>82</v>
      </c>
      <c r="H43" s="15" t="b">
        <v>1</v>
      </c>
      <c r="I43" s="20">
        <v>0</v>
      </c>
      <c r="J43" s="21">
        <v>34</v>
      </c>
      <c r="K43" s="21">
        <v>34</v>
      </c>
      <c r="L43" s="8">
        <v>29</v>
      </c>
      <c r="M43" s="8">
        <v>5</v>
      </c>
      <c r="N43" s="12" t="s">
        <v>7</v>
      </c>
      <c r="O43" s="20">
        <v>0</v>
      </c>
      <c r="P43" s="21">
        <v>1.98</v>
      </c>
      <c r="Q43" s="21">
        <v>1.98</v>
      </c>
      <c r="R43" s="8">
        <v>1.98</v>
      </c>
      <c r="S43" s="22" t="s">
        <v>7</v>
      </c>
      <c r="T43" s="4" t="s">
        <v>7</v>
      </c>
      <c r="V43" t="str">
        <f t="shared" si="1"/>
        <v/>
      </c>
      <c r="W43" t="str">
        <f t="shared" si="2"/>
        <v/>
      </c>
    </row>
    <row r="44" spans="1:23" ht="30" outlineLevel="2" x14ac:dyDescent="0.25">
      <c r="A44" s="1" t="s">
        <v>8</v>
      </c>
      <c r="B44" s="1" t="s">
        <v>9</v>
      </c>
      <c r="C44" s="1" t="s">
        <v>75</v>
      </c>
      <c r="D44" s="1" t="s">
        <v>74</v>
      </c>
      <c r="E44" s="1" t="str">
        <f t="shared" si="0"/>
        <v>002-015</v>
      </c>
      <c r="F44" s="9" t="s">
        <v>544</v>
      </c>
      <c r="G44" s="10" t="s">
        <v>547</v>
      </c>
      <c r="H44" s="15" t="b">
        <v>0</v>
      </c>
      <c r="I44" s="20">
        <v>53</v>
      </c>
      <c r="J44" s="21"/>
      <c r="K44" s="21"/>
      <c r="L44" s="8"/>
      <c r="M44" s="8"/>
      <c r="N44" s="12"/>
      <c r="O44" s="20">
        <v>1</v>
      </c>
      <c r="P44" s="21"/>
      <c r="Q44" s="21"/>
      <c r="R44" s="8"/>
      <c r="S44" s="22"/>
      <c r="T44" s="4"/>
      <c r="V44" t="str">
        <f t="shared" si="1"/>
        <v/>
      </c>
      <c r="W44" t="str">
        <f t="shared" si="2"/>
        <v/>
      </c>
    </row>
    <row r="45" spans="1:23" ht="30" outlineLevel="2" x14ac:dyDescent="0.25">
      <c r="A45" s="1" t="s">
        <v>8</v>
      </c>
      <c r="B45" s="1" t="s">
        <v>9</v>
      </c>
      <c r="C45" s="1" t="s">
        <v>75</v>
      </c>
      <c r="D45" s="1" t="s">
        <v>74</v>
      </c>
      <c r="E45" s="1" t="str">
        <f t="shared" si="0"/>
        <v>002-015</v>
      </c>
      <c r="F45" s="1" t="s">
        <v>85</v>
      </c>
      <c r="G45" s="1" t="s">
        <v>84</v>
      </c>
      <c r="H45" s="15" t="b">
        <v>1</v>
      </c>
      <c r="I45" s="20">
        <v>95.558000000000007</v>
      </c>
      <c r="J45" s="21">
        <v>109.666</v>
      </c>
      <c r="K45" s="21">
        <v>110.877</v>
      </c>
      <c r="L45" s="8">
        <v>0.99399999999999999</v>
      </c>
      <c r="M45" s="8">
        <v>109.883</v>
      </c>
      <c r="N45" s="12">
        <v>1.1503203867942124</v>
      </c>
      <c r="O45" s="20">
        <v>1.5529999999999999</v>
      </c>
      <c r="P45" s="21">
        <v>8.577</v>
      </c>
      <c r="Q45" s="21">
        <v>12.183999999999999</v>
      </c>
      <c r="R45" s="8">
        <v>0.998</v>
      </c>
      <c r="S45" s="8">
        <v>11.186</v>
      </c>
      <c r="T45" s="4">
        <v>17.170100562823997</v>
      </c>
      <c r="V45">
        <f t="shared" si="1"/>
        <v>1.1503203867942124</v>
      </c>
      <c r="W45">
        <f t="shared" si="2"/>
        <v>17.170100562823997</v>
      </c>
    </row>
    <row r="46" spans="1:23" ht="30" outlineLevel="2" x14ac:dyDescent="0.25">
      <c r="A46" s="1" t="s">
        <v>8</v>
      </c>
      <c r="B46" s="1" t="s">
        <v>9</v>
      </c>
      <c r="C46" s="1" t="s">
        <v>75</v>
      </c>
      <c r="D46" s="1" t="s">
        <v>74</v>
      </c>
      <c r="E46" s="1" t="str">
        <f t="shared" si="0"/>
        <v>002-015</v>
      </c>
      <c r="F46" s="1" t="s">
        <v>465</v>
      </c>
      <c r="G46" s="1" t="s">
        <v>466</v>
      </c>
      <c r="H46" s="15" t="b">
        <v>1</v>
      </c>
      <c r="I46" s="20">
        <v>0</v>
      </c>
      <c r="J46" s="21">
        <v>0</v>
      </c>
      <c r="K46" s="21">
        <v>0</v>
      </c>
      <c r="L46" s="22" t="s">
        <v>7</v>
      </c>
      <c r="M46" s="8">
        <v>0</v>
      </c>
      <c r="N46" s="12" t="s">
        <v>7</v>
      </c>
      <c r="O46" s="26" t="s">
        <v>7</v>
      </c>
      <c r="P46" s="21" t="s">
        <v>7</v>
      </c>
      <c r="Q46" s="21" t="s">
        <v>7</v>
      </c>
      <c r="R46" s="8" t="s">
        <v>7</v>
      </c>
      <c r="S46" s="8" t="s">
        <v>7</v>
      </c>
      <c r="T46" s="4" t="s">
        <v>7</v>
      </c>
      <c r="V46" t="str">
        <f t="shared" si="1"/>
        <v/>
      </c>
      <c r="W46" t="str">
        <f t="shared" si="2"/>
        <v/>
      </c>
    </row>
    <row r="47" spans="1:23" ht="30" outlineLevel="1" x14ac:dyDescent="0.25">
      <c r="A47" s="1"/>
      <c r="B47" s="1"/>
      <c r="C47" s="1"/>
      <c r="D47" s="1"/>
      <c r="E47" s="27" t="s">
        <v>561</v>
      </c>
      <c r="F47" s="1"/>
      <c r="G47" s="1"/>
      <c r="H47" s="15"/>
      <c r="I47" s="20">
        <f>SUBTOTAL(9,I48:I53)</f>
        <v>1233.9489999999998</v>
      </c>
      <c r="J47" s="21">
        <f>SUBTOTAL(9,J48:J53)</f>
        <v>1172.3420000000001</v>
      </c>
      <c r="K47" s="21">
        <f>SUBTOTAL(9,K48:K53)</f>
        <v>899.19900000000007</v>
      </c>
      <c r="L47" s="8">
        <f>SUBTOTAL(9,L48:L53)</f>
        <v>4.181</v>
      </c>
      <c r="M47" s="22">
        <f>SUBTOTAL(9,M48:M53)</f>
        <v>895.01800000000003</v>
      </c>
      <c r="N47" s="12"/>
      <c r="O47" s="26">
        <f>SUBTOTAL(9,O48:O53)</f>
        <v>2.9339999999999997</v>
      </c>
      <c r="P47" s="21">
        <f>SUBTOTAL(9,P48:P53)</f>
        <v>4.9389000000000003</v>
      </c>
      <c r="Q47" s="21">
        <f>SUBTOTAL(9,Q48:Q53)</f>
        <v>5.0804299999999998</v>
      </c>
      <c r="R47" s="8">
        <f>SUBTOTAL(9,R48:R53)</f>
        <v>2.4804300000000001</v>
      </c>
      <c r="S47" s="8">
        <f>SUBTOTAL(9,S48:S53)</f>
        <v>2.5999999999999996</v>
      </c>
      <c r="T47" s="4"/>
    </row>
    <row r="48" spans="1:23" ht="30" outlineLevel="2" x14ac:dyDescent="0.25">
      <c r="A48" s="1" t="s">
        <v>8</v>
      </c>
      <c r="B48" s="1" t="s">
        <v>9</v>
      </c>
      <c r="C48" s="1" t="s">
        <v>105</v>
      </c>
      <c r="D48" s="1" t="s">
        <v>104</v>
      </c>
      <c r="E48" s="1" t="str">
        <f t="shared" si="0"/>
        <v>002-018</v>
      </c>
      <c r="F48" s="1" t="s">
        <v>467</v>
      </c>
      <c r="G48" s="1" t="s">
        <v>468</v>
      </c>
      <c r="H48" s="15" t="b">
        <v>1</v>
      </c>
      <c r="I48" s="20">
        <v>0.16600000000000001</v>
      </c>
      <c r="J48" s="21">
        <v>0.378</v>
      </c>
      <c r="K48" s="21">
        <v>0.43099999999999999</v>
      </c>
      <c r="L48" s="8">
        <v>0.43099999999999999</v>
      </c>
      <c r="M48" s="22" t="s">
        <v>7</v>
      </c>
      <c r="N48" s="12">
        <v>7.6154317670021454</v>
      </c>
      <c r="O48" s="26" t="s">
        <v>7</v>
      </c>
      <c r="P48" s="21" t="s">
        <v>7</v>
      </c>
      <c r="Q48" s="21" t="s">
        <v>7</v>
      </c>
      <c r="R48" s="8" t="s">
        <v>7</v>
      </c>
      <c r="S48" s="8" t="s">
        <v>7</v>
      </c>
      <c r="T48" s="4" t="s">
        <v>7</v>
      </c>
      <c r="V48">
        <f t="shared" si="1"/>
        <v>7.6154317670021676</v>
      </c>
      <c r="W48" t="str">
        <f t="shared" si="2"/>
        <v/>
      </c>
    </row>
    <row r="49" spans="1:23" ht="45" outlineLevel="2" x14ac:dyDescent="0.25">
      <c r="A49" s="1" t="s">
        <v>8</v>
      </c>
      <c r="B49" s="1" t="s">
        <v>9</v>
      </c>
      <c r="C49" s="1" t="s">
        <v>105</v>
      </c>
      <c r="D49" s="1" t="s">
        <v>104</v>
      </c>
      <c r="E49" s="1" t="str">
        <f t="shared" si="0"/>
        <v>002-018</v>
      </c>
      <c r="F49" s="1" t="s">
        <v>469</v>
      </c>
      <c r="G49" s="1" t="s">
        <v>470</v>
      </c>
      <c r="H49" s="15" t="b">
        <v>0</v>
      </c>
      <c r="I49" s="20">
        <v>0.27200000000000002</v>
      </c>
      <c r="J49" s="21">
        <v>0.47</v>
      </c>
      <c r="K49" s="21">
        <v>0.47</v>
      </c>
      <c r="L49" s="8">
        <v>0</v>
      </c>
      <c r="M49" s="8">
        <v>0.47</v>
      </c>
      <c r="N49" s="12">
        <v>4.2969138902193782</v>
      </c>
      <c r="O49" s="26" t="s">
        <v>7</v>
      </c>
      <c r="P49" s="21" t="s">
        <v>7</v>
      </c>
      <c r="Q49" s="21" t="s">
        <v>7</v>
      </c>
      <c r="R49" s="8" t="s">
        <v>7</v>
      </c>
      <c r="S49" s="8" t="s">
        <v>7</v>
      </c>
      <c r="T49" s="4" t="s">
        <v>7</v>
      </c>
      <c r="V49">
        <f t="shared" si="1"/>
        <v>4.2969138902193782</v>
      </c>
      <c r="W49" t="str">
        <f t="shared" si="2"/>
        <v/>
      </c>
    </row>
    <row r="50" spans="1:23" ht="30" outlineLevel="2" x14ac:dyDescent="0.25">
      <c r="A50" s="1" t="s">
        <v>8</v>
      </c>
      <c r="B50" s="1" t="s">
        <v>9</v>
      </c>
      <c r="C50" s="1" t="s">
        <v>105</v>
      </c>
      <c r="D50" s="1" t="s">
        <v>104</v>
      </c>
      <c r="E50" s="1" t="str">
        <f t="shared" si="0"/>
        <v>002-018</v>
      </c>
      <c r="F50" s="1" t="s">
        <v>107</v>
      </c>
      <c r="G50" s="1" t="s">
        <v>106</v>
      </c>
      <c r="H50" s="15" t="b">
        <v>1</v>
      </c>
      <c r="I50" s="20">
        <v>3.2000000000000001E-2</v>
      </c>
      <c r="J50" s="21">
        <v>0.05</v>
      </c>
      <c r="K50" s="21">
        <v>0.05</v>
      </c>
      <c r="L50" s="8">
        <v>0.05</v>
      </c>
      <c r="M50" s="22" t="s">
        <v>7</v>
      </c>
      <c r="N50" s="12">
        <v>3.492584532881593</v>
      </c>
      <c r="O50" s="20">
        <v>8.0000000000000002E-3</v>
      </c>
      <c r="P50" s="21">
        <v>0.40037</v>
      </c>
      <c r="Q50" s="21">
        <v>0.50043000000000004</v>
      </c>
      <c r="R50" s="8">
        <v>0.50043000000000004</v>
      </c>
      <c r="S50" s="22" t="s">
        <v>7</v>
      </c>
      <c r="T50" s="4">
        <v>37.459048896238386</v>
      </c>
      <c r="V50">
        <f t="shared" si="1"/>
        <v>3.492584532881593</v>
      </c>
      <c r="W50">
        <f t="shared" si="2"/>
        <v>37.459048896238386</v>
      </c>
    </row>
    <row r="51" spans="1:23" ht="30" outlineLevel="2" x14ac:dyDescent="0.25">
      <c r="A51" s="1" t="s">
        <v>8</v>
      </c>
      <c r="B51" s="1" t="s">
        <v>9</v>
      </c>
      <c r="C51" s="1" t="s">
        <v>105</v>
      </c>
      <c r="D51" s="1" t="s">
        <v>104</v>
      </c>
      <c r="E51" s="1" t="str">
        <f t="shared" si="0"/>
        <v>002-018</v>
      </c>
      <c r="F51" s="1" t="s">
        <v>109</v>
      </c>
      <c r="G51" s="1" t="s">
        <v>108</v>
      </c>
      <c r="H51" s="15" t="b">
        <v>1</v>
      </c>
      <c r="I51" s="20">
        <v>589.84500000000003</v>
      </c>
      <c r="J51" s="21">
        <v>468.68299999999999</v>
      </c>
      <c r="K51" s="21">
        <v>485.738</v>
      </c>
      <c r="L51" s="8">
        <v>2.8</v>
      </c>
      <c r="M51" s="8">
        <v>482.93799999999999</v>
      </c>
      <c r="N51" s="12">
        <v>-1.4826709248820125</v>
      </c>
      <c r="O51" s="20">
        <v>0.05</v>
      </c>
      <c r="P51" s="21">
        <v>0.44</v>
      </c>
      <c r="Q51" s="21">
        <v>0.47</v>
      </c>
      <c r="R51" s="8">
        <v>0.125</v>
      </c>
      <c r="S51" s="8">
        <v>0.34499999999999997</v>
      </c>
      <c r="T51" s="4">
        <v>18.810818759166658</v>
      </c>
      <c r="V51">
        <f t="shared" si="1"/>
        <v>-1.4826709248820125</v>
      </c>
      <c r="W51">
        <f t="shared" si="2"/>
        <v>18.810818759166658</v>
      </c>
    </row>
    <row r="52" spans="1:23" ht="30" outlineLevel="2" x14ac:dyDescent="0.25">
      <c r="A52" s="1" t="s">
        <v>8</v>
      </c>
      <c r="B52" s="1" t="s">
        <v>9</v>
      </c>
      <c r="C52" s="1" t="s">
        <v>105</v>
      </c>
      <c r="D52" s="1" t="s">
        <v>104</v>
      </c>
      <c r="E52" s="1" t="str">
        <f t="shared" si="0"/>
        <v>002-018</v>
      </c>
      <c r="F52" s="1" t="s">
        <v>111</v>
      </c>
      <c r="G52" s="1" t="s">
        <v>110</v>
      </c>
      <c r="H52" s="15" t="b">
        <v>1</v>
      </c>
      <c r="I52" s="20">
        <v>643.58399999999995</v>
      </c>
      <c r="J52" s="21">
        <v>702.76099999999997</v>
      </c>
      <c r="K52" s="21">
        <v>412.51</v>
      </c>
      <c r="L52" s="8">
        <v>0.9</v>
      </c>
      <c r="M52" s="8">
        <v>411.61</v>
      </c>
      <c r="N52" s="12">
        <v>-3.3636070825446618</v>
      </c>
      <c r="O52" s="20">
        <v>2.8069999999999999</v>
      </c>
      <c r="P52" s="21">
        <v>3.9985300000000001</v>
      </c>
      <c r="Q52" s="21">
        <v>4.01</v>
      </c>
      <c r="R52" s="8">
        <v>1.7549999999999999</v>
      </c>
      <c r="S52" s="8">
        <v>2.2549999999999999</v>
      </c>
      <c r="T52" s="4">
        <v>2.7816381796025302</v>
      </c>
      <c r="V52">
        <f t="shared" si="1"/>
        <v>-3.3636070825446618</v>
      </c>
      <c r="W52">
        <f t="shared" si="2"/>
        <v>2.7816381796025302</v>
      </c>
    </row>
    <row r="53" spans="1:23" ht="30" outlineLevel="2" x14ac:dyDescent="0.25">
      <c r="A53" s="1" t="s">
        <v>8</v>
      </c>
      <c r="B53" s="1" t="s">
        <v>9</v>
      </c>
      <c r="C53" s="1" t="s">
        <v>105</v>
      </c>
      <c r="D53" s="1" t="s">
        <v>104</v>
      </c>
      <c r="E53" s="1" t="str">
        <f t="shared" si="0"/>
        <v>002-018</v>
      </c>
      <c r="F53" s="1" t="s">
        <v>113</v>
      </c>
      <c r="G53" s="1" t="s">
        <v>112</v>
      </c>
      <c r="H53" s="15" t="b">
        <v>1</v>
      </c>
      <c r="I53" s="20">
        <v>0.05</v>
      </c>
      <c r="J53" s="21">
        <v>0</v>
      </c>
      <c r="K53" s="21">
        <v>0</v>
      </c>
      <c r="L53" s="8">
        <v>0</v>
      </c>
      <c r="M53" s="22" t="s">
        <v>7</v>
      </c>
      <c r="N53" s="12" t="s">
        <v>7</v>
      </c>
      <c r="O53" s="20">
        <v>6.9000000000000006E-2</v>
      </c>
      <c r="P53" s="21">
        <v>0.1</v>
      </c>
      <c r="Q53" s="21">
        <v>0.1</v>
      </c>
      <c r="R53" s="8">
        <v>0.1</v>
      </c>
      <c r="S53" s="22" t="s">
        <v>7</v>
      </c>
      <c r="T53" s="4">
        <v>2.8954625449914007</v>
      </c>
      <c r="V53" t="str">
        <f t="shared" si="1"/>
        <v/>
      </c>
      <c r="W53">
        <f t="shared" si="2"/>
        <v>2.8954625449914007</v>
      </c>
    </row>
    <row r="54" spans="1:23" ht="30" outlineLevel="1" x14ac:dyDescent="0.25">
      <c r="A54" s="1"/>
      <c r="B54" s="1"/>
      <c r="C54" s="1"/>
      <c r="D54" s="1"/>
      <c r="E54" s="27" t="s">
        <v>562</v>
      </c>
      <c r="F54" s="1"/>
      <c r="G54" s="1"/>
      <c r="H54" s="15"/>
      <c r="I54" s="20">
        <f>SUBTOTAL(9,I55:I71)</f>
        <v>1937.6560000000004</v>
      </c>
      <c r="J54" s="21">
        <f>SUBTOTAL(9,J55:J71)</f>
        <v>2628.4300000000003</v>
      </c>
      <c r="K54" s="21">
        <f>SUBTOTAL(9,K55:K71)</f>
        <v>2497.7919999999999</v>
      </c>
      <c r="L54" s="8">
        <f>SUBTOTAL(9,L55:L71)</f>
        <v>723.63099999999997</v>
      </c>
      <c r="M54" s="8">
        <f>SUBTOTAL(9,M55:M71)</f>
        <v>1774.1610000000003</v>
      </c>
      <c r="N54" s="12"/>
      <c r="O54" s="20">
        <f>SUBTOTAL(9,O55:O71)</f>
        <v>32.146000000000008</v>
      </c>
      <c r="P54" s="21">
        <f>SUBTOTAL(9,P55:P71)</f>
        <v>287.66929999999996</v>
      </c>
      <c r="Q54" s="21">
        <f>SUBTOTAL(9,Q55:Q71)</f>
        <v>319.32924999999994</v>
      </c>
      <c r="R54" s="8">
        <f>SUBTOTAL(9,R55:R71)</f>
        <v>318.92924999999997</v>
      </c>
      <c r="S54" s="22">
        <f>SUBTOTAL(9,S55:S71)</f>
        <v>0.4</v>
      </c>
      <c r="T54" s="4"/>
    </row>
    <row r="55" spans="1:23" ht="30" outlineLevel="2" x14ac:dyDescent="0.25">
      <c r="A55" s="1" t="s">
        <v>8</v>
      </c>
      <c r="B55" s="1" t="s">
        <v>9</v>
      </c>
      <c r="C55" s="1" t="s">
        <v>11</v>
      </c>
      <c r="D55" s="1" t="s">
        <v>10</v>
      </c>
      <c r="E55" s="1" t="str">
        <f t="shared" si="0"/>
        <v>002-011</v>
      </c>
      <c r="F55" s="1" t="s">
        <v>13</v>
      </c>
      <c r="G55" s="1" t="s">
        <v>12</v>
      </c>
      <c r="H55" s="15" t="b">
        <v>1</v>
      </c>
      <c r="I55" s="20">
        <v>32.323999999999998</v>
      </c>
      <c r="J55" s="21">
        <v>40.363999999999997</v>
      </c>
      <c r="K55" s="21">
        <v>42.415999999999997</v>
      </c>
      <c r="L55" s="8">
        <v>26.16</v>
      </c>
      <c r="M55" s="8">
        <v>16.256</v>
      </c>
      <c r="N55" s="12">
        <v>2.1121164688159055</v>
      </c>
      <c r="O55" s="20">
        <v>0</v>
      </c>
      <c r="P55" s="21">
        <v>0.5</v>
      </c>
      <c r="Q55" s="21">
        <v>0.66700000000000004</v>
      </c>
      <c r="R55" s="8">
        <v>0.66700000000000004</v>
      </c>
      <c r="S55" s="22" t="s">
        <v>7</v>
      </c>
      <c r="T55" s="4" t="s">
        <v>7</v>
      </c>
      <c r="V55">
        <f t="shared" si="1"/>
        <v>2.1121164688159055</v>
      </c>
      <c r="W55" t="str">
        <f t="shared" si="2"/>
        <v/>
      </c>
    </row>
    <row r="56" spans="1:23" ht="30" outlineLevel="2" x14ac:dyDescent="0.25">
      <c r="A56" s="1" t="s">
        <v>8</v>
      </c>
      <c r="B56" s="1" t="s">
        <v>9</v>
      </c>
      <c r="C56" s="1" t="s">
        <v>11</v>
      </c>
      <c r="D56" s="1" t="s">
        <v>10</v>
      </c>
      <c r="E56" s="1" t="str">
        <f t="shared" si="0"/>
        <v>002-011</v>
      </c>
      <c r="F56" s="1" t="s">
        <v>37</v>
      </c>
      <c r="G56" s="1" t="s">
        <v>36</v>
      </c>
      <c r="H56" s="15" t="b">
        <v>1</v>
      </c>
      <c r="I56" s="20">
        <v>8.5</v>
      </c>
      <c r="J56" s="21">
        <v>20.3</v>
      </c>
      <c r="K56" s="21">
        <v>20.5</v>
      </c>
      <c r="L56" s="8">
        <v>20.5</v>
      </c>
      <c r="M56" s="22" t="s">
        <v>7</v>
      </c>
      <c r="N56" s="12">
        <v>7.0065543004471431</v>
      </c>
      <c r="O56" s="20">
        <v>5.0000000000000001E-3</v>
      </c>
      <c r="P56" s="21">
        <v>0.20200000000000001</v>
      </c>
      <c r="Q56" s="21">
        <v>0.2</v>
      </c>
      <c r="R56" s="8">
        <v>0.2</v>
      </c>
      <c r="S56" s="22" t="s">
        <v>7</v>
      </c>
      <c r="T56" s="4">
        <v>32.811408933606899</v>
      </c>
      <c r="V56">
        <f t="shared" si="1"/>
        <v>7.0065543004471431</v>
      </c>
      <c r="W56">
        <f t="shared" si="2"/>
        <v>32.811408933606899</v>
      </c>
    </row>
    <row r="57" spans="1:23" ht="30" outlineLevel="2" x14ac:dyDescent="0.25">
      <c r="A57" s="1" t="s">
        <v>8</v>
      </c>
      <c r="B57" s="1" t="s">
        <v>9</v>
      </c>
      <c r="C57" s="1" t="s">
        <v>11</v>
      </c>
      <c r="D57" s="1" t="s">
        <v>10</v>
      </c>
      <c r="E57" s="1" t="str">
        <f t="shared" si="0"/>
        <v>002-011</v>
      </c>
      <c r="F57" s="1" t="s">
        <v>471</v>
      </c>
      <c r="G57" s="1" t="s">
        <v>472</v>
      </c>
      <c r="H57" s="15" t="b">
        <v>1</v>
      </c>
      <c r="I57" s="20">
        <v>10.586</v>
      </c>
      <c r="J57" s="21">
        <v>20.189</v>
      </c>
      <c r="K57" s="21">
        <v>23.646000000000001</v>
      </c>
      <c r="L57" s="8">
        <v>0</v>
      </c>
      <c r="M57" s="8">
        <v>23.646000000000001</v>
      </c>
      <c r="N57" s="12">
        <v>6.3770979176237752</v>
      </c>
      <c r="O57" s="26" t="s">
        <v>7</v>
      </c>
      <c r="P57" s="21" t="s">
        <v>7</v>
      </c>
      <c r="Q57" s="21" t="s">
        <v>7</v>
      </c>
      <c r="R57" s="8" t="s">
        <v>7</v>
      </c>
      <c r="S57" s="22" t="s">
        <v>7</v>
      </c>
      <c r="T57" s="4" t="s">
        <v>7</v>
      </c>
      <c r="V57">
        <f t="shared" si="1"/>
        <v>6.3770979176237752</v>
      </c>
      <c r="W57" t="str">
        <f t="shared" si="2"/>
        <v/>
      </c>
    </row>
    <row r="58" spans="1:23" ht="30" outlineLevel="2" x14ac:dyDescent="0.25">
      <c r="A58" s="1" t="s">
        <v>8</v>
      </c>
      <c r="B58" s="1" t="s">
        <v>9</v>
      </c>
      <c r="C58" s="1" t="s">
        <v>11</v>
      </c>
      <c r="D58" s="1" t="s">
        <v>10</v>
      </c>
      <c r="E58" s="1" t="str">
        <f t="shared" si="0"/>
        <v>002-011</v>
      </c>
      <c r="F58" s="1" t="s">
        <v>21</v>
      </c>
      <c r="G58" s="1" t="s">
        <v>20</v>
      </c>
      <c r="H58" s="15" t="b">
        <v>1</v>
      </c>
      <c r="I58" s="20">
        <v>80.322999999999993</v>
      </c>
      <c r="J58" s="21">
        <v>79.231999999999999</v>
      </c>
      <c r="K58" s="21">
        <v>77.984999999999999</v>
      </c>
      <c r="L58" s="8">
        <v>6.875</v>
      </c>
      <c r="M58" s="8">
        <v>71.11</v>
      </c>
      <c r="N58" s="12">
        <v>-0.22696899911123225</v>
      </c>
      <c r="O58" s="20">
        <v>1.1970000000000001</v>
      </c>
      <c r="P58" s="21">
        <v>3.72</v>
      </c>
      <c r="Q58" s="21">
        <v>3.72</v>
      </c>
      <c r="R58" s="8">
        <v>3.72</v>
      </c>
      <c r="S58" s="22" t="s">
        <v>7</v>
      </c>
      <c r="T58" s="4">
        <v>9.1140500695247706</v>
      </c>
      <c r="V58">
        <f t="shared" si="1"/>
        <v>-0.22696899911123225</v>
      </c>
      <c r="W58">
        <f t="shared" si="2"/>
        <v>9.1140500695247706</v>
      </c>
    </row>
    <row r="59" spans="1:23" ht="30" outlineLevel="2" x14ac:dyDescent="0.25">
      <c r="A59" s="1" t="s">
        <v>8</v>
      </c>
      <c r="B59" s="1" t="s">
        <v>9</v>
      </c>
      <c r="C59" s="1" t="s">
        <v>11</v>
      </c>
      <c r="D59" s="1" t="s">
        <v>10</v>
      </c>
      <c r="E59" s="1" t="str">
        <f t="shared" si="0"/>
        <v>002-011</v>
      </c>
      <c r="F59" s="1" t="s">
        <v>15</v>
      </c>
      <c r="G59" s="1" t="s">
        <v>14</v>
      </c>
      <c r="H59" s="15" t="b">
        <v>1</v>
      </c>
      <c r="I59" s="20">
        <v>29.015999999999998</v>
      </c>
      <c r="J59" s="21">
        <v>36.061999999999998</v>
      </c>
      <c r="K59" s="21">
        <v>43.725999999999999</v>
      </c>
      <c r="L59" s="8">
        <v>4.5709999999999997</v>
      </c>
      <c r="M59" s="8">
        <v>39.155000000000001</v>
      </c>
      <c r="N59" s="12">
        <v>3.204864939661678</v>
      </c>
      <c r="O59" s="20">
        <v>5.0000000000000001E-3</v>
      </c>
      <c r="P59" s="21">
        <v>3.3000000000000002E-2</v>
      </c>
      <c r="Q59" s="21">
        <v>3.3000000000000002E-2</v>
      </c>
      <c r="R59" s="8">
        <v>1.2999999999999999E-2</v>
      </c>
      <c r="S59" s="8">
        <v>0.02</v>
      </c>
      <c r="T59" s="4">
        <v>15.622363077904255</v>
      </c>
      <c r="V59">
        <f t="shared" si="1"/>
        <v>3.204864939661678</v>
      </c>
      <c r="W59">
        <f t="shared" si="2"/>
        <v>15.622363077904255</v>
      </c>
    </row>
    <row r="60" spans="1:23" ht="30" outlineLevel="2" x14ac:dyDescent="0.25">
      <c r="A60" s="1" t="s">
        <v>8</v>
      </c>
      <c r="B60" s="1" t="s">
        <v>9</v>
      </c>
      <c r="C60" s="1" t="s">
        <v>11</v>
      </c>
      <c r="D60" s="1" t="s">
        <v>10</v>
      </c>
      <c r="E60" s="1" t="str">
        <f t="shared" si="0"/>
        <v>002-011</v>
      </c>
      <c r="F60" s="1" t="s">
        <v>17</v>
      </c>
      <c r="G60" s="1" t="s">
        <v>16</v>
      </c>
      <c r="H60" s="15" t="b">
        <v>1</v>
      </c>
      <c r="I60" s="20">
        <v>452.077</v>
      </c>
      <c r="J60" s="21">
        <v>374.93900000000002</v>
      </c>
      <c r="K60" s="21">
        <v>297.91199999999998</v>
      </c>
      <c r="L60" s="8">
        <v>90</v>
      </c>
      <c r="M60" s="8">
        <v>207.91200000000001</v>
      </c>
      <c r="N60" s="12">
        <v>-3.1571966461827028</v>
      </c>
      <c r="O60" s="20">
        <v>5</v>
      </c>
      <c r="P60" s="21">
        <v>27.45</v>
      </c>
      <c r="Q60" s="21">
        <v>32.512999999999998</v>
      </c>
      <c r="R60" s="8">
        <v>32.512999999999998</v>
      </c>
      <c r="S60" s="22" t="s">
        <v>7</v>
      </c>
      <c r="T60" s="4">
        <v>15.4902062397134</v>
      </c>
      <c r="V60">
        <f t="shared" si="1"/>
        <v>-3.1571966461827139</v>
      </c>
      <c r="W60">
        <f t="shared" si="2"/>
        <v>15.490206239713423</v>
      </c>
    </row>
    <row r="61" spans="1:23" ht="30" outlineLevel="2" x14ac:dyDescent="0.25">
      <c r="A61" s="1" t="s">
        <v>8</v>
      </c>
      <c r="B61" s="1" t="s">
        <v>9</v>
      </c>
      <c r="C61" s="1" t="s">
        <v>11</v>
      </c>
      <c r="D61" s="1" t="s">
        <v>10</v>
      </c>
      <c r="E61" s="1" t="str">
        <f t="shared" si="0"/>
        <v>002-011</v>
      </c>
      <c r="F61" s="1" t="s">
        <v>19</v>
      </c>
      <c r="G61" s="1" t="s">
        <v>18</v>
      </c>
      <c r="H61" s="15" t="b">
        <v>1</v>
      </c>
      <c r="I61" s="20">
        <v>91.513000000000005</v>
      </c>
      <c r="J61" s="21">
        <v>132.233</v>
      </c>
      <c r="K61" s="21">
        <v>127</v>
      </c>
      <c r="L61" s="8">
        <v>22</v>
      </c>
      <c r="M61" s="8">
        <v>105</v>
      </c>
      <c r="N61" s="12">
        <v>2.5528569792396594</v>
      </c>
      <c r="O61" s="20">
        <v>0</v>
      </c>
      <c r="P61" s="21">
        <v>0.25</v>
      </c>
      <c r="Q61" s="21">
        <v>0.25</v>
      </c>
      <c r="R61" s="8">
        <v>0.25</v>
      </c>
      <c r="S61" s="22" t="s">
        <v>7</v>
      </c>
      <c r="T61" s="4" t="s">
        <v>7</v>
      </c>
      <c r="V61">
        <f t="shared" si="1"/>
        <v>2.5528569792396594</v>
      </c>
      <c r="W61" t="str">
        <f t="shared" si="2"/>
        <v/>
      </c>
    </row>
    <row r="62" spans="1:23" ht="30" outlineLevel="2" x14ac:dyDescent="0.25">
      <c r="A62" s="1" t="s">
        <v>8</v>
      </c>
      <c r="B62" s="1" t="s">
        <v>9</v>
      </c>
      <c r="C62" s="1" t="s">
        <v>11</v>
      </c>
      <c r="D62" s="1" t="s">
        <v>10</v>
      </c>
      <c r="E62" s="1" t="str">
        <f t="shared" si="0"/>
        <v>002-011</v>
      </c>
      <c r="F62" s="1" t="s">
        <v>473</v>
      </c>
      <c r="G62" s="1" t="s">
        <v>474</v>
      </c>
      <c r="H62" s="15" t="b">
        <v>1</v>
      </c>
      <c r="I62" s="20">
        <v>6.3150000000000004</v>
      </c>
      <c r="J62" s="21">
        <v>6.55</v>
      </c>
      <c r="K62" s="21">
        <v>6.55</v>
      </c>
      <c r="L62" s="8">
        <v>0.15</v>
      </c>
      <c r="M62" s="8">
        <v>6.4</v>
      </c>
      <c r="N62" s="12">
        <v>0.28145143945510487</v>
      </c>
      <c r="O62" s="26" t="s">
        <v>7</v>
      </c>
      <c r="P62" s="21" t="s">
        <v>7</v>
      </c>
      <c r="Q62" s="21" t="s">
        <v>7</v>
      </c>
      <c r="R62" s="8" t="s">
        <v>7</v>
      </c>
      <c r="S62" s="22" t="s">
        <v>7</v>
      </c>
      <c r="T62" s="4" t="s">
        <v>7</v>
      </c>
      <c r="V62">
        <f t="shared" si="1"/>
        <v>0.28145143945510487</v>
      </c>
      <c r="W62" t="str">
        <f t="shared" si="2"/>
        <v/>
      </c>
    </row>
    <row r="63" spans="1:23" ht="30" outlineLevel="2" x14ac:dyDescent="0.25">
      <c r="A63" s="1" t="s">
        <v>8</v>
      </c>
      <c r="B63" s="1" t="s">
        <v>9</v>
      </c>
      <c r="C63" s="1" t="s">
        <v>11</v>
      </c>
      <c r="D63" s="1" t="s">
        <v>10</v>
      </c>
      <c r="E63" s="1" t="str">
        <f t="shared" si="0"/>
        <v>002-011</v>
      </c>
      <c r="F63" s="1" t="s">
        <v>23</v>
      </c>
      <c r="G63" s="1" t="s">
        <v>22</v>
      </c>
      <c r="H63" s="15" t="b">
        <v>1</v>
      </c>
      <c r="I63" s="20">
        <v>11.518000000000001</v>
      </c>
      <c r="J63" s="21">
        <v>9.5</v>
      </c>
      <c r="K63" s="21">
        <v>9.5</v>
      </c>
      <c r="L63" s="8">
        <v>2.2000000000000002</v>
      </c>
      <c r="M63" s="8">
        <v>7.3</v>
      </c>
      <c r="N63" s="12">
        <v>-1.4707634300668126</v>
      </c>
      <c r="O63" s="20">
        <v>2.1999999999999999E-2</v>
      </c>
      <c r="P63" s="21">
        <v>0.03</v>
      </c>
      <c r="Q63" s="21">
        <v>0.03</v>
      </c>
      <c r="R63" s="8">
        <v>0.03</v>
      </c>
      <c r="S63" s="22" t="s">
        <v>7</v>
      </c>
      <c r="T63" s="4">
        <v>2.4144952124014685</v>
      </c>
      <c r="V63">
        <f t="shared" si="1"/>
        <v>-1.4707634300668126</v>
      </c>
      <c r="W63">
        <f t="shared" si="2"/>
        <v>2.4144952124014685</v>
      </c>
    </row>
    <row r="64" spans="1:23" ht="30" outlineLevel="2" x14ac:dyDescent="0.25">
      <c r="A64" s="1" t="s">
        <v>8</v>
      </c>
      <c r="B64" s="1" t="s">
        <v>9</v>
      </c>
      <c r="C64" s="1" t="s">
        <v>11</v>
      </c>
      <c r="D64" s="1" t="s">
        <v>10</v>
      </c>
      <c r="E64" s="1" t="str">
        <f t="shared" si="0"/>
        <v>002-011</v>
      </c>
      <c r="F64" s="1" t="s">
        <v>25</v>
      </c>
      <c r="G64" s="1" t="s">
        <v>24</v>
      </c>
      <c r="H64" s="15" t="b">
        <v>1</v>
      </c>
      <c r="I64" s="20">
        <v>109.87</v>
      </c>
      <c r="J64" s="21">
        <v>71.228999999999999</v>
      </c>
      <c r="K64" s="21">
        <v>99.352999999999994</v>
      </c>
      <c r="L64" s="8">
        <v>99.352999999999994</v>
      </c>
      <c r="M64" s="22" t="s">
        <v>7</v>
      </c>
      <c r="N64" s="12">
        <v>-0.77100228732148723</v>
      </c>
      <c r="O64" s="20">
        <v>0.03</v>
      </c>
      <c r="P64" s="21">
        <v>0.98699999999999999</v>
      </c>
      <c r="Q64" s="21">
        <v>2.2052499999999999</v>
      </c>
      <c r="R64" s="8">
        <v>2.2052499999999999</v>
      </c>
      <c r="S64" s="22" t="s">
        <v>7</v>
      </c>
      <c r="T64" s="4">
        <v>39.176000494317506</v>
      </c>
      <c r="V64">
        <f t="shared" si="1"/>
        <v>-0.77100228732148723</v>
      </c>
      <c r="W64">
        <f t="shared" si="2"/>
        <v>39.176000494317506</v>
      </c>
    </row>
    <row r="65" spans="1:23" ht="30" outlineLevel="2" x14ac:dyDescent="0.25">
      <c r="A65" s="1" t="s">
        <v>8</v>
      </c>
      <c r="B65" s="1" t="s">
        <v>9</v>
      </c>
      <c r="C65" s="1" t="s">
        <v>11</v>
      </c>
      <c r="D65" s="1" t="s">
        <v>10</v>
      </c>
      <c r="E65" s="1" t="str">
        <f t="shared" si="0"/>
        <v>002-011</v>
      </c>
      <c r="F65" s="1" t="s">
        <v>475</v>
      </c>
      <c r="G65" s="1" t="s">
        <v>476</v>
      </c>
      <c r="H65" s="15" t="b">
        <v>1</v>
      </c>
      <c r="I65" s="20">
        <v>114.456</v>
      </c>
      <c r="J65" s="21">
        <v>437.709</v>
      </c>
      <c r="K65" s="21">
        <v>292.62400000000002</v>
      </c>
      <c r="L65" s="8">
        <v>15</v>
      </c>
      <c r="M65" s="8">
        <v>277.62400000000002</v>
      </c>
      <c r="N65" s="12">
        <v>7.4878402734046556</v>
      </c>
      <c r="O65" s="26" t="s">
        <v>7</v>
      </c>
      <c r="P65" s="21" t="s">
        <v>7</v>
      </c>
      <c r="Q65" s="21" t="s">
        <v>7</v>
      </c>
      <c r="R65" s="8" t="s">
        <v>7</v>
      </c>
      <c r="S65" s="22" t="s">
        <v>7</v>
      </c>
      <c r="T65" s="4" t="s">
        <v>7</v>
      </c>
      <c r="V65">
        <f t="shared" si="1"/>
        <v>7.4878402734046556</v>
      </c>
      <c r="W65" t="str">
        <f t="shared" si="2"/>
        <v/>
      </c>
    </row>
    <row r="66" spans="1:23" ht="30" outlineLevel="2" x14ac:dyDescent="0.25">
      <c r="A66" s="1" t="s">
        <v>8</v>
      </c>
      <c r="B66" s="1" t="s">
        <v>9</v>
      </c>
      <c r="C66" s="1" t="s">
        <v>11</v>
      </c>
      <c r="D66" s="1" t="s">
        <v>10</v>
      </c>
      <c r="E66" s="1" t="str">
        <f t="shared" si="0"/>
        <v>002-011</v>
      </c>
      <c r="F66" s="1" t="s">
        <v>27</v>
      </c>
      <c r="G66" s="1" t="s">
        <v>26</v>
      </c>
      <c r="H66" s="15" t="b">
        <v>1</v>
      </c>
      <c r="I66" s="20">
        <v>16.25</v>
      </c>
      <c r="J66" s="21">
        <v>46.5</v>
      </c>
      <c r="K66" s="21">
        <v>45</v>
      </c>
      <c r="L66" s="8">
        <v>45</v>
      </c>
      <c r="M66" s="22" t="s">
        <v>7</v>
      </c>
      <c r="N66" s="12">
        <v>8.1502746818142633</v>
      </c>
      <c r="O66" s="20">
        <v>1.4999999999999999E-2</v>
      </c>
      <c r="P66" s="21">
        <v>0.1</v>
      </c>
      <c r="Q66" s="21">
        <v>0.2</v>
      </c>
      <c r="R66" s="8">
        <v>0.2</v>
      </c>
      <c r="S66" s="22" t="s">
        <v>7</v>
      </c>
      <c r="T66" s="4">
        <v>22.048866108045484</v>
      </c>
      <c r="V66">
        <f t="shared" si="1"/>
        <v>8.1502746818142633</v>
      </c>
      <c r="W66">
        <f t="shared" si="2"/>
        <v>22.048866108045484</v>
      </c>
    </row>
    <row r="67" spans="1:23" ht="30" outlineLevel="2" x14ac:dyDescent="0.25">
      <c r="A67" s="1" t="s">
        <v>8</v>
      </c>
      <c r="B67" s="1" t="s">
        <v>9</v>
      </c>
      <c r="C67" s="1" t="s">
        <v>11</v>
      </c>
      <c r="D67" s="1" t="s">
        <v>10</v>
      </c>
      <c r="E67" s="1" t="str">
        <f t="shared" si="0"/>
        <v>002-011</v>
      </c>
      <c r="F67" s="1" t="s">
        <v>29</v>
      </c>
      <c r="G67" s="1" t="s">
        <v>28</v>
      </c>
      <c r="H67" s="15" t="b">
        <v>1</v>
      </c>
      <c r="I67" s="20">
        <v>441.37700000000001</v>
      </c>
      <c r="J67" s="21">
        <v>668.75400000000002</v>
      </c>
      <c r="K67" s="21">
        <v>721.35500000000002</v>
      </c>
      <c r="L67" s="8">
        <v>339.49900000000002</v>
      </c>
      <c r="M67" s="8">
        <v>381.85599999999999</v>
      </c>
      <c r="N67" s="12">
        <v>3.8510086755103146</v>
      </c>
      <c r="O67" s="20">
        <v>25.718</v>
      </c>
      <c r="P67" s="21">
        <v>253.898</v>
      </c>
      <c r="Q67" s="21">
        <v>278.70600000000002</v>
      </c>
      <c r="R67" s="8">
        <v>278.70600000000002</v>
      </c>
      <c r="S67" s="8">
        <v>0</v>
      </c>
      <c r="T67" s="4">
        <v>20.118083494052108</v>
      </c>
      <c r="V67">
        <f t="shared" si="1"/>
        <v>3.8510086755103146</v>
      </c>
      <c r="W67">
        <f t="shared" si="2"/>
        <v>20.118083494052108</v>
      </c>
    </row>
    <row r="68" spans="1:23" ht="30" outlineLevel="2" x14ac:dyDescent="0.25">
      <c r="A68" s="1" t="s">
        <v>8</v>
      </c>
      <c r="B68" s="1" t="s">
        <v>9</v>
      </c>
      <c r="C68" s="1" t="s">
        <v>11</v>
      </c>
      <c r="D68" s="1" t="s">
        <v>10</v>
      </c>
      <c r="E68" s="1" t="str">
        <f t="shared" si="0"/>
        <v>002-011</v>
      </c>
      <c r="F68" s="1" t="s">
        <v>477</v>
      </c>
      <c r="G68" s="1" t="s">
        <v>478</v>
      </c>
      <c r="H68" s="15" t="b">
        <v>1</v>
      </c>
      <c r="I68" s="20">
        <v>0.71899999999999997</v>
      </c>
      <c r="J68" s="21">
        <v>0.67800000000000005</v>
      </c>
      <c r="K68" s="21">
        <v>0.57399999999999995</v>
      </c>
      <c r="L68" s="8">
        <v>0</v>
      </c>
      <c r="M68" s="8">
        <v>0.57399999999999995</v>
      </c>
      <c r="N68" s="12">
        <v>-1.717631144072318</v>
      </c>
      <c r="O68" s="26" t="s">
        <v>7</v>
      </c>
      <c r="P68" s="21" t="s">
        <v>7</v>
      </c>
      <c r="Q68" s="21" t="s">
        <v>7</v>
      </c>
      <c r="R68" s="8" t="s">
        <v>7</v>
      </c>
      <c r="S68" s="8" t="s">
        <v>7</v>
      </c>
      <c r="T68" s="4" t="s">
        <v>7</v>
      </c>
      <c r="V68">
        <f t="shared" si="1"/>
        <v>-1.717631144072318</v>
      </c>
      <c r="W68" t="str">
        <f t="shared" si="2"/>
        <v/>
      </c>
    </row>
    <row r="69" spans="1:23" ht="30" outlineLevel="2" x14ac:dyDescent="0.25">
      <c r="A69" s="1" t="s">
        <v>8</v>
      </c>
      <c r="B69" s="1" t="s">
        <v>9</v>
      </c>
      <c r="C69" s="1" t="s">
        <v>11</v>
      </c>
      <c r="D69" s="1" t="s">
        <v>10</v>
      </c>
      <c r="E69" s="1" t="str">
        <f t="shared" si="0"/>
        <v>002-011</v>
      </c>
      <c r="F69" s="1" t="s">
        <v>31</v>
      </c>
      <c r="G69" s="1" t="s">
        <v>30</v>
      </c>
      <c r="H69" s="15" t="b">
        <v>1</v>
      </c>
      <c r="I69" s="20">
        <v>435.80500000000001</v>
      </c>
      <c r="J69" s="21">
        <v>460.87099999999998</v>
      </c>
      <c r="K69" s="21">
        <v>469.63600000000002</v>
      </c>
      <c r="L69" s="8">
        <v>33.323</v>
      </c>
      <c r="M69" s="8">
        <v>436.31299999999999</v>
      </c>
      <c r="N69" s="12">
        <v>0.57675711433098353</v>
      </c>
      <c r="O69" s="20">
        <v>0.104</v>
      </c>
      <c r="P69" s="21">
        <v>0.39929999999999999</v>
      </c>
      <c r="Q69" s="21">
        <v>0.70499999999999996</v>
      </c>
      <c r="R69" s="8">
        <v>0.32500000000000001</v>
      </c>
      <c r="S69" s="8">
        <v>0.38</v>
      </c>
      <c r="T69" s="4">
        <v>15.860409680132403</v>
      </c>
      <c r="V69">
        <f t="shared" si="1"/>
        <v>0.57675711433098353</v>
      </c>
      <c r="W69">
        <f t="shared" si="2"/>
        <v>15.860409680132403</v>
      </c>
    </row>
    <row r="70" spans="1:23" ht="30" outlineLevel="2" x14ac:dyDescent="0.25">
      <c r="A70" s="1" t="s">
        <v>8</v>
      </c>
      <c r="B70" s="1" t="s">
        <v>9</v>
      </c>
      <c r="C70" s="1" t="s">
        <v>11</v>
      </c>
      <c r="D70" s="1" t="s">
        <v>10</v>
      </c>
      <c r="E70" s="1" t="str">
        <f t="shared" si="0"/>
        <v>002-011</v>
      </c>
      <c r="F70" s="1" t="s">
        <v>33</v>
      </c>
      <c r="G70" s="1" t="s">
        <v>32</v>
      </c>
      <c r="H70" s="15" t="b">
        <v>1</v>
      </c>
      <c r="I70" s="20">
        <v>74.73</v>
      </c>
      <c r="J70" s="21">
        <v>204</v>
      </c>
      <c r="K70" s="21">
        <v>200</v>
      </c>
      <c r="L70" s="8">
        <v>14</v>
      </c>
      <c r="M70" s="8">
        <v>186</v>
      </c>
      <c r="N70" s="12">
        <v>7.8666792102337624</v>
      </c>
      <c r="O70" s="20">
        <v>0.03</v>
      </c>
      <c r="P70" s="21">
        <v>0.08</v>
      </c>
      <c r="Q70" s="21">
        <v>0.08</v>
      </c>
      <c r="R70" s="8">
        <v>0.08</v>
      </c>
      <c r="S70" s="22" t="s">
        <v>7</v>
      </c>
      <c r="T70" s="4">
        <v>7.8367586912554188</v>
      </c>
      <c r="V70">
        <f t="shared" si="1"/>
        <v>7.8666792102337624</v>
      </c>
      <c r="W70">
        <f t="shared" si="2"/>
        <v>7.8367586912554188</v>
      </c>
    </row>
    <row r="71" spans="1:23" ht="30" outlineLevel="2" x14ac:dyDescent="0.25">
      <c r="A71" s="1" t="s">
        <v>8</v>
      </c>
      <c r="B71" s="1" t="s">
        <v>9</v>
      </c>
      <c r="C71" s="1" t="s">
        <v>11</v>
      </c>
      <c r="D71" s="1" t="s">
        <v>10</v>
      </c>
      <c r="E71" s="1" t="str">
        <f t="shared" si="0"/>
        <v>002-011</v>
      </c>
      <c r="F71" s="1" t="s">
        <v>35</v>
      </c>
      <c r="G71" s="1" t="s">
        <v>34</v>
      </c>
      <c r="H71" s="15" t="b">
        <v>1</v>
      </c>
      <c r="I71" s="20">
        <v>22.277000000000001</v>
      </c>
      <c r="J71" s="21">
        <v>19.32</v>
      </c>
      <c r="K71" s="21">
        <v>20.015000000000001</v>
      </c>
      <c r="L71" s="8">
        <v>5</v>
      </c>
      <c r="M71" s="8">
        <v>15.015000000000001</v>
      </c>
      <c r="N71" s="12">
        <v>-0.82025404989962691</v>
      </c>
      <c r="O71" s="20">
        <v>0.02</v>
      </c>
      <c r="P71" s="21">
        <v>0.02</v>
      </c>
      <c r="Q71" s="21">
        <v>0.02</v>
      </c>
      <c r="R71" s="8">
        <v>0.02</v>
      </c>
      <c r="S71" s="22" t="s">
        <v>7</v>
      </c>
      <c r="T71" s="4">
        <v>0</v>
      </c>
      <c r="V71">
        <f t="shared" si="1"/>
        <v>-0.82025404989962691</v>
      </c>
      <c r="W71">
        <f t="shared" si="2"/>
        <v>0</v>
      </c>
    </row>
    <row r="72" spans="1:23" ht="30" outlineLevel="1" x14ac:dyDescent="0.25">
      <c r="A72" s="1"/>
      <c r="B72" s="1"/>
      <c r="C72" s="1"/>
      <c r="D72" s="1"/>
      <c r="E72" s="27" t="s">
        <v>563</v>
      </c>
      <c r="F72" s="1"/>
      <c r="G72" s="1"/>
      <c r="H72" s="15"/>
      <c r="I72" s="20">
        <f>SUBTOTAL(9,I73:I123)</f>
        <v>19840.958000000002</v>
      </c>
      <c r="J72" s="21">
        <f>SUBTOTAL(9,J73:J123)</f>
        <v>12336.324999999997</v>
      </c>
      <c r="K72" s="21">
        <f>SUBTOTAL(9,K73:K123)</f>
        <v>12515.852000000001</v>
      </c>
      <c r="L72" s="8">
        <f>SUBTOTAL(9,L73:L123)</f>
        <v>489.49999999999994</v>
      </c>
      <c r="M72" s="8">
        <f>SUBTOTAL(9,M73:M123)</f>
        <v>12026.352000000001</v>
      </c>
      <c r="N72" s="12"/>
      <c r="O72" s="26">
        <f>SUBTOTAL(9,O73:O123)</f>
        <v>838.93899999999974</v>
      </c>
      <c r="P72" s="21">
        <f>SUBTOTAL(9,P73:P123)</f>
        <v>2384.7302500000005</v>
      </c>
      <c r="Q72" s="21">
        <f>SUBTOTAL(9,Q73:Q123)</f>
        <v>2455.5554130000005</v>
      </c>
      <c r="R72" s="8">
        <f>SUBTOTAL(9,R73:R123)</f>
        <v>723.89335599999993</v>
      </c>
      <c r="S72" s="22">
        <f>SUBTOTAL(9,S73:S123)</f>
        <v>1731.662057</v>
      </c>
      <c r="T72" s="4"/>
    </row>
    <row r="73" spans="1:23" ht="30" outlineLevel="2" x14ac:dyDescent="0.25">
      <c r="A73" s="1" t="s">
        <v>114</v>
      </c>
      <c r="B73" s="1" t="s">
        <v>115</v>
      </c>
      <c r="C73" s="1" t="s">
        <v>601</v>
      </c>
      <c r="D73" s="1" t="s">
        <v>168</v>
      </c>
      <c r="E73" s="1" t="str">
        <f t="shared" ref="E73:E104" si="3">CONCATENATE(B73,"-",D73)</f>
        <v>019-029</v>
      </c>
      <c r="F73" s="1" t="s">
        <v>479</v>
      </c>
      <c r="G73" s="1" t="s">
        <v>480</v>
      </c>
      <c r="H73" s="15" t="b">
        <v>1</v>
      </c>
      <c r="I73" s="20">
        <v>0.56000000000000005</v>
      </c>
      <c r="J73" s="21">
        <v>1.1220000000000001</v>
      </c>
      <c r="K73" s="21">
        <v>1.335</v>
      </c>
      <c r="L73" s="8">
        <v>0</v>
      </c>
      <c r="M73" s="8">
        <v>1.335</v>
      </c>
      <c r="N73" s="12">
        <v>6.9110406309843997</v>
      </c>
      <c r="O73" s="26" t="s">
        <v>7</v>
      </c>
      <c r="P73" s="21" t="s">
        <v>7</v>
      </c>
      <c r="Q73" s="21" t="s">
        <v>7</v>
      </c>
      <c r="R73" s="8" t="s">
        <v>7</v>
      </c>
      <c r="S73" s="22" t="s">
        <v>7</v>
      </c>
      <c r="T73" s="4" t="s">
        <v>7</v>
      </c>
      <c r="V73">
        <f t="shared" ref="V73:V104" si="4">IF(ISNUMBER((EXP((LN(K73)-LN(I73))/(2013-2000))-1)*100)=TRUE,(EXP((LN(K73)-LN(I73))/(2013-2000))-1)*100,"")</f>
        <v>6.9110406309843775</v>
      </c>
      <c r="W73" t="str">
        <f t="shared" ref="W73:W104" si="5">IF(ISNUMBER((EXP((LN(Q73)-LN(O73))/(2013-2000))-1)*100)=TRUE,(EXP((LN(Q73)-LN(O73))/(2013-2000))-1)*100,"")</f>
        <v/>
      </c>
    </row>
    <row r="74" spans="1:23" ht="45" outlineLevel="2" x14ac:dyDescent="0.25">
      <c r="A74" s="1" t="s">
        <v>114</v>
      </c>
      <c r="B74" s="1" t="s">
        <v>115</v>
      </c>
      <c r="C74" s="1" t="s">
        <v>601</v>
      </c>
      <c r="D74" s="1" t="s">
        <v>168</v>
      </c>
      <c r="E74" s="1" t="str">
        <f t="shared" si="3"/>
        <v>019-029</v>
      </c>
      <c r="F74" s="1" t="s">
        <v>481</v>
      </c>
      <c r="G74" s="1" t="s">
        <v>482</v>
      </c>
      <c r="H74" s="15" t="b">
        <v>1</v>
      </c>
      <c r="I74" s="20">
        <v>1.7230000000000001</v>
      </c>
      <c r="J74" s="21">
        <v>5.9509999999999996</v>
      </c>
      <c r="K74" s="21">
        <v>6</v>
      </c>
      <c r="L74" s="8">
        <v>0</v>
      </c>
      <c r="M74" s="8">
        <v>6</v>
      </c>
      <c r="N74" s="12">
        <v>10.073302810552187</v>
      </c>
      <c r="O74" s="26" t="s">
        <v>7</v>
      </c>
      <c r="P74" s="21" t="s">
        <v>7</v>
      </c>
      <c r="Q74" s="21" t="s">
        <v>7</v>
      </c>
      <c r="R74" s="8" t="s">
        <v>7</v>
      </c>
      <c r="S74" s="22" t="s">
        <v>7</v>
      </c>
      <c r="T74" s="4" t="s">
        <v>7</v>
      </c>
      <c r="V74">
        <f t="shared" si="4"/>
        <v>10.073302810552187</v>
      </c>
      <c r="W74" t="str">
        <f t="shared" si="5"/>
        <v/>
      </c>
    </row>
    <row r="75" spans="1:23" ht="30" outlineLevel="2" x14ac:dyDescent="0.25">
      <c r="A75" s="1" t="s">
        <v>114</v>
      </c>
      <c r="B75" s="1" t="s">
        <v>115</v>
      </c>
      <c r="C75" s="1" t="s">
        <v>601</v>
      </c>
      <c r="D75" s="1" t="s">
        <v>168</v>
      </c>
      <c r="E75" s="1" t="str">
        <f t="shared" si="3"/>
        <v>019-029</v>
      </c>
      <c r="F75" s="1" t="s">
        <v>117</v>
      </c>
      <c r="G75" s="1" t="s">
        <v>116</v>
      </c>
      <c r="H75" s="15" t="b">
        <v>1</v>
      </c>
      <c r="I75" s="20">
        <v>921.79700000000003</v>
      </c>
      <c r="J75" s="21">
        <v>738.06</v>
      </c>
      <c r="K75" s="21">
        <v>870.08299999999997</v>
      </c>
      <c r="L75" s="8">
        <v>12.282999999999999</v>
      </c>
      <c r="M75" s="8">
        <v>857.8</v>
      </c>
      <c r="N75" s="12">
        <v>-0.44314149753162946</v>
      </c>
      <c r="O75" s="20">
        <v>1.784</v>
      </c>
      <c r="P75" s="21">
        <v>2.9584200000000003</v>
      </c>
      <c r="Q75" s="21">
        <v>3.8251200000000001</v>
      </c>
      <c r="R75" s="8">
        <v>3.7839499999999999</v>
      </c>
      <c r="S75" s="8">
        <v>4.1169999999999998E-2</v>
      </c>
      <c r="T75" s="4">
        <v>6.0427021338968379</v>
      </c>
      <c r="V75">
        <f t="shared" si="4"/>
        <v>-0.44314149753162946</v>
      </c>
      <c r="W75">
        <f t="shared" si="5"/>
        <v>6.0427021338968379</v>
      </c>
    </row>
    <row r="76" spans="1:23" ht="30" outlineLevel="2" x14ac:dyDescent="0.25">
      <c r="A76" s="1" t="s">
        <v>114</v>
      </c>
      <c r="B76" s="1" t="s">
        <v>115</v>
      </c>
      <c r="C76" s="1" t="s">
        <v>601</v>
      </c>
      <c r="D76" s="1" t="s">
        <v>168</v>
      </c>
      <c r="E76" s="1" t="str">
        <f t="shared" si="3"/>
        <v>019-029</v>
      </c>
      <c r="F76" s="1" t="s">
        <v>190</v>
      </c>
      <c r="G76" s="1" t="s">
        <v>189</v>
      </c>
      <c r="H76" s="15" t="b">
        <v>1</v>
      </c>
      <c r="I76" s="20">
        <v>0.16300000000000001</v>
      </c>
      <c r="J76" s="21">
        <v>0.13800000000000001</v>
      </c>
      <c r="K76" s="21">
        <v>0.14199999999999999</v>
      </c>
      <c r="L76" s="8">
        <v>0</v>
      </c>
      <c r="M76" s="8">
        <v>0.14199999999999999</v>
      </c>
      <c r="N76" s="12">
        <v>-1.0553390608843194</v>
      </c>
      <c r="O76" s="20">
        <v>0</v>
      </c>
      <c r="P76" s="21">
        <v>0</v>
      </c>
      <c r="Q76" s="21">
        <v>0</v>
      </c>
      <c r="R76" s="22" t="s">
        <v>7</v>
      </c>
      <c r="S76" s="8">
        <v>0</v>
      </c>
      <c r="T76" s="4" t="s">
        <v>7</v>
      </c>
      <c r="V76">
        <f t="shared" si="4"/>
        <v>-1.0553390608843194</v>
      </c>
      <c r="W76" t="str">
        <f t="shared" si="5"/>
        <v/>
      </c>
    </row>
    <row r="77" spans="1:23" ht="30" outlineLevel="2" x14ac:dyDescent="0.25">
      <c r="A77" s="1" t="s">
        <v>114</v>
      </c>
      <c r="B77" s="1" t="s">
        <v>115</v>
      </c>
      <c r="C77" s="1" t="s">
        <v>601</v>
      </c>
      <c r="D77" s="1" t="s">
        <v>168</v>
      </c>
      <c r="E77" s="1" t="str">
        <f t="shared" si="3"/>
        <v>019-029</v>
      </c>
      <c r="F77" s="1" t="s">
        <v>170</v>
      </c>
      <c r="G77" s="1" t="s">
        <v>169</v>
      </c>
      <c r="H77" s="15" t="b">
        <v>1</v>
      </c>
      <c r="I77" s="20">
        <v>15.406000000000001</v>
      </c>
      <c r="J77" s="21">
        <v>16.472000000000001</v>
      </c>
      <c r="K77" s="21">
        <v>12.765000000000001</v>
      </c>
      <c r="L77" s="8">
        <v>0</v>
      </c>
      <c r="M77" s="8">
        <v>12.765000000000001</v>
      </c>
      <c r="N77" s="12">
        <v>-1.436126308143193</v>
      </c>
      <c r="O77" s="20">
        <v>2E-3</v>
      </c>
      <c r="P77" s="21">
        <v>0</v>
      </c>
      <c r="Q77" s="21">
        <v>0</v>
      </c>
      <c r="R77" s="8">
        <v>0</v>
      </c>
      <c r="S77" s="8">
        <v>0</v>
      </c>
      <c r="T77" s="4" t="s">
        <v>7</v>
      </c>
      <c r="V77">
        <f t="shared" si="4"/>
        <v>-1.436126308143193</v>
      </c>
      <c r="W77" t="str">
        <f t="shared" si="5"/>
        <v/>
      </c>
    </row>
    <row r="78" spans="1:23" ht="30" outlineLevel="2" x14ac:dyDescent="0.25">
      <c r="A78" s="1" t="s">
        <v>114</v>
      </c>
      <c r="B78" s="1" t="s">
        <v>115</v>
      </c>
      <c r="C78" s="1" t="s">
        <v>601</v>
      </c>
      <c r="D78" s="1" t="s">
        <v>168</v>
      </c>
      <c r="E78" s="1" t="str">
        <f t="shared" si="3"/>
        <v>019-029</v>
      </c>
      <c r="F78" s="1" t="s">
        <v>172</v>
      </c>
      <c r="G78" s="1" t="s">
        <v>171</v>
      </c>
      <c r="H78" s="15" t="b">
        <v>1</v>
      </c>
      <c r="I78" s="20">
        <v>3.1850000000000001</v>
      </c>
      <c r="J78" s="21">
        <v>1.373</v>
      </c>
      <c r="K78" s="21">
        <v>2.9870000000000001</v>
      </c>
      <c r="L78" s="8">
        <v>0</v>
      </c>
      <c r="M78" s="8">
        <v>2.9870000000000001</v>
      </c>
      <c r="N78" s="12">
        <v>-0.49249669828396181</v>
      </c>
      <c r="O78" s="20">
        <v>0</v>
      </c>
      <c r="P78" s="21">
        <v>1.0500000000000001E-2</v>
      </c>
      <c r="Q78" s="21">
        <v>1.0500000000000001E-2</v>
      </c>
      <c r="R78" s="8">
        <v>1.0500000000000001E-2</v>
      </c>
      <c r="S78" s="22" t="s">
        <v>7</v>
      </c>
      <c r="T78" s="4" t="s">
        <v>7</v>
      </c>
      <c r="V78">
        <f t="shared" si="4"/>
        <v>-0.49249669828396181</v>
      </c>
      <c r="W78" t="str">
        <f t="shared" si="5"/>
        <v/>
      </c>
    </row>
    <row r="79" spans="1:23" ht="30" outlineLevel="2" x14ac:dyDescent="0.25">
      <c r="A79" s="1" t="s">
        <v>114</v>
      </c>
      <c r="B79" s="1" t="s">
        <v>115</v>
      </c>
      <c r="C79" s="1" t="s">
        <v>601</v>
      </c>
      <c r="D79" s="1" t="s">
        <v>168</v>
      </c>
      <c r="E79" s="1" t="str">
        <f t="shared" si="3"/>
        <v>019-029</v>
      </c>
      <c r="F79" s="1" t="s">
        <v>145</v>
      </c>
      <c r="G79" s="1" t="s">
        <v>144</v>
      </c>
      <c r="H79" s="15" t="b">
        <v>1</v>
      </c>
      <c r="I79" s="20">
        <v>30.359000000000002</v>
      </c>
      <c r="J79" s="21">
        <v>152.54300000000001</v>
      </c>
      <c r="K79" s="21">
        <v>33.07</v>
      </c>
      <c r="L79" s="8">
        <v>0</v>
      </c>
      <c r="M79" s="8">
        <v>33.07</v>
      </c>
      <c r="N79" s="12">
        <v>0.66011934724019561</v>
      </c>
      <c r="O79" s="20">
        <v>3.63</v>
      </c>
      <c r="P79" s="21">
        <v>5.8760000000000003</v>
      </c>
      <c r="Q79" s="21">
        <v>7.14</v>
      </c>
      <c r="R79" s="8">
        <v>0.06</v>
      </c>
      <c r="S79" s="8">
        <v>7.08</v>
      </c>
      <c r="T79" s="4">
        <v>5.3414647483122524</v>
      </c>
      <c r="V79">
        <f t="shared" si="4"/>
        <v>0.66011934724019561</v>
      </c>
      <c r="W79">
        <f t="shared" si="5"/>
        <v>5.3414647483122524</v>
      </c>
    </row>
    <row r="80" spans="1:23" ht="45" outlineLevel="2" x14ac:dyDescent="0.25">
      <c r="A80" s="1" t="s">
        <v>114</v>
      </c>
      <c r="B80" s="1" t="s">
        <v>115</v>
      </c>
      <c r="C80" s="1" t="s">
        <v>601</v>
      </c>
      <c r="D80" s="1" t="s">
        <v>168</v>
      </c>
      <c r="E80" s="1" t="str">
        <f t="shared" si="3"/>
        <v>019-029</v>
      </c>
      <c r="F80" s="1" t="s">
        <v>119</v>
      </c>
      <c r="G80" s="1" t="s">
        <v>118</v>
      </c>
      <c r="H80" s="15" t="b">
        <v>1</v>
      </c>
      <c r="I80" s="20">
        <v>6.1059999999999999</v>
      </c>
      <c r="J80" s="21">
        <v>6.82</v>
      </c>
      <c r="K80" s="21">
        <v>7.1710000000000003</v>
      </c>
      <c r="L80" s="8">
        <v>7.1710000000000003</v>
      </c>
      <c r="M80" s="22" t="s">
        <v>7</v>
      </c>
      <c r="N80" s="12">
        <v>1.2443960501968387</v>
      </c>
      <c r="O80" s="20">
        <v>0.40500000000000003</v>
      </c>
      <c r="P80" s="21">
        <v>1.06</v>
      </c>
      <c r="Q80" s="21">
        <v>1.0760000000000001</v>
      </c>
      <c r="R80" s="8">
        <v>1.0760000000000001</v>
      </c>
      <c r="S80" s="22" t="s">
        <v>7</v>
      </c>
      <c r="T80" s="4">
        <v>7.8059833254820576</v>
      </c>
      <c r="V80">
        <f t="shared" si="4"/>
        <v>1.2443960501968387</v>
      </c>
      <c r="W80">
        <f t="shared" si="5"/>
        <v>7.8059833254820576</v>
      </c>
    </row>
    <row r="81" spans="1:23" ht="45" outlineLevel="2" x14ac:dyDescent="0.25">
      <c r="A81" s="1" t="s">
        <v>114</v>
      </c>
      <c r="B81" s="1" t="s">
        <v>115</v>
      </c>
      <c r="C81" s="1" t="s">
        <v>601</v>
      </c>
      <c r="D81" s="1" t="s">
        <v>168</v>
      </c>
      <c r="E81" s="1" t="str">
        <f t="shared" si="3"/>
        <v>019-029</v>
      </c>
      <c r="F81" s="1" t="s">
        <v>192</v>
      </c>
      <c r="G81" s="1" t="s">
        <v>191</v>
      </c>
      <c r="H81" s="15" t="b">
        <v>1</v>
      </c>
      <c r="I81" s="20">
        <v>0</v>
      </c>
      <c r="J81" s="21">
        <v>0.156</v>
      </c>
      <c r="K81" s="21">
        <v>0.16600000000000001</v>
      </c>
      <c r="L81" s="22" t="s">
        <v>7</v>
      </c>
      <c r="M81" s="8">
        <v>0.16600000000000001</v>
      </c>
      <c r="N81" s="12" t="s">
        <v>7</v>
      </c>
      <c r="O81" s="20">
        <v>0</v>
      </c>
      <c r="P81" s="21">
        <v>0</v>
      </c>
      <c r="Q81" s="21">
        <v>0</v>
      </c>
      <c r="R81" s="22" t="s">
        <v>7</v>
      </c>
      <c r="S81" s="8">
        <v>0</v>
      </c>
      <c r="T81" s="4" t="s">
        <v>7</v>
      </c>
      <c r="V81" t="str">
        <f t="shared" si="4"/>
        <v/>
      </c>
      <c r="W81" t="str">
        <f t="shared" si="5"/>
        <v/>
      </c>
    </row>
    <row r="82" spans="1:23" ht="30" outlineLevel="2" x14ac:dyDescent="0.25">
      <c r="A82" s="1" t="s">
        <v>114</v>
      </c>
      <c r="B82" s="1" t="s">
        <v>115</v>
      </c>
      <c r="C82" s="1" t="s">
        <v>601</v>
      </c>
      <c r="D82" s="1" t="s">
        <v>168</v>
      </c>
      <c r="E82" s="1" t="str">
        <f t="shared" si="3"/>
        <v>019-029</v>
      </c>
      <c r="F82" s="1" t="s">
        <v>121</v>
      </c>
      <c r="G82" s="1" t="s">
        <v>120</v>
      </c>
      <c r="H82" s="15" t="b">
        <v>1</v>
      </c>
      <c r="I82" s="20">
        <v>666.846</v>
      </c>
      <c r="J82" s="21">
        <v>842.98699999999997</v>
      </c>
      <c r="K82" s="21">
        <v>765.28700000000003</v>
      </c>
      <c r="L82" s="8">
        <v>238.55500000000001</v>
      </c>
      <c r="M82" s="8">
        <v>526.73199999999997</v>
      </c>
      <c r="N82" s="12">
        <v>1.0647966685243482</v>
      </c>
      <c r="O82" s="20">
        <v>172.45</v>
      </c>
      <c r="P82" s="21">
        <v>480.15</v>
      </c>
      <c r="Q82" s="21">
        <v>473.42899999999997</v>
      </c>
      <c r="R82" s="8">
        <v>389.4</v>
      </c>
      <c r="S82" s="8">
        <v>84.028999999999996</v>
      </c>
      <c r="T82" s="4">
        <v>8.0781295269081177</v>
      </c>
      <c r="V82">
        <f t="shared" si="4"/>
        <v>1.0647966685243482</v>
      </c>
      <c r="W82">
        <f t="shared" si="5"/>
        <v>8.0781295269081177</v>
      </c>
    </row>
    <row r="83" spans="1:23" ht="45" outlineLevel="2" x14ac:dyDescent="0.25">
      <c r="A83" s="1" t="s">
        <v>114</v>
      </c>
      <c r="B83" s="1" t="s">
        <v>115</v>
      </c>
      <c r="C83" s="1" t="s">
        <v>601</v>
      </c>
      <c r="D83" s="1" t="s">
        <v>168</v>
      </c>
      <c r="E83" s="1" t="str">
        <f t="shared" si="3"/>
        <v>019-029</v>
      </c>
      <c r="F83" s="1" t="s">
        <v>483</v>
      </c>
      <c r="G83" s="1" t="s">
        <v>484</v>
      </c>
      <c r="H83" s="15" t="b">
        <v>1</v>
      </c>
      <c r="I83" s="20">
        <v>4.2999999999999997E-2</v>
      </c>
      <c r="J83" s="21">
        <v>1.198</v>
      </c>
      <c r="K83" s="21">
        <v>1.2010000000000001</v>
      </c>
      <c r="L83" s="8">
        <v>0</v>
      </c>
      <c r="M83" s="8">
        <v>1.2010000000000001</v>
      </c>
      <c r="N83" s="12">
        <v>29.192262510297983</v>
      </c>
      <c r="O83" s="26" t="s">
        <v>7</v>
      </c>
      <c r="P83" s="21" t="s">
        <v>7</v>
      </c>
      <c r="Q83" s="21" t="s">
        <v>7</v>
      </c>
      <c r="R83" s="22" t="s">
        <v>7</v>
      </c>
      <c r="S83" s="8" t="s">
        <v>7</v>
      </c>
      <c r="T83" s="4" t="s">
        <v>7</v>
      </c>
      <c r="V83">
        <f t="shared" si="4"/>
        <v>29.192262510297983</v>
      </c>
      <c r="W83" t="str">
        <f t="shared" si="5"/>
        <v/>
      </c>
    </row>
    <row r="84" spans="1:23" ht="30" outlineLevel="2" x14ac:dyDescent="0.25">
      <c r="A84" s="1" t="s">
        <v>114</v>
      </c>
      <c r="B84" s="1" t="s">
        <v>115</v>
      </c>
      <c r="C84" s="1" t="s">
        <v>601</v>
      </c>
      <c r="D84" s="1" t="s">
        <v>168</v>
      </c>
      <c r="E84" s="1" t="str">
        <f t="shared" si="3"/>
        <v>019-029</v>
      </c>
      <c r="F84" s="1" t="s">
        <v>485</v>
      </c>
      <c r="G84" s="1" t="s">
        <v>486</v>
      </c>
      <c r="H84" s="15" t="b">
        <v>0</v>
      </c>
      <c r="I84" s="20">
        <v>0.125</v>
      </c>
      <c r="J84" s="21">
        <v>0.125</v>
      </c>
      <c r="K84" s="21">
        <v>0.125</v>
      </c>
      <c r="L84" s="8">
        <v>0</v>
      </c>
      <c r="M84" s="8">
        <v>0.125</v>
      </c>
      <c r="N84" s="12">
        <v>0</v>
      </c>
      <c r="O84" s="26" t="s">
        <v>7</v>
      </c>
      <c r="P84" s="21" t="s">
        <v>7</v>
      </c>
      <c r="Q84" s="21" t="s">
        <v>7</v>
      </c>
      <c r="R84" s="22" t="s">
        <v>7</v>
      </c>
      <c r="S84" s="8" t="s">
        <v>7</v>
      </c>
      <c r="T84" s="4" t="s">
        <v>7</v>
      </c>
      <c r="V84">
        <f t="shared" si="4"/>
        <v>0</v>
      </c>
      <c r="W84" t="str">
        <f t="shared" si="5"/>
        <v/>
      </c>
    </row>
    <row r="85" spans="1:23" ht="30" outlineLevel="2" x14ac:dyDescent="0.25">
      <c r="A85" s="1" t="s">
        <v>114</v>
      </c>
      <c r="B85" s="1" t="s">
        <v>115</v>
      </c>
      <c r="C85" s="1" t="s">
        <v>601</v>
      </c>
      <c r="D85" s="1" t="s">
        <v>168</v>
      </c>
      <c r="E85" s="1" t="str">
        <f t="shared" si="3"/>
        <v>019-029</v>
      </c>
      <c r="F85" s="1" t="s">
        <v>123</v>
      </c>
      <c r="G85" s="1" t="s">
        <v>122</v>
      </c>
      <c r="H85" s="15" t="b">
        <v>1</v>
      </c>
      <c r="I85" s="20">
        <v>4300.2179999999998</v>
      </c>
      <c r="J85" s="21">
        <v>2572.8760000000002</v>
      </c>
      <c r="K85" s="21">
        <v>1770.9449999999999</v>
      </c>
      <c r="L85" s="8">
        <v>0</v>
      </c>
      <c r="M85" s="8">
        <v>1770.9449999999999</v>
      </c>
      <c r="N85" s="12">
        <v>-6.5966051132587573</v>
      </c>
      <c r="O85" s="20">
        <v>391.58699999999999</v>
      </c>
      <c r="P85" s="21">
        <v>1071.421</v>
      </c>
      <c r="Q85" s="21">
        <v>1033.2059999999999</v>
      </c>
      <c r="R85" s="8">
        <v>44.368000000000002</v>
      </c>
      <c r="S85" s="8">
        <v>988.83799999999997</v>
      </c>
      <c r="T85" s="4">
        <v>7.7487409610005997</v>
      </c>
      <c r="V85">
        <f t="shared" si="4"/>
        <v>-6.5966051132587573</v>
      </c>
      <c r="W85">
        <f t="shared" si="5"/>
        <v>7.7487409610005775</v>
      </c>
    </row>
    <row r="86" spans="1:23" ht="30" outlineLevel="2" x14ac:dyDescent="0.25">
      <c r="A86" s="1" t="s">
        <v>114</v>
      </c>
      <c r="B86" s="1" t="s">
        <v>115</v>
      </c>
      <c r="C86" s="1" t="s">
        <v>601</v>
      </c>
      <c r="D86" s="1" t="s">
        <v>168</v>
      </c>
      <c r="E86" s="1" t="str">
        <f t="shared" si="3"/>
        <v>019-029</v>
      </c>
      <c r="F86" s="1" t="s">
        <v>125</v>
      </c>
      <c r="G86" s="1" t="s">
        <v>124</v>
      </c>
      <c r="H86" s="15" t="b">
        <v>1</v>
      </c>
      <c r="I86" s="20">
        <v>137.059</v>
      </c>
      <c r="J86" s="21">
        <v>75.649000000000001</v>
      </c>
      <c r="K86" s="21">
        <v>59.639000000000003</v>
      </c>
      <c r="L86" s="8">
        <v>17.895</v>
      </c>
      <c r="M86" s="8">
        <v>41.744</v>
      </c>
      <c r="N86" s="12">
        <v>-6.2002343401304616</v>
      </c>
      <c r="O86" s="20">
        <v>61.786000000000001</v>
      </c>
      <c r="P86" s="21">
        <v>89.653999999999996</v>
      </c>
      <c r="Q86" s="21">
        <v>89.397999999999996</v>
      </c>
      <c r="R86" s="8">
        <v>84.703000000000003</v>
      </c>
      <c r="S86" s="8">
        <v>4.6950000000000003</v>
      </c>
      <c r="T86" s="4">
        <v>2.8824655128559806</v>
      </c>
      <c r="V86">
        <f t="shared" si="4"/>
        <v>-6.2002343401304616</v>
      </c>
      <c r="W86">
        <f t="shared" si="5"/>
        <v>2.8824655128559806</v>
      </c>
    </row>
    <row r="87" spans="1:23" ht="30" outlineLevel="2" x14ac:dyDescent="0.25">
      <c r="A87" s="1" t="s">
        <v>114</v>
      </c>
      <c r="B87" s="1" t="s">
        <v>115</v>
      </c>
      <c r="C87" s="1" t="s">
        <v>601</v>
      </c>
      <c r="D87" s="1" t="s">
        <v>168</v>
      </c>
      <c r="E87" s="1" t="str">
        <f t="shared" si="3"/>
        <v>019-029</v>
      </c>
      <c r="F87" s="1" t="s">
        <v>147</v>
      </c>
      <c r="G87" s="1" t="s">
        <v>146</v>
      </c>
      <c r="H87" s="15" t="b">
        <v>1</v>
      </c>
      <c r="I87" s="20">
        <v>35.463000000000001</v>
      </c>
      <c r="J87" s="21">
        <v>26.692</v>
      </c>
      <c r="K87" s="21">
        <v>25</v>
      </c>
      <c r="L87" s="8">
        <v>1</v>
      </c>
      <c r="M87" s="8">
        <v>24</v>
      </c>
      <c r="N87" s="12">
        <v>-2.6534983244117405</v>
      </c>
      <c r="O87" s="20">
        <v>9.7080000000000002</v>
      </c>
      <c r="P87" s="21">
        <v>27.188500000000001</v>
      </c>
      <c r="Q87" s="21">
        <v>30.1738</v>
      </c>
      <c r="R87" s="8">
        <v>27.262</v>
      </c>
      <c r="S87" s="8">
        <v>2.9118000000000004</v>
      </c>
      <c r="T87" s="4">
        <v>9.1150444270311723</v>
      </c>
      <c r="V87">
        <f t="shared" si="4"/>
        <v>-2.6534983244117405</v>
      </c>
      <c r="W87">
        <f t="shared" si="5"/>
        <v>9.1150444270311723</v>
      </c>
    </row>
    <row r="88" spans="1:23" ht="30" outlineLevel="2" x14ac:dyDescent="0.25">
      <c r="A88" s="1" t="s">
        <v>114</v>
      </c>
      <c r="B88" s="1" t="s">
        <v>115</v>
      </c>
      <c r="C88" s="1" t="s">
        <v>601</v>
      </c>
      <c r="D88" s="1" t="s">
        <v>168</v>
      </c>
      <c r="E88" s="1" t="str">
        <f t="shared" si="3"/>
        <v>019-029</v>
      </c>
      <c r="F88" s="1" t="s">
        <v>174</v>
      </c>
      <c r="G88" s="1" t="s">
        <v>173</v>
      </c>
      <c r="H88" s="15" t="b">
        <v>1</v>
      </c>
      <c r="I88" s="20">
        <v>68.429000000000002</v>
      </c>
      <c r="J88" s="21">
        <v>22.29</v>
      </c>
      <c r="K88" s="21">
        <v>22.065999999999999</v>
      </c>
      <c r="L88" s="8">
        <v>1.6879999999999999</v>
      </c>
      <c r="M88" s="8">
        <v>20.378</v>
      </c>
      <c r="N88" s="12">
        <v>-8.3376404949520584</v>
      </c>
      <c r="O88" s="20">
        <v>32.78</v>
      </c>
      <c r="P88" s="21">
        <v>26.179200000000002</v>
      </c>
      <c r="Q88" s="21">
        <v>29.5777</v>
      </c>
      <c r="R88" s="8">
        <v>23.943099999999998</v>
      </c>
      <c r="S88" s="8">
        <v>5.6346000000000007</v>
      </c>
      <c r="T88" s="4">
        <v>-0.78763465318858472</v>
      </c>
      <c r="V88">
        <f t="shared" si="4"/>
        <v>-8.3376404949520584</v>
      </c>
      <c r="W88">
        <f t="shared" si="5"/>
        <v>-0.78763465318858472</v>
      </c>
    </row>
    <row r="89" spans="1:23" ht="30" outlineLevel="2" x14ac:dyDescent="0.25">
      <c r="A89" s="1" t="s">
        <v>114</v>
      </c>
      <c r="B89" s="1" t="s">
        <v>115</v>
      </c>
      <c r="C89" s="1" t="s">
        <v>601</v>
      </c>
      <c r="D89" s="1" t="s">
        <v>168</v>
      </c>
      <c r="E89" s="1" t="str">
        <f t="shared" si="3"/>
        <v>019-029</v>
      </c>
      <c r="F89" s="1" t="s">
        <v>487</v>
      </c>
      <c r="G89" s="1" t="s">
        <v>488</v>
      </c>
      <c r="H89" s="15" t="b">
        <v>1</v>
      </c>
      <c r="I89" s="20">
        <v>0</v>
      </c>
      <c r="J89" s="21">
        <v>23.843</v>
      </c>
      <c r="K89" s="21">
        <v>25.065999999999999</v>
      </c>
      <c r="L89" s="22" t="s">
        <v>7</v>
      </c>
      <c r="M89" s="8">
        <v>25.065999999999999</v>
      </c>
      <c r="N89" s="12" t="s">
        <v>7</v>
      </c>
      <c r="O89" s="26" t="s">
        <v>7</v>
      </c>
      <c r="P89" s="21" t="s">
        <v>7</v>
      </c>
      <c r="Q89" s="21" t="s">
        <v>7</v>
      </c>
      <c r="R89" s="8" t="s">
        <v>7</v>
      </c>
      <c r="S89" s="8" t="s">
        <v>7</v>
      </c>
      <c r="T89" s="4" t="s">
        <v>7</v>
      </c>
      <c r="V89" t="str">
        <f t="shared" si="4"/>
        <v/>
      </c>
      <c r="W89" t="str">
        <f t="shared" si="5"/>
        <v/>
      </c>
    </row>
    <row r="90" spans="1:23" ht="30" outlineLevel="2" x14ac:dyDescent="0.25">
      <c r="A90" s="1" t="s">
        <v>114</v>
      </c>
      <c r="B90" s="1" t="s">
        <v>115</v>
      </c>
      <c r="C90" s="1" t="s">
        <v>601</v>
      </c>
      <c r="D90" s="1" t="s">
        <v>168</v>
      </c>
      <c r="E90" s="1" t="str">
        <f t="shared" si="3"/>
        <v>019-029</v>
      </c>
      <c r="F90" s="1" t="s">
        <v>176</v>
      </c>
      <c r="G90" s="1" t="s">
        <v>175</v>
      </c>
      <c r="H90" s="15" t="b">
        <v>1</v>
      </c>
      <c r="I90" s="20">
        <v>1.2</v>
      </c>
      <c r="J90" s="21">
        <v>0.56100000000000005</v>
      </c>
      <c r="K90" s="21">
        <v>0.47899999999999998</v>
      </c>
      <c r="L90" s="8">
        <v>0</v>
      </c>
      <c r="M90" s="8">
        <v>0.47899999999999998</v>
      </c>
      <c r="N90" s="12">
        <v>-6.8206752197751292</v>
      </c>
      <c r="O90" s="20">
        <v>7.0000000000000001E-3</v>
      </c>
      <c r="P90" s="21">
        <v>6.0000000000000001E-3</v>
      </c>
      <c r="Q90" s="21">
        <v>6.0000000000000001E-3</v>
      </c>
      <c r="R90" s="8">
        <v>6.0000000000000001E-3</v>
      </c>
      <c r="S90" s="22" t="s">
        <v>7</v>
      </c>
      <c r="T90" s="4">
        <v>-1.178771860532013</v>
      </c>
      <c r="V90">
        <f t="shared" si="4"/>
        <v>-6.8206752197751186</v>
      </c>
      <c r="W90">
        <f t="shared" si="5"/>
        <v>-1.1787718605320241</v>
      </c>
    </row>
    <row r="91" spans="1:23" ht="45" outlineLevel="2" x14ac:dyDescent="0.25">
      <c r="A91" s="1" t="s">
        <v>114</v>
      </c>
      <c r="B91" s="1" t="s">
        <v>115</v>
      </c>
      <c r="C91" s="1" t="s">
        <v>601</v>
      </c>
      <c r="D91" s="1" t="s">
        <v>168</v>
      </c>
      <c r="E91" s="1" t="str">
        <f t="shared" si="3"/>
        <v>019-029</v>
      </c>
      <c r="F91" s="1" t="s">
        <v>178</v>
      </c>
      <c r="G91" s="1" t="s">
        <v>177</v>
      </c>
      <c r="H91" s="15" t="b">
        <v>1</v>
      </c>
      <c r="I91" s="20">
        <v>11.015000000000001</v>
      </c>
      <c r="J91" s="21">
        <v>13.663</v>
      </c>
      <c r="K91" s="21">
        <v>13.180999999999999</v>
      </c>
      <c r="L91" s="8">
        <v>0.56499999999999995</v>
      </c>
      <c r="M91" s="8">
        <v>12.616</v>
      </c>
      <c r="N91" s="12">
        <v>1.3904895260066885</v>
      </c>
      <c r="O91" s="20">
        <v>2.125</v>
      </c>
      <c r="P91" s="21">
        <v>1.0318000000000001</v>
      </c>
      <c r="Q91" s="21">
        <v>1.02</v>
      </c>
      <c r="R91" s="8">
        <v>0.64</v>
      </c>
      <c r="S91" s="8">
        <v>0.38</v>
      </c>
      <c r="T91" s="4">
        <v>-5.4894925113842525</v>
      </c>
      <c r="V91">
        <f t="shared" si="4"/>
        <v>1.3904895260066885</v>
      </c>
      <c r="W91">
        <f t="shared" si="5"/>
        <v>-5.4894925113842525</v>
      </c>
    </row>
    <row r="92" spans="1:23" ht="30" outlineLevel="2" x14ac:dyDescent="0.25">
      <c r="A92" s="1" t="s">
        <v>114</v>
      </c>
      <c r="B92" s="1" t="s">
        <v>115</v>
      </c>
      <c r="C92" s="1" t="s">
        <v>601</v>
      </c>
      <c r="D92" s="1" t="s">
        <v>168</v>
      </c>
      <c r="E92" s="1" t="str">
        <f t="shared" si="3"/>
        <v>019-029</v>
      </c>
      <c r="F92" s="1" t="s">
        <v>127</v>
      </c>
      <c r="G92" s="1" t="s">
        <v>126</v>
      </c>
      <c r="H92" s="15" t="b">
        <v>1</v>
      </c>
      <c r="I92" s="20">
        <v>596.48900000000003</v>
      </c>
      <c r="J92" s="21">
        <v>512.78599999999994</v>
      </c>
      <c r="K92" s="21">
        <v>519.16099999999994</v>
      </c>
      <c r="L92" s="8">
        <v>0.21</v>
      </c>
      <c r="M92" s="8">
        <v>518.95100000000002</v>
      </c>
      <c r="N92" s="12">
        <v>-1.0623685267952765</v>
      </c>
      <c r="O92" s="20">
        <v>61.311</v>
      </c>
      <c r="P92" s="21">
        <v>322.45299999999997</v>
      </c>
      <c r="Q92" s="21">
        <v>332.18</v>
      </c>
      <c r="R92" s="8">
        <v>28.18</v>
      </c>
      <c r="S92" s="8">
        <v>304</v>
      </c>
      <c r="T92" s="4">
        <v>13.880365511530979</v>
      </c>
      <c r="V92">
        <f t="shared" si="4"/>
        <v>-1.0623685267952765</v>
      </c>
      <c r="W92">
        <f t="shared" si="5"/>
        <v>13.880365511530979</v>
      </c>
    </row>
    <row r="93" spans="1:23" ht="30" outlineLevel="2" x14ac:dyDescent="0.25">
      <c r="A93" s="1" t="s">
        <v>114</v>
      </c>
      <c r="B93" s="1" t="s">
        <v>115</v>
      </c>
      <c r="C93" s="1" t="s">
        <v>601</v>
      </c>
      <c r="D93" s="1" t="s">
        <v>168</v>
      </c>
      <c r="E93" s="1" t="str">
        <f t="shared" si="3"/>
        <v>019-029</v>
      </c>
      <c r="F93" s="1" t="s">
        <v>149</v>
      </c>
      <c r="G93" s="1" t="s">
        <v>148</v>
      </c>
      <c r="H93" s="15" t="b">
        <v>1</v>
      </c>
      <c r="I93" s="20">
        <v>9.59</v>
      </c>
      <c r="J93" s="21">
        <v>50.613999999999997</v>
      </c>
      <c r="K93" s="21">
        <v>53.375999999999998</v>
      </c>
      <c r="L93" s="8">
        <v>1.712</v>
      </c>
      <c r="M93" s="8">
        <v>51.664000000000001</v>
      </c>
      <c r="N93" s="12">
        <v>14.116452619110165</v>
      </c>
      <c r="O93" s="20">
        <v>0.26100000000000001</v>
      </c>
      <c r="P93" s="21">
        <v>5.3220000000000001</v>
      </c>
      <c r="Q93" s="21">
        <v>3.278</v>
      </c>
      <c r="R93" s="8">
        <v>2.4889999999999999</v>
      </c>
      <c r="S93" s="8">
        <v>0.78900000000000003</v>
      </c>
      <c r="T93" s="4">
        <v>21.488741711781657</v>
      </c>
      <c r="V93">
        <f t="shared" si="4"/>
        <v>14.116452619110165</v>
      </c>
      <c r="W93">
        <f t="shared" si="5"/>
        <v>21.488741711781657</v>
      </c>
    </row>
    <row r="94" spans="1:23" ht="45" outlineLevel="2" x14ac:dyDescent="0.25">
      <c r="A94" s="1" t="s">
        <v>114</v>
      </c>
      <c r="B94" s="1" t="s">
        <v>115</v>
      </c>
      <c r="C94" s="1" t="s">
        <v>601</v>
      </c>
      <c r="D94" s="1" t="s">
        <v>168</v>
      </c>
      <c r="E94" s="1" t="str">
        <f t="shared" si="3"/>
        <v>019-029</v>
      </c>
      <c r="F94" s="1" t="s">
        <v>129</v>
      </c>
      <c r="G94" s="1" t="s">
        <v>128</v>
      </c>
      <c r="H94" s="15" t="b">
        <v>1</v>
      </c>
      <c r="I94" s="20">
        <v>75.478999999999999</v>
      </c>
      <c r="J94" s="21">
        <v>95.965999999999994</v>
      </c>
      <c r="K94" s="21">
        <v>69.540000000000006</v>
      </c>
      <c r="L94" s="8">
        <v>1E-3</v>
      </c>
      <c r="M94" s="8">
        <v>69.539000000000001</v>
      </c>
      <c r="N94" s="12">
        <v>-0.62841978740817428</v>
      </c>
      <c r="O94" s="20">
        <v>0</v>
      </c>
      <c r="P94" s="21">
        <v>0</v>
      </c>
      <c r="Q94" s="21">
        <v>0</v>
      </c>
      <c r="R94" s="22" t="s">
        <v>7</v>
      </c>
      <c r="S94" s="8">
        <v>0</v>
      </c>
      <c r="T94" s="4" t="s">
        <v>7</v>
      </c>
      <c r="V94">
        <f t="shared" si="4"/>
        <v>-0.62841978740816318</v>
      </c>
      <c r="W94" t="str">
        <f t="shared" si="5"/>
        <v/>
      </c>
    </row>
    <row r="95" spans="1:23" ht="30" outlineLevel="2" x14ac:dyDescent="0.25">
      <c r="A95" s="1" t="s">
        <v>114</v>
      </c>
      <c r="B95" s="1" t="s">
        <v>115</v>
      </c>
      <c r="C95" s="1" t="s">
        <v>601</v>
      </c>
      <c r="D95" s="1" t="s">
        <v>168</v>
      </c>
      <c r="E95" s="1" t="str">
        <f t="shared" si="3"/>
        <v>019-029</v>
      </c>
      <c r="F95" s="1" t="s">
        <v>131</v>
      </c>
      <c r="G95" s="1" t="s">
        <v>130</v>
      </c>
      <c r="H95" s="15" t="b">
        <v>1</v>
      </c>
      <c r="I95" s="20">
        <v>4.8369999999999997</v>
      </c>
      <c r="J95" s="21">
        <v>3.9</v>
      </c>
      <c r="K95" s="21">
        <v>3.85</v>
      </c>
      <c r="L95" s="8">
        <v>0</v>
      </c>
      <c r="M95" s="8">
        <v>3.85</v>
      </c>
      <c r="N95" s="12">
        <v>-1.7402303462829449</v>
      </c>
      <c r="O95" s="20">
        <v>3.1E-2</v>
      </c>
      <c r="P95" s="21">
        <v>3.5000000000000003E-2</v>
      </c>
      <c r="Q95" s="21">
        <v>3.5000000000000003E-2</v>
      </c>
      <c r="R95" s="8">
        <v>3.5000000000000003E-2</v>
      </c>
      <c r="S95" s="22" t="s">
        <v>7</v>
      </c>
      <c r="T95" s="4">
        <v>0.93791617726406429</v>
      </c>
      <c r="V95">
        <f t="shared" si="4"/>
        <v>-1.7402303462829449</v>
      </c>
      <c r="W95">
        <f t="shared" si="5"/>
        <v>0.93791617726406429</v>
      </c>
    </row>
    <row r="96" spans="1:23" ht="30" outlineLevel="2" x14ac:dyDescent="0.25">
      <c r="A96" s="1" t="s">
        <v>114</v>
      </c>
      <c r="B96" s="1" t="s">
        <v>115</v>
      </c>
      <c r="C96" s="1" t="s">
        <v>601</v>
      </c>
      <c r="D96" s="1" t="s">
        <v>168</v>
      </c>
      <c r="E96" s="1" t="str">
        <f t="shared" si="3"/>
        <v>019-029</v>
      </c>
      <c r="F96" s="1" t="s">
        <v>180</v>
      </c>
      <c r="G96" s="1" t="s">
        <v>179</v>
      </c>
      <c r="H96" s="15" t="b">
        <v>1</v>
      </c>
      <c r="I96" s="20">
        <v>1.7010000000000001</v>
      </c>
      <c r="J96" s="21">
        <v>2.258</v>
      </c>
      <c r="K96" s="21">
        <v>2.6949999999999998</v>
      </c>
      <c r="L96" s="8">
        <v>0</v>
      </c>
      <c r="M96" s="8">
        <v>2.6949999999999998</v>
      </c>
      <c r="N96" s="12">
        <v>3.6032596345150658</v>
      </c>
      <c r="O96" s="20">
        <v>4.0000000000000001E-3</v>
      </c>
      <c r="P96" s="21">
        <v>0</v>
      </c>
      <c r="Q96" s="21">
        <v>0</v>
      </c>
      <c r="R96" s="8">
        <v>0</v>
      </c>
      <c r="S96" s="22" t="s">
        <v>7</v>
      </c>
      <c r="T96" s="4" t="s">
        <v>7</v>
      </c>
      <c r="V96">
        <f t="shared" si="4"/>
        <v>3.6032596345150658</v>
      </c>
      <c r="W96" t="str">
        <f t="shared" si="5"/>
        <v/>
      </c>
    </row>
    <row r="97" spans="1:23" ht="30" outlineLevel="2" x14ac:dyDescent="0.25">
      <c r="A97" s="1" t="s">
        <v>114</v>
      </c>
      <c r="B97" s="1" t="s">
        <v>115</v>
      </c>
      <c r="C97" s="1" t="s">
        <v>601</v>
      </c>
      <c r="D97" s="1" t="s">
        <v>168</v>
      </c>
      <c r="E97" s="1" t="str">
        <f t="shared" si="3"/>
        <v>019-029</v>
      </c>
      <c r="F97" s="1" t="s">
        <v>182</v>
      </c>
      <c r="G97" s="1" t="s">
        <v>181</v>
      </c>
      <c r="H97" s="15" t="b">
        <v>1</v>
      </c>
      <c r="I97" s="20">
        <v>10.1</v>
      </c>
      <c r="J97" s="21">
        <v>9.8000000000000007</v>
      </c>
      <c r="K97" s="21">
        <v>9.8000000000000007</v>
      </c>
      <c r="L97" s="8">
        <v>0</v>
      </c>
      <c r="M97" s="8">
        <v>9.8000000000000007</v>
      </c>
      <c r="N97" s="12">
        <v>-0.23167765954918984</v>
      </c>
      <c r="O97" s="20">
        <v>1.4E-2</v>
      </c>
      <c r="P97" s="21">
        <v>1.2E-2</v>
      </c>
      <c r="Q97" s="21">
        <v>1.0999999999999999E-2</v>
      </c>
      <c r="R97" s="8">
        <v>1.0999999999999999E-2</v>
      </c>
      <c r="S97" s="8">
        <v>0</v>
      </c>
      <c r="T97" s="4">
        <v>-1.8379918086337876</v>
      </c>
      <c r="V97">
        <f t="shared" si="4"/>
        <v>-0.23167765954920094</v>
      </c>
      <c r="W97">
        <f t="shared" si="5"/>
        <v>-1.8379918086337765</v>
      </c>
    </row>
    <row r="98" spans="1:23" ht="30" outlineLevel="2" x14ac:dyDescent="0.25">
      <c r="A98" s="1" t="s">
        <v>114</v>
      </c>
      <c r="B98" s="1" t="s">
        <v>115</v>
      </c>
      <c r="C98" s="1" t="s">
        <v>601</v>
      </c>
      <c r="D98" s="1" t="s">
        <v>168</v>
      </c>
      <c r="E98" s="1" t="str">
        <f t="shared" si="3"/>
        <v>019-029</v>
      </c>
      <c r="F98" s="1" t="s">
        <v>151</v>
      </c>
      <c r="G98" s="1" t="s">
        <v>150</v>
      </c>
      <c r="H98" s="15" t="b">
        <v>1</v>
      </c>
      <c r="I98" s="20">
        <v>39.203000000000003</v>
      </c>
      <c r="J98" s="21">
        <v>19.690999999999999</v>
      </c>
      <c r="K98" s="21">
        <v>21.709</v>
      </c>
      <c r="L98" s="8">
        <v>2.36</v>
      </c>
      <c r="M98" s="8">
        <v>19.349</v>
      </c>
      <c r="N98" s="12">
        <v>-4.4445583052591502</v>
      </c>
      <c r="O98" s="20">
        <v>3.9630000000000001</v>
      </c>
      <c r="P98" s="21">
        <v>17.742999999999999</v>
      </c>
      <c r="Q98" s="21">
        <v>17.047000000000001</v>
      </c>
      <c r="R98" s="8">
        <v>5.9980000000000002</v>
      </c>
      <c r="S98" s="8">
        <v>11.048999999999999</v>
      </c>
      <c r="T98" s="4">
        <v>11.876867838169524</v>
      </c>
      <c r="V98">
        <f t="shared" si="4"/>
        <v>-4.4445583052591502</v>
      </c>
      <c r="W98">
        <f t="shared" si="5"/>
        <v>11.876867838169524</v>
      </c>
    </row>
    <row r="99" spans="1:23" ht="30" outlineLevel="2" x14ac:dyDescent="0.25">
      <c r="A99" s="1" t="s">
        <v>114</v>
      </c>
      <c r="B99" s="1" t="s">
        <v>115</v>
      </c>
      <c r="C99" s="1" t="s">
        <v>601</v>
      </c>
      <c r="D99" s="1" t="s">
        <v>168</v>
      </c>
      <c r="E99" s="1" t="str">
        <f t="shared" si="3"/>
        <v>019-029</v>
      </c>
      <c r="F99" s="1" t="s">
        <v>133</v>
      </c>
      <c r="G99" s="1" t="s">
        <v>132</v>
      </c>
      <c r="H99" s="15" t="b">
        <v>1</v>
      </c>
      <c r="I99" s="20">
        <v>48.887</v>
      </c>
      <c r="J99" s="21">
        <v>53.844000000000001</v>
      </c>
      <c r="K99" s="21">
        <v>49.268000000000001</v>
      </c>
      <c r="L99" s="8">
        <v>0.8</v>
      </c>
      <c r="M99" s="8">
        <v>48.468000000000004</v>
      </c>
      <c r="N99" s="12">
        <v>5.9735300684105042E-2</v>
      </c>
      <c r="O99" s="20">
        <v>0.60499999999999998</v>
      </c>
      <c r="P99" s="21">
        <v>0.26117800000000002</v>
      </c>
      <c r="Q99" s="21">
        <v>0.22065000000000001</v>
      </c>
      <c r="R99" s="8">
        <v>0.19165000000000001</v>
      </c>
      <c r="S99" s="8">
        <v>2.9000000000000001E-2</v>
      </c>
      <c r="T99" s="4">
        <v>-7.4654888095530776</v>
      </c>
      <c r="V99">
        <f t="shared" si="4"/>
        <v>5.9735300684105042E-2</v>
      </c>
      <c r="W99">
        <f t="shared" si="5"/>
        <v>-7.4654888095530776</v>
      </c>
    </row>
    <row r="100" spans="1:23" ht="30" outlineLevel="2" x14ac:dyDescent="0.25">
      <c r="A100" s="1" t="s">
        <v>114</v>
      </c>
      <c r="B100" s="1" t="s">
        <v>115</v>
      </c>
      <c r="C100" s="1" t="s">
        <v>601</v>
      </c>
      <c r="D100" s="1" t="s">
        <v>168</v>
      </c>
      <c r="E100" s="1" t="str">
        <f t="shared" si="3"/>
        <v>019-029</v>
      </c>
      <c r="F100" s="1" t="s">
        <v>184</v>
      </c>
      <c r="G100" s="1" t="s">
        <v>183</v>
      </c>
      <c r="H100" s="15" t="b">
        <v>1</v>
      </c>
      <c r="I100" s="20">
        <v>7.4</v>
      </c>
      <c r="J100" s="21">
        <v>16.5</v>
      </c>
      <c r="K100" s="21">
        <v>16.5</v>
      </c>
      <c r="L100" s="8">
        <v>0.6</v>
      </c>
      <c r="M100" s="8">
        <v>15.9</v>
      </c>
      <c r="N100" s="12">
        <v>6.3625235082244602</v>
      </c>
      <c r="O100" s="20">
        <v>1.2E-2</v>
      </c>
      <c r="P100" s="21">
        <v>0.72</v>
      </c>
      <c r="Q100" s="21">
        <v>0.72</v>
      </c>
      <c r="R100" s="8">
        <v>0.72</v>
      </c>
      <c r="S100" s="22" t="s">
        <v>7</v>
      </c>
      <c r="T100" s="4">
        <v>37.019022656642207</v>
      </c>
      <c r="V100">
        <f t="shared" si="4"/>
        <v>6.3625235082244602</v>
      </c>
      <c r="W100">
        <f t="shared" si="5"/>
        <v>37.019022656642207</v>
      </c>
    </row>
    <row r="101" spans="1:23" ht="30" outlineLevel="2" x14ac:dyDescent="0.25">
      <c r="A101" s="1" t="s">
        <v>114</v>
      </c>
      <c r="B101" s="1" t="s">
        <v>115</v>
      </c>
      <c r="C101" s="1" t="s">
        <v>601</v>
      </c>
      <c r="D101" s="1" t="s">
        <v>168</v>
      </c>
      <c r="E101" s="1" t="str">
        <f t="shared" si="3"/>
        <v>019-029</v>
      </c>
      <c r="F101" s="1" t="s">
        <v>153</v>
      </c>
      <c r="G101" s="1" t="s">
        <v>152</v>
      </c>
      <c r="H101" s="15" t="b">
        <v>1</v>
      </c>
      <c r="I101" s="20">
        <v>17.693000000000001</v>
      </c>
      <c r="J101" s="21">
        <v>8.4309999999999992</v>
      </c>
      <c r="K101" s="21">
        <v>8.5340000000000007</v>
      </c>
      <c r="L101" s="8">
        <v>0.1</v>
      </c>
      <c r="M101" s="8">
        <v>8.4339999999999993</v>
      </c>
      <c r="N101" s="12">
        <v>-5.4541660348858878</v>
      </c>
      <c r="O101" s="20">
        <v>10.053000000000001</v>
      </c>
      <c r="P101" s="21">
        <v>52.436</v>
      </c>
      <c r="Q101" s="21">
        <v>70.427000000000007</v>
      </c>
      <c r="R101" s="8">
        <v>21</v>
      </c>
      <c r="S101" s="8">
        <v>49.427</v>
      </c>
      <c r="T101" s="4">
        <v>16.153985469482656</v>
      </c>
      <c r="V101">
        <f t="shared" si="4"/>
        <v>-5.4541660348858878</v>
      </c>
      <c r="W101">
        <f t="shared" si="5"/>
        <v>16.153985469482677</v>
      </c>
    </row>
    <row r="102" spans="1:23" ht="30" outlineLevel="2" x14ac:dyDescent="0.25">
      <c r="A102" s="1" t="s">
        <v>114</v>
      </c>
      <c r="B102" s="1" t="s">
        <v>115</v>
      </c>
      <c r="C102" s="1" t="s">
        <v>601</v>
      </c>
      <c r="D102" s="1" t="s">
        <v>168</v>
      </c>
      <c r="E102" s="1" t="str">
        <f t="shared" si="3"/>
        <v>019-029</v>
      </c>
      <c r="F102" s="1" t="s">
        <v>186</v>
      </c>
      <c r="G102" s="1" t="s">
        <v>185</v>
      </c>
      <c r="H102" s="15" t="b">
        <v>1</v>
      </c>
      <c r="I102" s="20">
        <v>5.54</v>
      </c>
      <c r="J102" s="21">
        <v>22.074999999999999</v>
      </c>
      <c r="K102" s="21">
        <v>25.01</v>
      </c>
      <c r="L102" s="8">
        <v>0.4</v>
      </c>
      <c r="M102" s="8">
        <v>24.61</v>
      </c>
      <c r="N102" s="12">
        <v>12.293378462851457</v>
      </c>
      <c r="O102" s="20">
        <v>4.5119999999999996</v>
      </c>
      <c r="P102" s="21">
        <v>0.6490499999999999</v>
      </c>
      <c r="Q102" s="21">
        <v>0.83589999999999998</v>
      </c>
      <c r="R102" s="8">
        <v>0.78589999999999993</v>
      </c>
      <c r="S102" s="8">
        <v>0.05</v>
      </c>
      <c r="T102" s="4">
        <v>-12.163345272179827</v>
      </c>
      <c r="V102">
        <f t="shared" si="4"/>
        <v>12.293378462851479</v>
      </c>
      <c r="W102">
        <f t="shared" si="5"/>
        <v>-12.163345272179827</v>
      </c>
    </row>
    <row r="103" spans="1:23" ht="30" outlineLevel="2" x14ac:dyDescent="0.25">
      <c r="A103" s="1" t="s">
        <v>114</v>
      </c>
      <c r="B103" s="1" t="s">
        <v>115</v>
      </c>
      <c r="C103" s="1" t="s">
        <v>601</v>
      </c>
      <c r="D103" s="1" t="s">
        <v>168</v>
      </c>
      <c r="E103" s="1" t="str">
        <f t="shared" si="3"/>
        <v>019-029</v>
      </c>
      <c r="F103" s="1" t="s">
        <v>188</v>
      </c>
      <c r="G103" s="1" t="s">
        <v>187</v>
      </c>
      <c r="H103" s="15" t="b">
        <v>1</v>
      </c>
      <c r="I103" s="20">
        <v>6.31</v>
      </c>
      <c r="J103" s="21">
        <v>4.9000000000000004</v>
      </c>
      <c r="K103" s="21">
        <v>4.0999999999999996</v>
      </c>
      <c r="L103" s="8">
        <v>0</v>
      </c>
      <c r="M103" s="8">
        <v>4.0999999999999996</v>
      </c>
      <c r="N103" s="12">
        <v>-3.2621346645840488</v>
      </c>
      <c r="O103" s="20">
        <v>5.0999999999999997E-2</v>
      </c>
      <c r="P103" s="21">
        <v>2.4E-2</v>
      </c>
      <c r="Q103" s="21">
        <v>2.4E-2</v>
      </c>
      <c r="R103" s="8">
        <v>0.01</v>
      </c>
      <c r="S103" s="8">
        <v>1.4E-2</v>
      </c>
      <c r="T103" s="4">
        <v>-5.6333487904314028</v>
      </c>
      <c r="V103">
        <f t="shared" si="4"/>
        <v>-3.2621346645840488</v>
      </c>
      <c r="W103">
        <f t="shared" si="5"/>
        <v>-5.6333487904314028</v>
      </c>
    </row>
    <row r="104" spans="1:23" ht="30" outlineLevel="2" x14ac:dyDescent="0.25">
      <c r="A104" s="1" t="s">
        <v>114</v>
      </c>
      <c r="B104" s="1" t="s">
        <v>115</v>
      </c>
      <c r="C104" s="1" t="s">
        <v>601</v>
      </c>
      <c r="D104" s="1" t="s">
        <v>168</v>
      </c>
      <c r="E104" s="1" t="str">
        <f t="shared" si="3"/>
        <v>019-029</v>
      </c>
      <c r="F104" s="1" t="s">
        <v>155</v>
      </c>
      <c r="G104" s="1" t="s">
        <v>154</v>
      </c>
      <c r="H104" s="15" t="b">
        <v>1</v>
      </c>
      <c r="I104" s="20">
        <v>1315.751</v>
      </c>
      <c r="J104" s="21">
        <v>1575.4090000000001</v>
      </c>
      <c r="K104" s="21">
        <v>1626.8689999999999</v>
      </c>
      <c r="L104" s="8">
        <v>118.753</v>
      </c>
      <c r="M104" s="8">
        <v>1508.116</v>
      </c>
      <c r="N104" s="12">
        <v>1.6460912441314202</v>
      </c>
      <c r="O104" s="20">
        <v>53.917999999999999</v>
      </c>
      <c r="P104" s="21">
        <v>143.74664000000001</v>
      </c>
      <c r="Q104" s="21">
        <v>168.791653</v>
      </c>
      <c r="R104" s="8">
        <v>36.158535999999998</v>
      </c>
      <c r="S104" s="8">
        <v>132.633117</v>
      </c>
      <c r="T104" s="4">
        <v>9.1753013567827288</v>
      </c>
      <c r="V104">
        <f t="shared" si="4"/>
        <v>1.6460912441314202</v>
      </c>
      <c r="W104">
        <f t="shared" si="5"/>
        <v>9.1753013567827502</v>
      </c>
    </row>
    <row r="105" spans="1:23" ht="30" outlineLevel="2" x14ac:dyDescent="0.25">
      <c r="A105" s="1" t="s">
        <v>114</v>
      </c>
      <c r="B105" s="1" t="s">
        <v>115</v>
      </c>
      <c r="C105" s="1" t="s">
        <v>601</v>
      </c>
      <c r="D105" s="1" t="s">
        <v>168</v>
      </c>
      <c r="E105" s="1" t="str">
        <f t="shared" ref="E105:E123" si="6">CONCATENATE(B105,"-",D105)</f>
        <v>019-029</v>
      </c>
      <c r="F105" s="1" t="s">
        <v>489</v>
      </c>
      <c r="G105" s="1" t="s">
        <v>490</v>
      </c>
      <c r="H105" s="15" t="b">
        <v>1</v>
      </c>
      <c r="I105" s="20">
        <v>3.3000000000000002E-2</v>
      </c>
      <c r="J105" s="21">
        <v>4.1000000000000002E-2</v>
      </c>
      <c r="K105" s="21">
        <v>4.3999999999999997E-2</v>
      </c>
      <c r="L105" s="8">
        <v>0</v>
      </c>
      <c r="M105" s="8">
        <v>4.3999999999999997E-2</v>
      </c>
      <c r="N105" s="12">
        <v>2.2376061343984732</v>
      </c>
      <c r="O105" s="26" t="s">
        <v>7</v>
      </c>
      <c r="P105" s="21" t="s">
        <v>7</v>
      </c>
      <c r="Q105" s="21" t="s">
        <v>7</v>
      </c>
      <c r="R105" s="8" t="s">
        <v>7</v>
      </c>
      <c r="S105" s="8" t="s">
        <v>7</v>
      </c>
      <c r="T105" s="4" t="s">
        <v>7</v>
      </c>
      <c r="V105">
        <f t="shared" ref="V105:V123" si="7">IF(ISNUMBER((EXP((LN(K105)-LN(I105))/(2013-2000))-1)*100)=TRUE,(EXP((LN(K105)-LN(I105))/(2013-2000))-1)*100,"")</f>
        <v>2.2376061343984732</v>
      </c>
      <c r="W105" t="str">
        <f t="shared" ref="W105:W123" si="8">IF(ISNUMBER((EXP((LN(Q105)-LN(O105))/(2013-2000))-1)*100)=TRUE,(EXP((LN(Q105)-LN(O105))/(2013-2000))-1)*100,"")</f>
        <v/>
      </c>
    </row>
    <row r="106" spans="1:23" ht="45" outlineLevel="2" x14ac:dyDescent="0.25">
      <c r="A106" s="1" t="s">
        <v>114</v>
      </c>
      <c r="B106" s="1" t="s">
        <v>115</v>
      </c>
      <c r="C106" s="1" t="s">
        <v>601</v>
      </c>
      <c r="D106" s="1" t="s">
        <v>168</v>
      </c>
      <c r="E106" s="1" t="str">
        <f t="shared" si="6"/>
        <v>019-029</v>
      </c>
      <c r="F106" s="9" t="s">
        <v>545</v>
      </c>
      <c r="G106" s="9" t="s">
        <v>548</v>
      </c>
      <c r="H106" s="16" t="b">
        <v>0</v>
      </c>
      <c r="I106" s="20">
        <v>19.940999999999999</v>
      </c>
      <c r="J106" s="21"/>
      <c r="K106" s="21"/>
      <c r="L106" s="8"/>
      <c r="M106" s="8"/>
      <c r="N106" s="12"/>
      <c r="O106" s="20">
        <v>5.0000000000000001E-3</v>
      </c>
      <c r="P106" s="21"/>
      <c r="Q106" s="21"/>
      <c r="R106" s="8"/>
      <c r="S106" s="8"/>
      <c r="T106" s="4"/>
      <c r="V106" t="str">
        <f t="shared" si="7"/>
        <v/>
      </c>
      <c r="W106" t="str">
        <f t="shared" si="8"/>
        <v/>
      </c>
    </row>
    <row r="107" spans="1:23" ht="30" outlineLevel="2" x14ac:dyDescent="0.25">
      <c r="A107" s="1" t="s">
        <v>114</v>
      </c>
      <c r="B107" s="1" t="s">
        <v>115</v>
      </c>
      <c r="C107" s="1" t="s">
        <v>601</v>
      </c>
      <c r="D107" s="1" t="s">
        <v>168</v>
      </c>
      <c r="E107" s="1" t="str">
        <f t="shared" si="6"/>
        <v>019-029</v>
      </c>
      <c r="F107" s="1" t="s">
        <v>157</v>
      </c>
      <c r="G107" s="1" t="s">
        <v>156</v>
      </c>
      <c r="H107" s="15" t="b">
        <v>1</v>
      </c>
      <c r="I107" s="20">
        <v>22.518999999999998</v>
      </c>
      <c r="J107" s="21">
        <v>33.85</v>
      </c>
      <c r="K107" s="21">
        <v>40.359000000000002</v>
      </c>
      <c r="L107" s="8">
        <v>0.749</v>
      </c>
      <c r="M107" s="8">
        <v>39.61</v>
      </c>
      <c r="N107" s="12">
        <v>4.5903552585938145</v>
      </c>
      <c r="O107" s="20">
        <v>5.4349999999999996</v>
      </c>
      <c r="P107" s="21">
        <v>24.350999999999999</v>
      </c>
      <c r="Q107" s="21">
        <v>26.4069</v>
      </c>
      <c r="R107" s="8">
        <v>3.9E-2</v>
      </c>
      <c r="S107" s="8">
        <v>26.367900000000002</v>
      </c>
      <c r="T107" s="4">
        <v>12.929932123431719</v>
      </c>
      <c r="V107">
        <f t="shared" si="7"/>
        <v>4.5903552585938145</v>
      </c>
      <c r="W107">
        <f t="shared" si="8"/>
        <v>12.929932123431719</v>
      </c>
    </row>
    <row r="108" spans="1:23" ht="30" outlineLevel="2" x14ac:dyDescent="0.25">
      <c r="A108" s="1" t="s">
        <v>114</v>
      </c>
      <c r="B108" s="1" t="s">
        <v>115</v>
      </c>
      <c r="C108" s="1" t="s">
        <v>601</v>
      </c>
      <c r="D108" s="1" t="s">
        <v>168</v>
      </c>
      <c r="E108" s="1" t="str">
        <f t="shared" si="6"/>
        <v>019-029</v>
      </c>
      <c r="F108" s="1" t="s">
        <v>159</v>
      </c>
      <c r="G108" s="1" t="s">
        <v>158</v>
      </c>
      <c r="H108" s="15" t="b">
        <v>1</v>
      </c>
      <c r="I108" s="20">
        <v>226.596</v>
      </c>
      <c r="J108" s="21">
        <v>176.649</v>
      </c>
      <c r="K108" s="21">
        <v>199.417</v>
      </c>
      <c r="L108" s="8">
        <v>0.63800000000000001</v>
      </c>
      <c r="M108" s="8">
        <v>198.779</v>
      </c>
      <c r="N108" s="12">
        <v>-0.97803647345000577</v>
      </c>
      <c r="O108" s="20">
        <v>1.7789999999999999</v>
      </c>
      <c r="P108" s="21">
        <v>7.4736000000000002</v>
      </c>
      <c r="Q108" s="21">
        <v>8.3352000000000004</v>
      </c>
      <c r="R108" s="8">
        <v>0.4012</v>
      </c>
      <c r="S108" s="8">
        <v>7.9340000000000002</v>
      </c>
      <c r="T108" s="4">
        <v>12.614779426273536</v>
      </c>
      <c r="V108">
        <f t="shared" si="7"/>
        <v>-0.97803647345001687</v>
      </c>
      <c r="W108">
        <f t="shared" si="8"/>
        <v>12.614779426273536</v>
      </c>
    </row>
    <row r="109" spans="1:23" ht="30" outlineLevel="2" x14ac:dyDescent="0.25">
      <c r="A109" s="1" t="s">
        <v>114</v>
      </c>
      <c r="B109" s="1" t="s">
        <v>115</v>
      </c>
      <c r="C109" s="1" t="s">
        <v>601</v>
      </c>
      <c r="D109" s="1" t="s">
        <v>168</v>
      </c>
      <c r="E109" s="1" t="str">
        <f t="shared" si="6"/>
        <v>019-029</v>
      </c>
      <c r="F109" s="1" t="s">
        <v>135</v>
      </c>
      <c r="G109" s="1" t="s">
        <v>134</v>
      </c>
      <c r="H109" s="15" t="b">
        <v>1</v>
      </c>
      <c r="I109" s="20">
        <v>28</v>
      </c>
      <c r="J109" s="21">
        <v>17</v>
      </c>
      <c r="K109" s="21">
        <v>17</v>
      </c>
      <c r="L109" s="8">
        <v>17</v>
      </c>
      <c r="M109" s="22" t="s">
        <v>7</v>
      </c>
      <c r="N109" s="12">
        <v>-3.7656608179067685</v>
      </c>
      <c r="O109" s="20">
        <v>0.10299999999999999</v>
      </c>
      <c r="P109" s="21">
        <v>5.4</v>
      </c>
      <c r="Q109" s="21">
        <v>5.7</v>
      </c>
      <c r="R109" s="8">
        <v>5.7</v>
      </c>
      <c r="S109" s="22" t="s">
        <v>7</v>
      </c>
      <c r="T109" s="4">
        <v>36.169492156648822</v>
      </c>
      <c r="V109">
        <f t="shared" si="7"/>
        <v>-3.7656608179067685</v>
      </c>
      <c r="W109">
        <f t="shared" si="8"/>
        <v>36.169492156648822</v>
      </c>
    </row>
    <row r="110" spans="1:23" ht="30" outlineLevel="2" x14ac:dyDescent="0.25">
      <c r="A110" s="1" t="s">
        <v>114</v>
      </c>
      <c r="B110" s="1" t="s">
        <v>115</v>
      </c>
      <c r="C110" s="1" t="s">
        <v>601</v>
      </c>
      <c r="D110" s="1" t="s">
        <v>168</v>
      </c>
      <c r="E110" s="1" t="str">
        <f t="shared" si="6"/>
        <v>019-029</v>
      </c>
      <c r="F110" s="1" t="s">
        <v>137</v>
      </c>
      <c r="G110" s="1" t="s">
        <v>136</v>
      </c>
      <c r="H110" s="15" t="b">
        <v>1</v>
      </c>
      <c r="I110" s="20">
        <v>10657.264999999999</v>
      </c>
      <c r="J110" s="21">
        <v>4849.2110000000002</v>
      </c>
      <c r="K110" s="21">
        <v>5854.2330000000002</v>
      </c>
      <c r="L110" s="8">
        <v>27.300999999999998</v>
      </c>
      <c r="M110" s="8">
        <v>5826.9319999999998</v>
      </c>
      <c r="N110" s="12">
        <v>-4.503714358935329</v>
      </c>
      <c r="O110" s="20">
        <v>6.585</v>
      </c>
      <c r="P110" s="21">
        <v>72.146799999999999</v>
      </c>
      <c r="Q110" s="21">
        <v>125.64888999999999</v>
      </c>
      <c r="R110" s="8">
        <v>40.068220000000004</v>
      </c>
      <c r="S110" s="8">
        <v>85.580669999999998</v>
      </c>
      <c r="T110" s="4">
        <v>25.460759883081586</v>
      </c>
      <c r="V110">
        <f t="shared" si="7"/>
        <v>-4.503714358935329</v>
      </c>
      <c r="W110">
        <f t="shared" si="8"/>
        <v>25.460759883081586</v>
      </c>
    </row>
    <row r="111" spans="1:23" ht="30" outlineLevel="2" x14ac:dyDescent="0.25">
      <c r="A111" s="1" t="s">
        <v>114</v>
      </c>
      <c r="B111" s="1" t="s">
        <v>115</v>
      </c>
      <c r="C111" s="1" t="s">
        <v>601</v>
      </c>
      <c r="D111" s="1" t="s">
        <v>168</v>
      </c>
      <c r="E111" s="1" t="str">
        <f t="shared" si="6"/>
        <v>019-029</v>
      </c>
      <c r="F111" s="1" t="s">
        <v>194</v>
      </c>
      <c r="G111" s="1" t="s">
        <v>193</v>
      </c>
      <c r="H111" s="15" t="b">
        <v>1</v>
      </c>
      <c r="I111" s="20">
        <v>4.1539999999999999</v>
      </c>
      <c r="J111" s="21">
        <v>1.276</v>
      </c>
      <c r="K111" s="21">
        <v>1.4690000000000001</v>
      </c>
      <c r="L111" s="8">
        <v>0</v>
      </c>
      <c r="M111" s="8">
        <v>1.4690000000000001</v>
      </c>
      <c r="N111" s="12">
        <v>-7.6847426143233371</v>
      </c>
      <c r="O111" s="20">
        <v>0.154</v>
      </c>
      <c r="P111" s="21">
        <v>0.02</v>
      </c>
      <c r="Q111" s="21">
        <v>1.992E-2</v>
      </c>
      <c r="R111" s="8">
        <v>1.992E-2</v>
      </c>
      <c r="S111" s="8">
        <v>0</v>
      </c>
      <c r="T111" s="4">
        <v>-14.557389506322838</v>
      </c>
      <c r="V111">
        <f t="shared" si="7"/>
        <v>-7.6847426143233371</v>
      </c>
      <c r="W111">
        <f t="shared" si="8"/>
        <v>-14.557389506322826</v>
      </c>
    </row>
    <row r="112" spans="1:23" ht="45" outlineLevel="2" x14ac:dyDescent="0.25">
      <c r="A112" s="1" t="s">
        <v>114</v>
      </c>
      <c r="B112" s="1" t="s">
        <v>115</v>
      </c>
      <c r="C112" s="1" t="s">
        <v>601</v>
      </c>
      <c r="D112" s="1" t="s">
        <v>168</v>
      </c>
      <c r="E112" s="1" t="str">
        <f t="shared" si="6"/>
        <v>019-029</v>
      </c>
      <c r="F112" s="1" t="s">
        <v>491</v>
      </c>
      <c r="G112" s="1" t="s">
        <v>492</v>
      </c>
      <c r="H112" s="15" t="b">
        <v>1</v>
      </c>
      <c r="I112" s="20">
        <v>0</v>
      </c>
      <c r="J112" s="21">
        <v>0.05</v>
      </c>
      <c r="K112" s="21">
        <v>0.05</v>
      </c>
      <c r="L112" s="22" t="s">
        <v>7</v>
      </c>
      <c r="M112" s="8">
        <v>0.05</v>
      </c>
      <c r="N112" s="12" t="s">
        <v>7</v>
      </c>
      <c r="O112" s="26" t="s">
        <v>7</v>
      </c>
      <c r="P112" s="21" t="s">
        <v>7</v>
      </c>
      <c r="Q112" s="21" t="s">
        <v>7</v>
      </c>
      <c r="R112" s="8" t="s">
        <v>7</v>
      </c>
      <c r="S112" s="8" t="s">
        <v>7</v>
      </c>
      <c r="T112" s="4" t="s">
        <v>7</v>
      </c>
      <c r="V112" t="str">
        <f t="shared" si="7"/>
        <v/>
      </c>
      <c r="W112" t="str">
        <f t="shared" si="8"/>
        <v/>
      </c>
    </row>
    <row r="113" spans="1:23" ht="45" outlineLevel="2" x14ac:dyDescent="0.25">
      <c r="A113" s="1" t="s">
        <v>114</v>
      </c>
      <c r="B113" s="1" t="s">
        <v>115</v>
      </c>
      <c r="C113" s="1" t="s">
        <v>601</v>
      </c>
      <c r="D113" s="1" t="s">
        <v>168</v>
      </c>
      <c r="E113" s="1" t="str">
        <f t="shared" si="6"/>
        <v>019-029</v>
      </c>
      <c r="F113" s="1" t="s">
        <v>196</v>
      </c>
      <c r="G113" s="1" t="s">
        <v>195</v>
      </c>
      <c r="H113" s="15" t="b">
        <v>1</v>
      </c>
      <c r="I113" s="20">
        <v>0.94099999999999995</v>
      </c>
      <c r="J113" s="21">
        <v>21.802</v>
      </c>
      <c r="K113" s="21">
        <v>17.632999999999999</v>
      </c>
      <c r="L113" s="8">
        <v>0</v>
      </c>
      <c r="M113" s="8">
        <v>17.632999999999999</v>
      </c>
      <c r="N113" s="12">
        <v>25.286078005593549</v>
      </c>
      <c r="O113" s="20">
        <v>1E-3</v>
      </c>
      <c r="P113" s="21">
        <v>1E-3</v>
      </c>
      <c r="Q113" s="21">
        <v>1E-3</v>
      </c>
      <c r="R113" s="8">
        <v>1E-3</v>
      </c>
      <c r="S113" s="8">
        <v>0</v>
      </c>
      <c r="T113" s="4">
        <v>0</v>
      </c>
      <c r="V113">
        <f t="shared" si="7"/>
        <v>25.286078005593549</v>
      </c>
      <c r="W113">
        <f t="shared" si="8"/>
        <v>0</v>
      </c>
    </row>
    <row r="114" spans="1:23" ht="30" outlineLevel="2" x14ac:dyDescent="0.25">
      <c r="A114" s="1" t="s">
        <v>114</v>
      </c>
      <c r="B114" s="1" t="s">
        <v>115</v>
      </c>
      <c r="C114" s="1" t="s">
        <v>601</v>
      </c>
      <c r="D114" s="1" t="s">
        <v>168</v>
      </c>
      <c r="E114" s="1" t="str">
        <f t="shared" si="6"/>
        <v>019-029</v>
      </c>
      <c r="F114" s="1" t="s">
        <v>198</v>
      </c>
      <c r="G114" s="1" t="s">
        <v>197</v>
      </c>
      <c r="H114" s="15" t="b">
        <v>1</v>
      </c>
      <c r="I114" s="20">
        <v>2.1150000000000002</v>
      </c>
      <c r="J114" s="21">
        <v>2.2050000000000001</v>
      </c>
      <c r="K114" s="21">
        <v>2.2410000000000001</v>
      </c>
      <c r="L114" s="8">
        <v>0</v>
      </c>
      <c r="M114" s="8">
        <v>2.2410000000000001</v>
      </c>
      <c r="N114" s="12">
        <v>0.44612590190471479</v>
      </c>
      <c r="O114" s="20">
        <v>1E-3</v>
      </c>
      <c r="P114" s="21">
        <v>1.2999999999999999E-2</v>
      </c>
      <c r="Q114" s="21">
        <v>1.83E-2</v>
      </c>
      <c r="R114" s="8">
        <v>1.83E-2</v>
      </c>
      <c r="S114" s="22" t="s">
        <v>7</v>
      </c>
      <c r="T114" s="4">
        <v>25.058041286019161</v>
      </c>
      <c r="V114">
        <f t="shared" si="7"/>
        <v>0.44612590190471479</v>
      </c>
      <c r="W114">
        <f t="shared" si="8"/>
        <v>25.058041286019161</v>
      </c>
    </row>
    <row r="115" spans="1:23" ht="60" outlineLevel="2" x14ac:dyDescent="0.25">
      <c r="A115" s="1" t="s">
        <v>114</v>
      </c>
      <c r="B115" s="1" t="s">
        <v>115</v>
      </c>
      <c r="C115" s="1" t="s">
        <v>601</v>
      </c>
      <c r="D115" s="1" t="s">
        <v>168</v>
      </c>
      <c r="E115" s="1" t="str">
        <f t="shared" si="6"/>
        <v>019-029</v>
      </c>
      <c r="F115" s="1" t="s">
        <v>493</v>
      </c>
      <c r="G115" s="1" t="s">
        <v>494</v>
      </c>
      <c r="H115" s="15" t="b">
        <v>1</v>
      </c>
      <c r="I115" s="20">
        <v>22.798999999999999</v>
      </c>
      <c r="J115" s="21">
        <v>10.263999999999999</v>
      </c>
      <c r="K115" s="21">
        <v>39.466000000000001</v>
      </c>
      <c r="L115" s="8">
        <v>0</v>
      </c>
      <c r="M115" s="8">
        <v>39.466000000000001</v>
      </c>
      <c r="N115" s="12">
        <v>4.3112937192213874</v>
      </c>
      <c r="O115" s="26" t="s">
        <v>7</v>
      </c>
      <c r="P115" s="21" t="s">
        <v>7</v>
      </c>
      <c r="Q115" s="21" t="s">
        <v>7</v>
      </c>
      <c r="R115" s="8" t="s">
        <v>7</v>
      </c>
      <c r="S115" s="22" t="s">
        <v>7</v>
      </c>
      <c r="T115" s="4" t="s">
        <v>7</v>
      </c>
      <c r="V115">
        <f t="shared" si="7"/>
        <v>4.3112937192213874</v>
      </c>
      <c r="W115" t="str">
        <f t="shared" si="8"/>
        <v/>
      </c>
    </row>
    <row r="116" spans="1:23" ht="30" outlineLevel="2" x14ac:dyDescent="0.25">
      <c r="A116" s="1" t="s">
        <v>114</v>
      </c>
      <c r="B116" s="1" t="s">
        <v>115</v>
      </c>
      <c r="C116" s="1" t="s">
        <v>601</v>
      </c>
      <c r="D116" s="1" t="s">
        <v>168</v>
      </c>
      <c r="E116" s="1" t="str">
        <f t="shared" si="6"/>
        <v>019-029</v>
      </c>
      <c r="F116" s="1" t="s">
        <v>495</v>
      </c>
      <c r="G116" s="1" t="s">
        <v>496</v>
      </c>
      <c r="H116" s="15" t="b">
        <v>1</v>
      </c>
      <c r="I116" s="20">
        <v>0</v>
      </c>
      <c r="J116" s="21">
        <v>0.2</v>
      </c>
      <c r="K116" s="21">
        <v>0.2</v>
      </c>
      <c r="L116" s="22" t="s">
        <v>7</v>
      </c>
      <c r="M116" s="8">
        <v>0.2</v>
      </c>
      <c r="N116" s="12" t="s">
        <v>7</v>
      </c>
      <c r="O116" s="26" t="s">
        <v>7</v>
      </c>
      <c r="P116" s="21" t="s">
        <v>7</v>
      </c>
      <c r="Q116" s="21" t="s">
        <v>7</v>
      </c>
      <c r="R116" s="8" t="s">
        <v>7</v>
      </c>
      <c r="S116" s="22" t="s">
        <v>7</v>
      </c>
      <c r="T116" s="4" t="s">
        <v>7</v>
      </c>
      <c r="V116" t="str">
        <f t="shared" si="7"/>
        <v/>
      </c>
      <c r="W116" t="str">
        <f t="shared" si="8"/>
        <v/>
      </c>
    </row>
    <row r="117" spans="1:23" ht="30" outlineLevel="2" x14ac:dyDescent="0.25">
      <c r="A117" s="1" t="s">
        <v>114</v>
      </c>
      <c r="B117" s="1" t="s">
        <v>115</v>
      </c>
      <c r="C117" s="1" t="s">
        <v>601</v>
      </c>
      <c r="D117" s="1" t="s">
        <v>168</v>
      </c>
      <c r="E117" s="1" t="str">
        <f t="shared" si="6"/>
        <v>019-029</v>
      </c>
      <c r="F117" s="1" t="s">
        <v>497</v>
      </c>
      <c r="G117" s="1" t="s">
        <v>498</v>
      </c>
      <c r="H117" s="15" t="b">
        <v>1</v>
      </c>
      <c r="I117" s="20">
        <v>0</v>
      </c>
      <c r="J117" s="21">
        <v>0.193</v>
      </c>
      <c r="K117" s="21">
        <v>0.193</v>
      </c>
      <c r="L117" s="22" t="s">
        <v>7</v>
      </c>
      <c r="M117" s="8">
        <v>0.193</v>
      </c>
      <c r="N117" s="12" t="s">
        <v>7</v>
      </c>
      <c r="O117" s="26" t="s">
        <v>7</v>
      </c>
      <c r="P117" s="21" t="s">
        <v>7</v>
      </c>
      <c r="Q117" s="21" t="s">
        <v>7</v>
      </c>
      <c r="R117" s="8" t="s">
        <v>7</v>
      </c>
      <c r="S117" s="22" t="s">
        <v>7</v>
      </c>
      <c r="T117" s="4" t="s">
        <v>7</v>
      </c>
      <c r="V117" t="str">
        <f t="shared" si="7"/>
        <v/>
      </c>
      <c r="W117" t="str">
        <f t="shared" si="8"/>
        <v/>
      </c>
    </row>
    <row r="118" spans="1:23" ht="30" outlineLevel="2" x14ac:dyDescent="0.25">
      <c r="A118" s="1" t="s">
        <v>114</v>
      </c>
      <c r="B118" s="1" t="s">
        <v>115</v>
      </c>
      <c r="C118" s="1" t="s">
        <v>601</v>
      </c>
      <c r="D118" s="1" t="s">
        <v>168</v>
      </c>
      <c r="E118" s="1" t="str">
        <f t="shared" si="6"/>
        <v>019-029</v>
      </c>
      <c r="F118" s="1" t="s">
        <v>139</v>
      </c>
      <c r="G118" s="1" t="s">
        <v>138</v>
      </c>
      <c r="H118" s="15" t="b">
        <v>1</v>
      </c>
      <c r="I118" s="20">
        <v>24.238</v>
      </c>
      <c r="J118" s="21">
        <v>39.264000000000003</v>
      </c>
      <c r="K118" s="21">
        <v>39.668999999999997</v>
      </c>
      <c r="L118" s="8">
        <v>0.65</v>
      </c>
      <c r="M118" s="8">
        <v>39.018999999999998</v>
      </c>
      <c r="N118" s="12">
        <v>3.8623240543367965</v>
      </c>
      <c r="O118" s="20">
        <v>0.34499999999999997</v>
      </c>
      <c r="P118" s="21">
        <v>0.1646</v>
      </c>
      <c r="Q118" s="21">
        <v>0.17880000000000001</v>
      </c>
      <c r="R118" s="8">
        <v>0</v>
      </c>
      <c r="S118" s="8">
        <v>0.17880000000000001</v>
      </c>
      <c r="T118" s="4">
        <v>-4.9302862865582275</v>
      </c>
      <c r="V118">
        <f t="shared" si="7"/>
        <v>3.8623240543367743</v>
      </c>
      <c r="W118">
        <f t="shared" si="8"/>
        <v>-4.9302862865582275</v>
      </c>
    </row>
    <row r="119" spans="1:23" ht="45" outlineLevel="2" x14ac:dyDescent="0.25">
      <c r="A119" s="1" t="s">
        <v>114</v>
      </c>
      <c r="B119" s="1" t="s">
        <v>115</v>
      </c>
      <c r="C119" s="1" t="s">
        <v>601</v>
      </c>
      <c r="D119" s="1" t="s">
        <v>168</v>
      </c>
      <c r="E119" s="1" t="str">
        <f t="shared" si="6"/>
        <v>019-029</v>
      </c>
      <c r="F119" s="1" t="s">
        <v>200</v>
      </c>
      <c r="G119" s="1" t="s">
        <v>199</v>
      </c>
      <c r="H119" s="15" t="b">
        <v>1</v>
      </c>
      <c r="I119" s="20">
        <v>14.237</v>
      </c>
      <c r="J119" s="21">
        <v>12.063000000000001</v>
      </c>
      <c r="K119" s="21">
        <v>13.199</v>
      </c>
      <c r="L119" s="8">
        <v>0</v>
      </c>
      <c r="M119" s="8">
        <v>13.199</v>
      </c>
      <c r="N119" s="12">
        <v>-0.58063958442642338</v>
      </c>
      <c r="O119" s="20">
        <v>2.1999999999999999E-2</v>
      </c>
      <c r="P119" s="21">
        <v>6.5499999999999994E-3</v>
      </c>
      <c r="Q119" s="21">
        <v>7.5499999999999994E-3</v>
      </c>
      <c r="R119" s="8">
        <v>7.5499999999999994E-3</v>
      </c>
      <c r="S119" s="22" t="s">
        <v>7</v>
      </c>
      <c r="T119" s="4">
        <v>-7.8975680649028828</v>
      </c>
      <c r="V119">
        <f t="shared" si="7"/>
        <v>-0.58063958442643449</v>
      </c>
      <c r="W119">
        <f t="shared" si="8"/>
        <v>-7.8975680649028828</v>
      </c>
    </row>
    <row r="120" spans="1:23" ht="45" outlineLevel="2" x14ac:dyDescent="0.25">
      <c r="A120" s="1" t="s">
        <v>114</v>
      </c>
      <c r="B120" s="1" t="s">
        <v>115</v>
      </c>
      <c r="C120" s="1" t="s">
        <v>601</v>
      </c>
      <c r="D120" s="1" t="s">
        <v>168</v>
      </c>
      <c r="E120" s="1" t="str">
        <f t="shared" si="6"/>
        <v>019-029</v>
      </c>
      <c r="F120" s="1" t="s">
        <v>202</v>
      </c>
      <c r="G120" s="1" t="s">
        <v>201</v>
      </c>
      <c r="H120" s="15" t="b">
        <v>1</v>
      </c>
      <c r="I120" s="20">
        <v>5.7130000000000001</v>
      </c>
      <c r="J120" s="21">
        <v>3.8149999999999999</v>
      </c>
      <c r="K120" s="21">
        <v>3.8839999999999999</v>
      </c>
      <c r="L120" s="8">
        <v>0</v>
      </c>
      <c r="M120" s="8">
        <v>3.8839999999999999</v>
      </c>
      <c r="N120" s="12">
        <v>-2.9246766239573785</v>
      </c>
      <c r="O120" s="20">
        <v>1.4999999999999999E-2</v>
      </c>
      <c r="P120" s="21">
        <v>0</v>
      </c>
      <c r="Q120" s="21">
        <v>0</v>
      </c>
      <c r="R120" s="22" t="s">
        <v>7</v>
      </c>
      <c r="S120" s="8">
        <v>0</v>
      </c>
      <c r="T120" s="4" t="s">
        <v>7</v>
      </c>
      <c r="V120">
        <f t="shared" si="7"/>
        <v>-2.9246766239573785</v>
      </c>
      <c r="W120" t="str">
        <f t="shared" si="8"/>
        <v/>
      </c>
    </row>
    <row r="121" spans="1:23" ht="30" outlineLevel="2" x14ac:dyDescent="0.25">
      <c r="A121" s="1" t="s">
        <v>114</v>
      </c>
      <c r="B121" s="1" t="s">
        <v>115</v>
      </c>
      <c r="C121" s="1" t="s">
        <v>601</v>
      </c>
      <c r="D121" s="1" t="s">
        <v>168</v>
      </c>
      <c r="E121" s="1" t="str">
        <f t="shared" si="6"/>
        <v>019-029</v>
      </c>
      <c r="F121" s="1" t="s">
        <v>141</v>
      </c>
      <c r="G121" s="1" t="s">
        <v>140</v>
      </c>
      <c r="H121" s="15" t="b">
        <v>1</v>
      </c>
      <c r="I121" s="20">
        <v>113.32599999999999</v>
      </c>
      <c r="J121" s="21">
        <v>76.162000000000006</v>
      </c>
      <c r="K121" s="21">
        <v>59.195999999999998</v>
      </c>
      <c r="L121" s="8">
        <v>2.069</v>
      </c>
      <c r="M121" s="8">
        <v>57.127000000000002</v>
      </c>
      <c r="N121" s="12">
        <v>-4.8727743522329554</v>
      </c>
      <c r="O121" s="20">
        <v>8.5000000000000006E-2</v>
      </c>
      <c r="P121" s="21">
        <v>9.1231999999999994E-2</v>
      </c>
      <c r="Q121" s="21">
        <v>0.21653</v>
      </c>
      <c r="R121" s="8">
        <v>0.21653</v>
      </c>
      <c r="S121" s="8">
        <v>0</v>
      </c>
      <c r="T121" s="4">
        <v>7.4579116461102046</v>
      </c>
      <c r="V121">
        <f t="shared" si="7"/>
        <v>-4.8727743522329554</v>
      </c>
      <c r="W121">
        <f t="shared" si="8"/>
        <v>7.4579116461102046</v>
      </c>
    </row>
    <row r="122" spans="1:23" ht="30" outlineLevel="2" x14ac:dyDescent="0.25">
      <c r="A122" s="1" t="s">
        <v>114</v>
      </c>
      <c r="B122" s="1" t="s">
        <v>115</v>
      </c>
      <c r="C122" s="1" t="s">
        <v>601</v>
      </c>
      <c r="D122" s="1" t="s">
        <v>168</v>
      </c>
      <c r="E122" s="1" t="str">
        <f t="shared" si="6"/>
        <v>019-029</v>
      </c>
      <c r="F122" s="1" t="s">
        <v>204</v>
      </c>
      <c r="G122" s="1" t="s">
        <v>203</v>
      </c>
      <c r="H122" s="15" t="b">
        <v>1</v>
      </c>
      <c r="I122" s="20">
        <v>1.103</v>
      </c>
      <c r="J122" s="21">
        <v>0.51500000000000001</v>
      </c>
      <c r="K122" s="21">
        <v>0.46800000000000003</v>
      </c>
      <c r="L122" s="8">
        <v>0</v>
      </c>
      <c r="M122" s="8">
        <v>0.46800000000000003</v>
      </c>
      <c r="N122" s="12">
        <v>-6.3820219672664606</v>
      </c>
      <c r="O122" s="20">
        <v>0</v>
      </c>
      <c r="P122" s="21">
        <v>0.01</v>
      </c>
      <c r="Q122" s="21">
        <v>0.01</v>
      </c>
      <c r="R122" s="8">
        <v>0.01</v>
      </c>
      <c r="S122" s="22" t="s">
        <v>7</v>
      </c>
      <c r="T122" s="4" t="s">
        <v>7</v>
      </c>
      <c r="V122">
        <f t="shared" si="7"/>
        <v>-6.3820219672664606</v>
      </c>
      <c r="W122" t="str">
        <f t="shared" si="8"/>
        <v/>
      </c>
    </row>
    <row r="123" spans="1:23" ht="45" outlineLevel="2" x14ac:dyDescent="0.25">
      <c r="A123" s="1" t="s">
        <v>114</v>
      </c>
      <c r="B123" s="1" t="s">
        <v>115</v>
      </c>
      <c r="C123" s="1" t="s">
        <v>601</v>
      </c>
      <c r="D123" s="1" t="s">
        <v>168</v>
      </c>
      <c r="E123" s="1" t="str">
        <f t="shared" si="6"/>
        <v>019-029</v>
      </c>
      <c r="F123" s="1" t="s">
        <v>143</v>
      </c>
      <c r="G123" s="1" t="s">
        <v>142</v>
      </c>
      <c r="H123" s="15" t="b">
        <v>1</v>
      </c>
      <c r="I123" s="20">
        <v>359.30099999999999</v>
      </c>
      <c r="J123" s="21">
        <v>213.072</v>
      </c>
      <c r="K123" s="21">
        <v>200.011</v>
      </c>
      <c r="L123" s="8">
        <v>37</v>
      </c>
      <c r="M123" s="8">
        <v>163.011</v>
      </c>
      <c r="N123" s="12">
        <v>-4.4060472821320751</v>
      </c>
      <c r="O123" s="20">
        <v>13.41</v>
      </c>
      <c r="P123" s="21">
        <v>26.115179999999999</v>
      </c>
      <c r="Q123" s="21">
        <v>26.58</v>
      </c>
      <c r="R123" s="8">
        <v>6.58</v>
      </c>
      <c r="S123" s="8">
        <v>20</v>
      </c>
      <c r="T123" s="4">
        <v>5.4037012625411052</v>
      </c>
      <c r="V123">
        <f t="shared" si="7"/>
        <v>-4.4060472821320644</v>
      </c>
      <c r="W123">
        <f t="shared" si="8"/>
        <v>5.4037012625411052</v>
      </c>
    </row>
    <row r="124" spans="1:23" ht="30" outlineLevel="1" x14ac:dyDescent="0.25">
      <c r="A124" s="1"/>
      <c r="B124" s="1"/>
      <c r="C124" s="1"/>
      <c r="D124" s="1"/>
      <c r="E124" s="27" t="s">
        <v>564</v>
      </c>
      <c r="F124" s="1"/>
      <c r="G124" s="1"/>
      <c r="H124" s="15"/>
      <c r="I124" s="20">
        <f>SUBTOTAL(9,I125:I129)</f>
        <v>5882.5069999999996</v>
      </c>
      <c r="J124" s="21">
        <f>SUBTOTAL(9,J125:J129)</f>
        <v>6173.9120000000003</v>
      </c>
      <c r="K124" s="21">
        <f>SUBTOTAL(9,K125:K129)</f>
        <v>6361.76</v>
      </c>
      <c r="L124" s="8">
        <f>SUBTOTAL(9,L125:L129)</f>
        <v>54.823</v>
      </c>
      <c r="M124" s="8">
        <f>SUBTOTAL(9,M125:M129)</f>
        <v>6306.9369999999999</v>
      </c>
      <c r="N124" s="12"/>
      <c r="O124" s="26">
        <f>SUBTOTAL(9,O125:O129)</f>
        <v>584.495</v>
      </c>
      <c r="P124" s="21">
        <f>SUBTOTAL(9,P125:P129)</f>
        <v>593.22900000000004</v>
      </c>
      <c r="Q124" s="21">
        <f>SUBTOTAL(9,Q125:Q129)</f>
        <v>613.20000000000005</v>
      </c>
      <c r="R124" s="8">
        <f>SUBTOTAL(9,R125:R129)</f>
        <v>262.12400000000002</v>
      </c>
      <c r="S124" s="8">
        <f>SUBTOTAL(9,S125:S129)</f>
        <v>351.07600000000002</v>
      </c>
      <c r="T124" s="4"/>
    </row>
    <row r="125" spans="1:23" ht="30" outlineLevel="2" x14ac:dyDescent="0.25">
      <c r="A125" s="1" t="s">
        <v>114</v>
      </c>
      <c r="B125" s="1" t="s">
        <v>115</v>
      </c>
      <c r="C125" s="1" t="s">
        <v>161</v>
      </c>
      <c r="D125" s="1" t="s">
        <v>160</v>
      </c>
      <c r="E125" s="1" t="str">
        <f t="shared" ref="E125:E142" si="9">CONCATENATE(B125,"-",D125)</f>
        <v>019-021</v>
      </c>
      <c r="F125" s="1" t="s">
        <v>499</v>
      </c>
      <c r="G125" s="1" t="s">
        <v>500</v>
      </c>
      <c r="H125" s="15" t="b">
        <v>1</v>
      </c>
      <c r="I125" s="20">
        <v>0.28999999999999998</v>
      </c>
      <c r="J125" s="21">
        <v>0.51600000000000001</v>
      </c>
      <c r="K125" s="21">
        <v>0.46100000000000002</v>
      </c>
      <c r="L125" s="8">
        <v>0</v>
      </c>
      <c r="M125" s="8">
        <v>0.46100000000000002</v>
      </c>
      <c r="N125" s="12">
        <v>3.6298430908402679</v>
      </c>
      <c r="O125" s="26" t="s">
        <v>7</v>
      </c>
      <c r="P125" s="21" t="s">
        <v>7</v>
      </c>
      <c r="Q125" s="21" t="s">
        <v>7</v>
      </c>
      <c r="R125" s="8" t="s">
        <v>7</v>
      </c>
      <c r="S125" s="8" t="s">
        <v>7</v>
      </c>
      <c r="T125" s="4" t="s">
        <v>7</v>
      </c>
      <c r="V125">
        <f t="shared" ref="V125:V142" si="10">IF(ISNUMBER((EXP((LN(K125)-LN(I125))/(2013-2000))-1)*100)=TRUE,(EXP((LN(K125)-LN(I125))/(2013-2000))-1)*100,"")</f>
        <v>3.6298430908402679</v>
      </c>
      <c r="W125" t="str">
        <f t="shared" ref="W125:W142" si="11">IF(ISNUMBER((EXP((LN(Q125)-LN(O125))/(2013-2000))-1)*100)=TRUE,(EXP((LN(Q125)-LN(O125))/(2013-2000))-1)*100,"")</f>
        <v/>
      </c>
    </row>
    <row r="126" spans="1:23" ht="30" outlineLevel="2" x14ac:dyDescent="0.25">
      <c r="A126" s="1" t="s">
        <v>114</v>
      </c>
      <c r="B126" s="1" t="s">
        <v>115</v>
      </c>
      <c r="C126" s="1" t="s">
        <v>161</v>
      </c>
      <c r="D126" s="1" t="s">
        <v>160</v>
      </c>
      <c r="E126" s="1" t="str">
        <f t="shared" si="9"/>
        <v>019-021</v>
      </c>
      <c r="F126" s="1" t="s">
        <v>163</v>
      </c>
      <c r="G126" s="1" t="s">
        <v>162</v>
      </c>
      <c r="H126" s="15" t="b">
        <v>1</v>
      </c>
      <c r="I126" s="20">
        <v>998.178</v>
      </c>
      <c r="J126" s="21">
        <v>818.82</v>
      </c>
      <c r="K126" s="21">
        <v>852.08199999999999</v>
      </c>
      <c r="L126" s="8">
        <v>28.442</v>
      </c>
      <c r="M126" s="8">
        <v>823.64</v>
      </c>
      <c r="N126" s="12">
        <v>-1.209919742054999</v>
      </c>
      <c r="O126" s="20">
        <v>127.66500000000001</v>
      </c>
      <c r="P126" s="21">
        <v>173.25200000000001</v>
      </c>
      <c r="Q126" s="21">
        <v>172.09700000000001</v>
      </c>
      <c r="R126" s="8">
        <v>8.3140000000000001</v>
      </c>
      <c r="S126" s="8">
        <v>163.78299999999999</v>
      </c>
      <c r="T126" s="4">
        <v>2.3238882265585348</v>
      </c>
      <c r="V126">
        <f t="shared" si="10"/>
        <v>-1.2099197420549879</v>
      </c>
      <c r="W126">
        <f t="shared" si="11"/>
        <v>2.3238882265585348</v>
      </c>
    </row>
    <row r="127" spans="1:23" ht="30" outlineLevel="2" x14ac:dyDescent="0.25">
      <c r="A127" s="1" t="s">
        <v>114</v>
      </c>
      <c r="B127" s="1" t="s">
        <v>115</v>
      </c>
      <c r="C127" s="1" t="s">
        <v>161</v>
      </c>
      <c r="D127" s="1" t="s">
        <v>160</v>
      </c>
      <c r="E127" s="1" t="str">
        <f t="shared" si="9"/>
        <v>019-021</v>
      </c>
      <c r="F127" s="1" t="s">
        <v>501</v>
      </c>
      <c r="G127" s="1" t="s">
        <v>502</v>
      </c>
      <c r="H127" s="15" t="b">
        <v>1</v>
      </c>
      <c r="I127" s="20">
        <v>159.71100000000001</v>
      </c>
      <c r="J127" s="21">
        <v>222.89400000000001</v>
      </c>
      <c r="K127" s="21">
        <v>275.43200000000002</v>
      </c>
      <c r="L127" s="8">
        <v>0</v>
      </c>
      <c r="M127" s="8">
        <v>275.43200000000002</v>
      </c>
      <c r="N127" s="12">
        <v>4.2812241113562077</v>
      </c>
      <c r="O127" s="26" t="s">
        <v>7</v>
      </c>
      <c r="P127" s="21" t="s">
        <v>7</v>
      </c>
      <c r="Q127" s="21" t="s">
        <v>7</v>
      </c>
      <c r="R127" s="8" t="s">
        <v>7</v>
      </c>
      <c r="S127" s="8" t="s">
        <v>7</v>
      </c>
      <c r="T127" s="4" t="s">
        <v>7</v>
      </c>
      <c r="V127">
        <f t="shared" si="10"/>
        <v>4.2812241113562077</v>
      </c>
      <c r="W127" t="str">
        <f t="shared" si="11"/>
        <v/>
      </c>
    </row>
    <row r="128" spans="1:23" ht="60" outlineLevel="2" x14ac:dyDescent="0.25">
      <c r="A128" s="1" t="s">
        <v>114</v>
      </c>
      <c r="B128" s="1" t="s">
        <v>115</v>
      </c>
      <c r="C128" s="1" t="s">
        <v>161</v>
      </c>
      <c r="D128" s="1" t="s">
        <v>160</v>
      </c>
      <c r="E128" s="1" t="str">
        <f t="shared" si="9"/>
        <v>019-021</v>
      </c>
      <c r="F128" s="1" t="s">
        <v>165</v>
      </c>
      <c r="G128" s="1" t="s">
        <v>164</v>
      </c>
      <c r="H128" s="15" t="b">
        <v>1</v>
      </c>
      <c r="I128" s="20">
        <v>6.69</v>
      </c>
      <c r="J128" s="21">
        <v>3.3010000000000002</v>
      </c>
      <c r="K128" s="21">
        <v>2.911</v>
      </c>
      <c r="L128" s="8">
        <v>0</v>
      </c>
      <c r="M128" s="8">
        <v>2.911</v>
      </c>
      <c r="N128" s="12">
        <v>-6.2003457583552297</v>
      </c>
      <c r="O128" s="20">
        <v>0</v>
      </c>
      <c r="P128" s="21">
        <v>3.0000000000000001E-3</v>
      </c>
      <c r="Q128" s="21">
        <v>5.0000000000000001E-3</v>
      </c>
      <c r="R128" s="22" t="s">
        <v>7</v>
      </c>
      <c r="S128" s="8">
        <v>5.0000000000000001E-3</v>
      </c>
      <c r="T128" s="4" t="s">
        <v>7</v>
      </c>
      <c r="V128">
        <f t="shared" si="10"/>
        <v>-6.2003457583552297</v>
      </c>
      <c r="W128" t="str">
        <f t="shared" si="11"/>
        <v/>
      </c>
    </row>
    <row r="129" spans="1:23" ht="45" outlineLevel="2" x14ac:dyDescent="0.25">
      <c r="A129" s="1" t="s">
        <v>114</v>
      </c>
      <c r="B129" s="1" t="s">
        <v>115</v>
      </c>
      <c r="C129" s="1" t="s">
        <v>161</v>
      </c>
      <c r="D129" s="1" t="s">
        <v>160</v>
      </c>
      <c r="E129" s="1" t="str">
        <f t="shared" si="9"/>
        <v>019-021</v>
      </c>
      <c r="F129" s="1" t="s">
        <v>167</v>
      </c>
      <c r="G129" s="1" t="s">
        <v>166</v>
      </c>
      <c r="H129" s="15" t="b">
        <v>1</v>
      </c>
      <c r="I129" s="20">
        <v>4717.6379999999999</v>
      </c>
      <c r="J129" s="21">
        <v>5128.3810000000003</v>
      </c>
      <c r="K129" s="21">
        <v>5230.8739999999998</v>
      </c>
      <c r="L129" s="8">
        <v>26.381</v>
      </c>
      <c r="M129" s="8">
        <v>5204.4930000000004</v>
      </c>
      <c r="N129" s="12">
        <v>0.79754920085970404</v>
      </c>
      <c r="O129" s="20">
        <v>456.83</v>
      </c>
      <c r="P129" s="21">
        <v>419.97399999999999</v>
      </c>
      <c r="Q129" s="21">
        <v>441.09800000000001</v>
      </c>
      <c r="R129" s="8">
        <v>253.81</v>
      </c>
      <c r="S129" s="8">
        <v>187.28800000000001</v>
      </c>
      <c r="T129" s="4">
        <v>-0.26920819430821252</v>
      </c>
      <c r="V129">
        <f t="shared" si="10"/>
        <v>0.79754920085970404</v>
      </c>
      <c r="W129">
        <f t="shared" si="11"/>
        <v>-0.26920819430821252</v>
      </c>
    </row>
    <row r="130" spans="1:23" ht="30" outlineLevel="1" x14ac:dyDescent="0.25">
      <c r="A130" s="1"/>
      <c r="B130" s="1"/>
      <c r="C130" s="1"/>
      <c r="D130" s="1"/>
      <c r="E130" s="27" t="s">
        <v>565</v>
      </c>
      <c r="F130" s="1"/>
      <c r="G130" s="1"/>
      <c r="H130" s="15"/>
      <c r="I130" s="20">
        <f>SUBTOTAL(9,I131:I135)</f>
        <v>52.372999999999998</v>
      </c>
      <c r="J130" s="21">
        <f>SUBTOTAL(9,J131:J135)</f>
        <v>56.368000000000002</v>
      </c>
      <c r="K130" s="21">
        <f>SUBTOTAL(9,K131:K135)</f>
        <v>54.898000000000003</v>
      </c>
      <c r="L130" s="8">
        <f>SUBTOTAL(9,L131:L135)</f>
        <v>54.898000000000003</v>
      </c>
      <c r="M130" s="22">
        <f>SUBTOTAL(9,M131:M135)</f>
        <v>0</v>
      </c>
      <c r="N130" s="12"/>
      <c r="O130" s="20">
        <f>SUBTOTAL(9,O131:O135)</f>
        <v>6.6769999999999996</v>
      </c>
      <c r="P130" s="21">
        <f>SUBTOTAL(9,P131:P135)</f>
        <v>8.0358000000000001</v>
      </c>
      <c r="Q130" s="21">
        <f>SUBTOTAL(9,Q131:Q135)</f>
        <v>8.4449000000000005</v>
      </c>
      <c r="R130" s="8">
        <f>SUBTOTAL(9,R131:R135)</f>
        <v>8.4449000000000005</v>
      </c>
      <c r="S130" s="22">
        <f>SUBTOTAL(9,S131:S135)</f>
        <v>0</v>
      </c>
      <c r="T130" s="4"/>
    </row>
    <row r="131" spans="1:23" ht="30" outlineLevel="2" x14ac:dyDescent="0.25">
      <c r="A131" s="1" t="s">
        <v>205</v>
      </c>
      <c r="B131" s="1" t="s">
        <v>206</v>
      </c>
      <c r="C131" s="1" t="s">
        <v>264</v>
      </c>
      <c r="D131" s="1" t="s">
        <v>263</v>
      </c>
      <c r="E131" s="1" t="str">
        <f t="shared" si="9"/>
        <v>142-143</v>
      </c>
      <c r="F131" s="1" t="s">
        <v>266</v>
      </c>
      <c r="G131" s="1" t="s">
        <v>265</v>
      </c>
      <c r="H131" s="15" t="b">
        <v>1</v>
      </c>
      <c r="I131" s="20">
        <v>36.619999999999997</v>
      </c>
      <c r="J131" s="21">
        <v>36.627000000000002</v>
      </c>
      <c r="K131" s="21">
        <v>34.692</v>
      </c>
      <c r="L131" s="8">
        <v>34.692</v>
      </c>
      <c r="M131" s="22" t="s">
        <v>7</v>
      </c>
      <c r="N131" s="12">
        <v>-0.41517748703883139</v>
      </c>
      <c r="O131" s="20">
        <v>0.81299999999999994</v>
      </c>
      <c r="P131" s="21">
        <v>0.73799999999999999</v>
      </c>
      <c r="Q131" s="21">
        <v>0.81100000000000005</v>
      </c>
      <c r="R131" s="8">
        <v>0.81100000000000005</v>
      </c>
      <c r="S131" s="22" t="s">
        <v>7</v>
      </c>
      <c r="T131" s="4">
        <v>-1.8944785498042904E-2</v>
      </c>
      <c r="V131">
        <f t="shared" si="10"/>
        <v>-0.41517748703883139</v>
      </c>
      <c r="W131">
        <f t="shared" si="11"/>
        <v>-1.8944785498042904E-2</v>
      </c>
    </row>
    <row r="132" spans="1:23" ht="30" outlineLevel="2" x14ac:dyDescent="0.25">
      <c r="A132" s="1" t="s">
        <v>205</v>
      </c>
      <c r="B132" s="1" t="s">
        <v>206</v>
      </c>
      <c r="C132" s="1" t="s">
        <v>264</v>
      </c>
      <c r="D132" s="1" t="s">
        <v>263</v>
      </c>
      <c r="E132" s="1" t="str">
        <f t="shared" si="9"/>
        <v>142-143</v>
      </c>
      <c r="F132" s="1" t="s">
        <v>268</v>
      </c>
      <c r="G132" s="1" t="s">
        <v>267</v>
      </c>
      <c r="H132" s="15" t="b">
        <v>1</v>
      </c>
      <c r="I132" s="20">
        <v>5.1999999999999998E-2</v>
      </c>
      <c r="J132" s="21">
        <v>2.7E-2</v>
      </c>
      <c r="K132" s="21">
        <v>2.7E-2</v>
      </c>
      <c r="L132" s="8">
        <v>2.7E-2</v>
      </c>
      <c r="M132" s="22" t="s">
        <v>7</v>
      </c>
      <c r="N132" s="12">
        <v>-4.9166120719578483</v>
      </c>
      <c r="O132" s="20">
        <v>5.8000000000000003E-2</v>
      </c>
      <c r="P132" s="21">
        <v>0.29699999999999999</v>
      </c>
      <c r="Q132" s="21">
        <v>0.3</v>
      </c>
      <c r="R132" s="8">
        <v>0.3</v>
      </c>
      <c r="S132" s="22" t="s">
        <v>7</v>
      </c>
      <c r="T132" s="4">
        <v>13.474814542739978</v>
      </c>
      <c r="V132">
        <f t="shared" si="10"/>
        <v>-4.9166120719578483</v>
      </c>
      <c r="W132">
        <f t="shared" si="11"/>
        <v>13.474814542739978</v>
      </c>
    </row>
    <row r="133" spans="1:23" ht="30" outlineLevel="2" x14ac:dyDescent="0.25">
      <c r="A133" s="1" t="s">
        <v>205</v>
      </c>
      <c r="B133" s="1" t="s">
        <v>206</v>
      </c>
      <c r="C133" s="1" t="s">
        <v>264</v>
      </c>
      <c r="D133" s="1" t="s">
        <v>263</v>
      </c>
      <c r="E133" s="1" t="str">
        <f t="shared" si="9"/>
        <v>142-143</v>
      </c>
      <c r="F133" s="1" t="s">
        <v>270</v>
      </c>
      <c r="G133" s="1" t="s">
        <v>269</v>
      </c>
      <c r="H133" s="15" t="b">
        <v>1</v>
      </c>
      <c r="I133" s="20">
        <v>0.16700000000000001</v>
      </c>
      <c r="J133" s="21">
        <v>0.71399999999999997</v>
      </c>
      <c r="K133" s="21">
        <v>1.179</v>
      </c>
      <c r="L133" s="8">
        <v>1.179</v>
      </c>
      <c r="M133" s="22" t="s">
        <v>7</v>
      </c>
      <c r="N133" s="12">
        <v>16.223005662889967</v>
      </c>
      <c r="O133" s="20">
        <v>8.5999999999999993E-2</v>
      </c>
      <c r="P133" s="21">
        <v>0.27479999999999999</v>
      </c>
      <c r="Q133" s="21">
        <v>0.40389999999999998</v>
      </c>
      <c r="R133" s="8">
        <v>0.40389999999999998</v>
      </c>
      <c r="S133" s="22" t="s">
        <v>7</v>
      </c>
      <c r="T133" s="4">
        <v>12.635432478522324</v>
      </c>
      <c r="V133">
        <f t="shared" si="10"/>
        <v>16.223005662889967</v>
      </c>
      <c r="W133">
        <f t="shared" si="11"/>
        <v>12.635432478522324</v>
      </c>
    </row>
    <row r="134" spans="1:23" ht="30" outlineLevel="2" x14ac:dyDescent="0.25">
      <c r="A134" s="1" t="s">
        <v>205</v>
      </c>
      <c r="B134" s="1" t="s">
        <v>206</v>
      </c>
      <c r="C134" s="1" t="s">
        <v>264</v>
      </c>
      <c r="D134" s="1" t="s">
        <v>263</v>
      </c>
      <c r="E134" s="1" t="str">
        <f t="shared" si="9"/>
        <v>142-143</v>
      </c>
      <c r="F134" s="1" t="s">
        <v>272</v>
      </c>
      <c r="G134" s="1" t="s">
        <v>271</v>
      </c>
      <c r="H134" s="15" t="b">
        <v>1</v>
      </c>
      <c r="I134" s="20">
        <v>12.228</v>
      </c>
      <c r="J134" s="21">
        <v>15</v>
      </c>
      <c r="K134" s="21">
        <v>15</v>
      </c>
      <c r="L134" s="8">
        <v>15</v>
      </c>
      <c r="M134" s="22" t="s">
        <v>7</v>
      </c>
      <c r="N134" s="12">
        <v>1.5841223959284001</v>
      </c>
      <c r="O134" s="20">
        <v>6.8000000000000005E-2</v>
      </c>
      <c r="P134" s="21">
        <v>2.5999999999999999E-2</v>
      </c>
      <c r="Q134" s="21">
        <v>0.03</v>
      </c>
      <c r="R134" s="8">
        <v>0.03</v>
      </c>
      <c r="S134" s="22" t="s">
        <v>7</v>
      </c>
      <c r="T134" s="4">
        <v>-6.1006712125234781</v>
      </c>
      <c r="V134">
        <f t="shared" si="10"/>
        <v>1.5841223959284001</v>
      </c>
      <c r="W134">
        <f t="shared" si="11"/>
        <v>-6.1006712125234781</v>
      </c>
    </row>
    <row r="135" spans="1:23" ht="30" outlineLevel="2" x14ac:dyDescent="0.25">
      <c r="A135" s="1" t="s">
        <v>205</v>
      </c>
      <c r="B135" s="1" t="s">
        <v>206</v>
      </c>
      <c r="C135" s="1" t="s">
        <v>264</v>
      </c>
      <c r="D135" s="1" t="s">
        <v>263</v>
      </c>
      <c r="E135" s="1" t="str">
        <f t="shared" si="9"/>
        <v>142-143</v>
      </c>
      <c r="F135" s="1" t="s">
        <v>274</v>
      </c>
      <c r="G135" s="1" t="s">
        <v>273</v>
      </c>
      <c r="H135" s="15" t="b">
        <v>1</v>
      </c>
      <c r="I135" s="20">
        <v>3.306</v>
      </c>
      <c r="J135" s="21">
        <v>4</v>
      </c>
      <c r="K135" s="21">
        <v>4</v>
      </c>
      <c r="L135" s="8">
        <v>4</v>
      </c>
      <c r="M135" s="22" t="s">
        <v>7</v>
      </c>
      <c r="N135" s="12">
        <v>1.4766061601175773</v>
      </c>
      <c r="O135" s="20">
        <v>5.6520000000000001</v>
      </c>
      <c r="P135" s="21">
        <v>6.7</v>
      </c>
      <c r="Q135" s="21">
        <v>6.9</v>
      </c>
      <c r="R135" s="8">
        <v>6.9</v>
      </c>
      <c r="S135" s="22" t="s">
        <v>7</v>
      </c>
      <c r="T135" s="4">
        <v>1.5465443926221845</v>
      </c>
      <c r="V135">
        <f t="shared" si="10"/>
        <v>1.4766061601175773</v>
      </c>
      <c r="W135">
        <f t="shared" si="11"/>
        <v>1.5465443926222067</v>
      </c>
    </row>
    <row r="136" spans="1:23" ht="30" outlineLevel="1" x14ac:dyDescent="0.25">
      <c r="A136" s="1"/>
      <c r="B136" s="1"/>
      <c r="C136" s="1"/>
      <c r="D136" s="1"/>
      <c r="E136" s="27" t="s">
        <v>566</v>
      </c>
      <c r="F136" s="1"/>
      <c r="G136" s="1"/>
      <c r="H136" s="15"/>
      <c r="I136" s="20">
        <f>SUBTOTAL(9,I137:I144)</f>
        <v>23011.994999999995</v>
      </c>
      <c r="J136" s="21">
        <f>SUBTOTAL(9,J137:J144)</f>
        <v>22765.394</v>
      </c>
      <c r="K136" s="21">
        <f>SUBTOTAL(9,K137:K144)</f>
        <v>22841.611000000001</v>
      </c>
      <c r="L136" s="8">
        <f>SUBTOTAL(9,L137:L144)</f>
        <v>2350.96</v>
      </c>
      <c r="M136" s="8">
        <f>SUBTOTAL(9,M137:M144)</f>
        <v>20490.650999999998</v>
      </c>
      <c r="N136" s="12"/>
      <c r="O136" s="20">
        <f>SUBTOTAL(9,O137:O144)</f>
        <v>22893.883000000002</v>
      </c>
      <c r="P136" s="21">
        <f>SUBTOTAL(9,P137:P144)</f>
        <v>42640.800340000009</v>
      </c>
      <c r="Q136" s="21">
        <f>SUBTOTAL(9,Q137:Q144)</f>
        <v>44972.946390000005</v>
      </c>
      <c r="R136" s="8">
        <f>SUBTOTAL(9,R137:R144)</f>
        <v>28220.733320000003</v>
      </c>
      <c r="S136" s="8">
        <f>SUBTOTAL(9,S137:S144)</f>
        <v>16752.213069999998</v>
      </c>
      <c r="T136" s="4"/>
    </row>
    <row r="137" spans="1:23" ht="30" outlineLevel="2" x14ac:dyDescent="0.25">
      <c r="A137" s="1" t="s">
        <v>205</v>
      </c>
      <c r="B137" s="1" t="s">
        <v>206</v>
      </c>
      <c r="C137" s="1" t="s">
        <v>208</v>
      </c>
      <c r="D137" s="1" t="s">
        <v>207</v>
      </c>
      <c r="E137" s="1" t="str">
        <f t="shared" si="9"/>
        <v>142-030</v>
      </c>
      <c r="F137" s="1" t="s">
        <v>210</v>
      </c>
      <c r="G137" s="1" t="s">
        <v>209</v>
      </c>
      <c r="H137" s="15" t="b">
        <v>1</v>
      </c>
      <c r="I137" s="20">
        <v>14648.606</v>
      </c>
      <c r="J137" s="21">
        <v>16167.442999999999</v>
      </c>
      <c r="K137" s="21">
        <v>16274.925999999999</v>
      </c>
      <c r="L137" s="8">
        <v>2307.1619999999998</v>
      </c>
      <c r="M137" s="8">
        <v>13967.763999999999</v>
      </c>
      <c r="N137" s="12">
        <v>0.81313787539865068</v>
      </c>
      <c r="O137" s="20">
        <v>21522.095000000001</v>
      </c>
      <c r="P137" s="21">
        <v>41108.306340000003</v>
      </c>
      <c r="Q137" s="21">
        <v>43549.738159999994</v>
      </c>
      <c r="R137" s="8">
        <v>28014.177</v>
      </c>
      <c r="S137" s="8">
        <v>15535.561159999999</v>
      </c>
      <c r="T137" s="4">
        <v>5.5713879042027736</v>
      </c>
      <c r="V137">
        <f t="shared" si="10"/>
        <v>0.81313787539869509</v>
      </c>
      <c r="W137">
        <f t="shared" si="11"/>
        <v>5.5713879042027736</v>
      </c>
    </row>
    <row r="138" spans="1:23" ht="60" outlineLevel="2" x14ac:dyDescent="0.25">
      <c r="A138" s="1" t="s">
        <v>205</v>
      </c>
      <c r="B138" s="1" t="s">
        <v>206</v>
      </c>
      <c r="C138" s="1" t="s">
        <v>208</v>
      </c>
      <c r="D138" s="1" t="s">
        <v>207</v>
      </c>
      <c r="E138" s="1" t="str">
        <f t="shared" si="9"/>
        <v>142-030</v>
      </c>
      <c r="F138" s="1" t="s">
        <v>214</v>
      </c>
      <c r="G138" s="1" t="s">
        <v>213</v>
      </c>
      <c r="H138" s="15" t="b">
        <v>1</v>
      </c>
      <c r="I138" s="20">
        <v>157.012</v>
      </c>
      <c r="J138" s="21">
        <v>155.22999999999999</v>
      </c>
      <c r="K138" s="21">
        <v>170.12899999999999</v>
      </c>
      <c r="L138" s="8">
        <v>0</v>
      </c>
      <c r="M138" s="8">
        <v>170.12899999999999</v>
      </c>
      <c r="N138" s="12">
        <v>0.61909883037221114</v>
      </c>
      <c r="O138" s="20">
        <v>4.9880000000000004</v>
      </c>
      <c r="P138" s="21">
        <v>4.093</v>
      </c>
      <c r="Q138" s="21">
        <v>3.7639999999999998</v>
      </c>
      <c r="R138" s="8">
        <v>2.1869999999999998</v>
      </c>
      <c r="S138" s="8">
        <v>1.577</v>
      </c>
      <c r="T138" s="4">
        <v>-2.1425059701219551</v>
      </c>
      <c r="V138">
        <f t="shared" si="10"/>
        <v>0.61909883037221114</v>
      </c>
      <c r="W138">
        <f t="shared" si="11"/>
        <v>-2.142505970121944</v>
      </c>
    </row>
    <row r="139" spans="1:23" ht="45" outlineLevel="2" x14ac:dyDescent="0.25">
      <c r="A139" s="1" t="s">
        <v>205</v>
      </c>
      <c r="B139" s="1" t="s">
        <v>206</v>
      </c>
      <c r="C139" s="1" t="s">
        <v>208</v>
      </c>
      <c r="D139" s="1" t="s">
        <v>207</v>
      </c>
      <c r="E139" s="1" t="str">
        <f t="shared" si="9"/>
        <v>142-030</v>
      </c>
      <c r="F139" s="1" t="s">
        <v>503</v>
      </c>
      <c r="G139" s="1" t="s">
        <v>504</v>
      </c>
      <c r="H139" s="15" t="b">
        <v>1</v>
      </c>
      <c r="I139" s="20">
        <v>1.5</v>
      </c>
      <c r="J139" s="21">
        <v>1.5</v>
      </c>
      <c r="K139" s="21">
        <v>1.5</v>
      </c>
      <c r="L139" s="8">
        <v>0</v>
      </c>
      <c r="M139" s="8">
        <v>1.5</v>
      </c>
      <c r="N139" s="12">
        <v>0</v>
      </c>
      <c r="O139" s="26" t="s">
        <v>7</v>
      </c>
      <c r="P139" s="21" t="s">
        <v>7</v>
      </c>
      <c r="Q139" s="21" t="s">
        <v>7</v>
      </c>
      <c r="R139" s="8" t="s">
        <v>7</v>
      </c>
      <c r="S139" s="8" t="s">
        <v>7</v>
      </c>
      <c r="T139" s="4" t="s">
        <v>7</v>
      </c>
      <c r="V139">
        <f t="shared" si="10"/>
        <v>0</v>
      </c>
      <c r="W139" t="str">
        <f t="shared" si="11"/>
        <v/>
      </c>
    </row>
    <row r="140" spans="1:23" ht="45" outlineLevel="2" x14ac:dyDescent="0.25">
      <c r="A140" s="1" t="s">
        <v>205</v>
      </c>
      <c r="B140" s="1" t="s">
        <v>206</v>
      </c>
      <c r="C140" s="1" t="s">
        <v>208</v>
      </c>
      <c r="D140" s="1" t="s">
        <v>207</v>
      </c>
      <c r="E140" s="1" t="str">
        <f t="shared" si="9"/>
        <v>142-030</v>
      </c>
      <c r="F140" s="1" t="s">
        <v>212</v>
      </c>
      <c r="G140" s="1" t="s">
        <v>211</v>
      </c>
      <c r="H140" s="15" t="b">
        <v>0</v>
      </c>
      <c r="I140" s="20">
        <v>1093.8889999999999</v>
      </c>
      <c r="J140" s="21">
        <v>908.08799999999997</v>
      </c>
      <c r="K140" s="21">
        <v>925.26800000000003</v>
      </c>
      <c r="L140" s="8">
        <v>9.7000000000000003E-2</v>
      </c>
      <c r="M140" s="8">
        <v>925.17100000000005</v>
      </c>
      <c r="N140" s="12">
        <v>-1.2795212389582145</v>
      </c>
      <c r="O140" s="20">
        <v>243.85599999999999</v>
      </c>
      <c r="P140" s="21">
        <v>344.404</v>
      </c>
      <c r="Q140" s="21">
        <v>344.45322999999996</v>
      </c>
      <c r="R140" s="8">
        <v>151.52732</v>
      </c>
      <c r="S140" s="8">
        <v>192.92591000000002</v>
      </c>
      <c r="T140" s="4">
        <v>2.6923793882981606</v>
      </c>
      <c r="V140">
        <f t="shared" si="10"/>
        <v>-1.2795212389582034</v>
      </c>
      <c r="W140">
        <f t="shared" si="11"/>
        <v>2.6923793882981384</v>
      </c>
    </row>
    <row r="141" spans="1:23" ht="30" outlineLevel="2" x14ac:dyDescent="0.25">
      <c r="A141" s="1" t="s">
        <v>205</v>
      </c>
      <c r="B141" s="1" t="s">
        <v>206</v>
      </c>
      <c r="C141" s="1" t="s">
        <v>208</v>
      </c>
      <c r="D141" s="1" t="s">
        <v>207</v>
      </c>
      <c r="E141" s="1" t="str">
        <f t="shared" si="9"/>
        <v>142-030</v>
      </c>
      <c r="F141" s="1" t="s">
        <v>216</v>
      </c>
      <c r="G141" s="1" t="s">
        <v>215</v>
      </c>
      <c r="H141" s="15" t="b">
        <v>1</v>
      </c>
      <c r="I141" s="20">
        <v>5072.7179999999998</v>
      </c>
      <c r="J141" s="21">
        <v>3650.95</v>
      </c>
      <c r="K141" s="21">
        <v>3656.8539999999998</v>
      </c>
      <c r="L141" s="8">
        <v>31.262</v>
      </c>
      <c r="M141" s="8">
        <v>3625.5920000000001</v>
      </c>
      <c r="N141" s="12">
        <v>-2.4860643784297198</v>
      </c>
      <c r="O141" s="20">
        <v>762.82399999999996</v>
      </c>
      <c r="P141" s="21">
        <v>633.04700000000003</v>
      </c>
      <c r="Q141" s="21">
        <v>608.79999999999995</v>
      </c>
      <c r="R141" s="8">
        <v>30.856000000000002</v>
      </c>
      <c r="S141" s="8">
        <v>577.94399999999996</v>
      </c>
      <c r="T141" s="4">
        <v>-1.7199412690512506</v>
      </c>
      <c r="V141">
        <f t="shared" si="10"/>
        <v>-2.4860643784296976</v>
      </c>
      <c r="W141">
        <f t="shared" si="11"/>
        <v>-1.7199412690512506</v>
      </c>
    </row>
    <row r="142" spans="1:23" ht="60" outlineLevel="2" x14ac:dyDescent="0.25">
      <c r="A142" s="1" t="s">
        <v>205</v>
      </c>
      <c r="B142" s="1" t="s">
        <v>206</v>
      </c>
      <c r="C142" s="1" t="s">
        <v>208</v>
      </c>
      <c r="D142" s="1" t="s">
        <v>207</v>
      </c>
      <c r="E142" s="1" t="str">
        <f t="shared" si="9"/>
        <v>142-030</v>
      </c>
      <c r="F142" s="1" t="s">
        <v>218</v>
      </c>
      <c r="G142" s="1" t="s">
        <v>217</v>
      </c>
      <c r="H142" s="15" t="b">
        <v>1</v>
      </c>
      <c r="I142" s="20">
        <v>212.85</v>
      </c>
      <c r="J142" s="21">
        <v>212</v>
      </c>
      <c r="K142" s="21">
        <v>215</v>
      </c>
      <c r="L142" s="8">
        <v>5.2</v>
      </c>
      <c r="M142" s="8">
        <v>209.8</v>
      </c>
      <c r="N142" s="12">
        <v>7.734016789260334E-2</v>
      </c>
      <c r="O142" s="20">
        <v>66.7</v>
      </c>
      <c r="P142" s="21">
        <v>64.05</v>
      </c>
      <c r="Q142" s="21">
        <v>64.05</v>
      </c>
      <c r="R142" s="8">
        <v>3.75</v>
      </c>
      <c r="S142" s="8">
        <v>60.3</v>
      </c>
      <c r="T142" s="4">
        <v>-0.31136750877460706</v>
      </c>
      <c r="V142">
        <f t="shared" si="10"/>
        <v>7.734016789260334E-2</v>
      </c>
      <c r="W142">
        <f t="shared" si="11"/>
        <v>-0.31136750877460706</v>
      </c>
    </row>
    <row r="143" spans="1:23" ht="45" outlineLevel="2" x14ac:dyDescent="0.25">
      <c r="A143" s="1" t="s">
        <v>205</v>
      </c>
      <c r="B143" s="1" t="s">
        <v>206</v>
      </c>
      <c r="C143" s="1" t="s">
        <v>208</v>
      </c>
      <c r="D143" s="1" t="s">
        <v>207</v>
      </c>
      <c r="E143" s="1" t="str">
        <f t="shared" ref="E143:E211" si="12">CONCATENATE(B143,"-",D143)</f>
        <v>142-030</v>
      </c>
      <c r="F143" s="1" t="s">
        <v>220</v>
      </c>
      <c r="G143" s="1" t="s">
        <v>219</v>
      </c>
      <c r="H143" s="15" t="b">
        <v>1</v>
      </c>
      <c r="I143" s="20">
        <v>1824.9949999999999</v>
      </c>
      <c r="J143" s="21">
        <v>1670.1220000000001</v>
      </c>
      <c r="K143" s="21">
        <v>1597.874</v>
      </c>
      <c r="L143" s="8">
        <v>7.1790000000000003</v>
      </c>
      <c r="M143" s="8">
        <v>1590.6949999999999</v>
      </c>
      <c r="N143" s="12">
        <v>-1.0171246470518036</v>
      </c>
      <c r="O143" s="20">
        <v>293.42</v>
      </c>
      <c r="P143" s="21">
        <v>486.9</v>
      </c>
      <c r="Q143" s="21">
        <v>402.14100000000002</v>
      </c>
      <c r="R143" s="8">
        <v>18.236000000000001</v>
      </c>
      <c r="S143" s="8">
        <v>383.90499999999997</v>
      </c>
      <c r="T143" s="4">
        <v>2.454230410344671</v>
      </c>
      <c r="V143">
        <f t="shared" ref="V143:V211" si="13">IF(ISNUMBER((EXP((LN(K143)-LN(I143))/(2013-2000))-1)*100)=TRUE,(EXP((LN(K143)-LN(I143))/(2013-2000))-1)*100,"")</f>
        <v>-1.0171246470517814</v>
      </c>
      <c r="W143">
        <f t="shared" ref="W143:W211" si="14">IF(ISNUMBER((EXP((LN(Q143)-LN(O143))/(2013-2000))-1)*100)=TRUE,(EXP((LN(Q143)-LN(O143))/(2013-2000))-1)*100,"")</f>
        <v>2.454230410344671</v>
      </c>
    </row>
    <row r="144" spans="1:23" ht="30" outlineLevel="2" x14ac:dyDescent="0.25">
      <c r="A144" s="1" t="s">
        <v>205</v>
      </c>
      <c r="B144" s="1" t="s">
        <v>206</v>
      </c>
      <c r="C144" s="1" t="s">
        <v>208</v>
      </c>
      <c r="D144" s="1" t="s">
        <v>207</v>
      </c>
      <c r="E144" s="1" t="str">
        <f t="shared" si="12"/>
        <v>142-030</v>
      </c>
      <c r="F144" s="1" t="s">
        <v>505</v>
      </c>
      <c r="G144" s="1" t="s">
        <v>506</v>
      </c>
      <c r="H144" s="15" t="b">
        <v>1</v>
      </c>
      <c r="I144" s="20">
        <v>0.42499999999999999</v>
      </c>
      <c r="J144" s="21">
        <v>6.0999999999999999E-2</v>
      </c>
      <c r="K144" s="21">
        <v>0.06</v>
      </c>
      <c r="L144" s="8">
        <v>0.06</v>
      </c>
      <c r="M144" s="22" t="s">
        <v>7</v>
      </c>
      <c r="N144" s="12">
        <v>-13.980462815997452</v>
      </c>
      <c r="O144" s="26" t="s">
        <v>7</v>
      </c>
      <c r="P144" s="21" t="s">
        <v>7</v>
      </c>
      <c r="Q144" s="21" t="s">
        <v>7</v>
      </c>
      <c r="R144" s="8" t="s">
        <v>7</v>
      </c>
      <c r="S144" s="8" t="s">
        <v>7</v>
      </c>
      <c r="T144" s="4" t="s">
        <v>7</v>
      </c>
      <c r="V144">
        <f t="shared" si="13"/>
        <v>-13.980462815997452</v>
      </c>
      <c r="W144" t="str">
        <f t="shared" si="14"/>
        <v/>
      </c>
    </row>
    <row r="145" spans="1:23" ht="30" outlineLevel="1" x14ac:dyDescent="0.25">
      <c r="A145" s="1"/>
      <c r="B145" s="1"/>
      <c r="C145" s="1"/>
      <c r="D145" s="1"/>
      <c r="E145" s="27" t="s">
        <v>567</v>
      </c>
      <c r="F145" s="1"/>
      <c r="G145" s="1"/>
      <c r="H145" s="15"/>
      <c r="I145" s="20">
        <f>SUBTOTAL(9,I146:I156)</f>
        <v>13311.273000000001</v>
      </c>
      <c r="J145" s="21">
        <f>SUBTOTAL(9,J146:J156)</f>
        <v>18228.825000000001</v>
      </c>
      <c r="K145" s="21">
        <f>SUBTOTAL(9,K146:K156)</f>
        <v>19038.951000000001</v>
      </c>
      <c r="L145" s="8">
        <f>SUBTOTAL(9,L146:L156)</f>
        <v>2894.1370000000002</v>
      </c>
      <c r="M145" s="8">
        <f>SUBTOTAL(9,M146:M156)</f>
        <v>16144.813999999998</v>
      </c>
      <c r="N145" s="12"/>
      <c r="O145" s="20">
        <f>SUBTOTAL(9,O146:O156)</f>
        <v>2731.4409999999998</v>
      </c>
      <c r="P145" s="21">
        <f>SUBTOTAL(9,P146:P156)</f>
        <v>9584.8365540000013</v>
      </c>
      <c r="Q145" s="21">
        <f>SUBTOTAL(9,Q146:Q156)</f>
        <v>10293.388696999999</v>
      </c>
      <c r="R145" s="8">
        <f>SUBTOTAL(9,R146:R156)</f>
        <v>6859.6819049999995</v>
      </c>
      <c r="S145" s="8">
        <f>SUBTOTAL(9,S146:S156)</f>
        <v>3433.706792</v>
      </c>
      <c r="T145" s="4"/>
    </row>
    <row r="146" spans="1:23" ht="45" outlineLevel="2" x14ac:dyDescent="0.25">
      <c r="A146" s="1" t="s">
        <v>205</v>
      </c>
      <c r="B146" s="1" t="s">
        <v>206</v>
      </c>
      <c r="C146" s="1" t="s">
        <v>240</v>
      </c>
      <c r="D146" s="1" t="s">
        <v>239</v>
      </c>
      <c r="E146" s="1" t="str">
        <f t="shared" si="12"/>
        <v>142-035</v>
      </c>
      <c r="F146" s="1" t="s">
        <v>242</v>
      </c>
      <c r="G146" s="1" t="s">
        <v>241</v>
      </c>
      <c r="H146" s="15" t="b">
        <v>1</v>
      </c>
      <c r="I146" s="20">
        <v>2.4870000000000001</v>
      </c>
      <c r="J146" s="21">
        <v>4.5229999999999997</v>
      </c>
      <c r="K146" s="21">
        <v>4</v>
      </c>
      <c r="L146" s="8">
        <v>0</v>
      </c>
      <c r="M146" s="8">
        <v>4</v>
      </c>
      <c r="N146" s="12">
        <v>3.7231525409377797</v>
      </c>
      <c r="O146" s="20">
        <v>0.113</v>
      </c>
      <c r="P146" s="21">
        <v>0.55000000000000004</v>
      </c>
      <c r="Q146" s="21">
        <v>0.83</v>
      </c>
      <c r="R146" s="8">
        <v>0.02</v>
      </c>
      <c r="S146" s="8">
        <v>0.81</v>
      </c>
      <c r="T146" s="4">
        <v>16.577666413671466</v>
      </c>
      <c r="V146">
        <f t="shared" si="13"/>
        <v>3.7231525409377797</v>
      </c>
      <c r="W146">
        <f t="shared" si="14"/>
        <v>16.577666413671487</v>
      </c>
    </row>
    <row r="147" spans="1:23" ht="45" outlineLevel="2" x14ac:dyDescent="0.25">
      <c r="A147" s="1" t="s">
        <v>205</v>
      </c>
      <c r="B147" s="1" t="s">
        <v>206</v>
      </c>
      <c r="C147" s="1" t="s">
        <v>240</v>
      </c>
      <c r="D147" s="1" t="s">
        <v>239</v>
      </c>
      <c r="E147" s="1" t="str">
        <f t="shared" si="12"/>
        <v>142-035</v>
      </c>
      <c r="F147" s="1" t="s">
        <v>246</v>
      </c>
      <c r="G147" s="1" t="s">
        <v>245</v>
      </c>
      <c r="H147" s="15" t="b">
        <v>1</v>
      </c>
      <c r="I147" s="20">
        <v>284.36799999999999</v>
      </c>
      <c r="J147" s="21">
        <v>566.69500000000005</v>
      </c>
      <c r="K147" s="21">
        <v>639.46799999999996</v>
      </c>
      <c r="L147" s="8">
        <v>528</v>
      </c>
      <c r="M147" s="8">
        <v>111.468</v>
      </c>
      <c r="N147" s="12">
        <v>6.4319847563630184</v>
      </c>
      <c r="O147" s="20">
        <v>14.43</v>
      </c>
      <c r="P147" s="21">
        <v>74</v>
      </c>
      <c r="Q147" s="21">
        <v>90</v>
      </c>
      <c r="R147" s="8">
        <v>86.59</v>
      </c>
      <c r="S147" s="8">
        <v>3.41</v>
      </c>
      <c r="T147" s="4">
        <v>15.120326780637861</v>
      </c>
      <c r="V147">
        <f t="shared" si="13"/>
        <v>6.4319847563630184</v>
      </c>
      <c r="W147">
        <f t="shared" si="14"/>
        <v>15.120326780637861</v>
      </c>
    </row>
    <row r="148" spans="1:23" ht="45" outlineLevel="2" x14ac:dyDescent="0.25">
      <c r="A148" s="1" t="s">
        <v>205</v>
      </c>
      <c r="B148" s="1" t="s">
        <v>206</v>
      </c>
      <c r="C148" s="1" t="s">
        <v>240</v>
      </c>
      <c r="D148" s="1" t="s">
        <v>239</v>
      </c>
      <c r="E148" s="1" t="str">
        <f t="shared" si="12"/>
        <v>142-035</v>
      </c>
      <c r="F148" s="1" t="s">
        <v>248</v>
      </c>
      <c r="G148" s="1" t="s">
        <v>247</v>
      </c>
      <c r="H148" s="15" t="b">
        <v>1</v>
      </c>
      <c r="I148" s="20">
        <v>4080.8470000000002</v>
      </c>
      <c r="J148" s="21">
        <v>5813.8</v>
      </c>
      <c r="K148" s="21">
        <v>6101.7250000000004</v>
      </c>
      <c r="L148" s="8">
        <v>413.18700000000001</v>
      </c>
      <c r="M148" s="8">
        <v>5688.5379999999996</v>
      </c>
      <c r="N148" s="12">
        <v>3.1427341897861893</v>
      </c>
      <c r="O148" s="20">
        <v>788.5</v>
      </c>
      <c r="P148" s="21">
        <v>3067.6598239999998</v>
      </c>
      <c r="Q148" s="21">
        <v>3819.7322439999998</v>
      </c>
      <c r="R148" s="8">
        <v>2462.815325</v>
      </c>
      <c r="S148" s="8">
        <v>1356.916919</v>
      </c>
      <c r="T148" s="4">
        <v>12.904199023353113</v>
      </c>
      <c r="V148">
        <f t="shared" si="13"/>
        <v>3.1427341897861893</v>
      </c>
      <c r="W148">
        <f t="shared" si="14"/>
        <v>12.904199023353113</v>
      </c>
    </row>
    <row r="149" spans="1:23" ht="60" outlineLevel="2" x14ac:dyDescent="0.25">
      <c r="A149" s="1" t="s">
        <v>205</v>
      </c>
      <c r="B149" s="1" t="s">
        <v>206</v>
      </c>
      <c r="C149" s="1" t="s">
        <v>240</v>
      </c>
      <c r="D149" s="1" t="s">
        <v>239</v>
      </c>
      <c r="E149" s="1" t="str">
        <f t="shared" si="12"/>
        <v>142-035</v>
      </c>
      <c r="F149" s="1" t="s">
        <v>250</v>
      </c>
      <c r="G149" s="1" t="s">
        <v>249</v>
      </c>
      <c r="H149" s="15" t="b">
        <v>1</v>
      </c>
      <c r="I149" s="20">
        <v>29.25</v>
      </c>
      <c r="J149" s="21">
        <v>34.104999999999997</v>
      </c>
      <c r="K149" s="21">
        <v>34.1</v>
      </c>
      <c r="L149" s="8">
        <v>34.1</v>
      </c>
      <c r="M149" s="22" t="s">
        <v>7</v>
      </c>
      <c r="N149" s="12">
        <v>1.1871280958711372</v>
      </c>
      <c r="O149" s="20">
        <v>42.066000000000003</v>
      </c>
      <c r="P149" s="21">
        <v>101.895</v>
      </c>
      <c r="Q149" s="21">
        <v>108</v>
      </c>
      <c r="R149" s="8">
        <v>108</v>
      </c>
      <c r="S149" s="22" t="s">
        <v>7</v>
      </c>
      <c r="T149" s="4">
        <v>7.5225179282404797</v>
      </c>
      <c r="V149">
        <f t="shared" si="13"/>
        <v>1.1871280958711372</v>
      </c>
      <c r="W149">
        <f t="shared" si="14"/>
        <v>7.5225179282404797</v>
      </c>
    </row>
    <row r="150" spans="1:23" ht="45" outlineLevel="2" x14ac:dyDescent="0.25">
      <c r="A150" s="1" t="s">
        <v>205</v>
      </c>
      <c r="B150" s="1" t="s">
        <v>206</v>
      </c>
      <c r="C150" s="1" t="s">
        <v>240</v>
      </c>
      <c r="D150" s="1" t="s">
        <v>239</v>
      </c>
      <c r="E150" s="1" t="str">
        <f t="shared" si="12"/>
        <v>142-035</v>
      </c>
      <c r="F150" s="1" t="s">
        <v>252</v>
      </c>
      <c r="G150" s="1" t="s">
        <v>251</v>
      </c>
      <c r="H150" s="15" t="b">
        <v>1</v>
      </c>
      <c r="I150" s="20">
        <v>1289.2449999999999</v>
      </c>
      <c r="J150" s="21">
        <v>1477.2809999999999</v>
      </c>
      <c r="K150" s="21">
        <v>1488.7049999999999</v>
      </c>
      <c r="L150" s="8">
        <v>5.806</v>
      </c>
      <c r="M150" s="8">
        <v>1482.8989999999999</v>
      </c>
      <c r="N150" s="12">
        <v>1.112681988546238</v>
      </c>
      <c r="O150" s="20">
        <v>151.773</v>
      </c>
      <c r="P150" s="21">
        <v>303.38590000000005</v>
      </c>
      <c r="Q150" s="21">
        <v>261.273595</v>
      </c>
      <c r="R150" s="8">
        <v>133.39156</v>
      </c>
      <c r="S150" s="8">
        <v>127.882035</v>
      </c>
      <c r="T150" s="4">
        <v>4.2668446361185053</v>
      </c>
      <c r="V150">
        <f t="shared" si="13"/>
        <v>1.112681988546238</v>
      </c>
      <c r="W150">
        <f t="shared" si="14"/>
        <v>4.2668446361184831</v>
      </c>
    </row>
    <row r="151" spans="1:23" ht="45" outlineLevel="2" x14ac:dyDescent="0.25">
      <c r="A151" s="1" t="s">
        <v>205</v>
      </c>
      <c r="B151" s="1" t="s">
        <v>206</v>
      </c>
      <c r="C151" s="1" t="s">
        <v>240</v>
      </c>
      <c r="D151" s="1" t="s">
        <v>239</v>
      </c>
      <c r="E151" s="1" t="str">
        <f t="shared" si="12"/>
        <v>142-035</v>
      </c>
      <c r="F151" s="1" t="s">
        <v>244</v>
      </c>
      <c r="G151" s="1" t="s">
        <v>243</v>
      </c>
      <c r="H151" s="15" t="b">
        <v>1</v>
      </c>
      <c r="I151" s="20">
        <v>1093.2</v>
      </c>
      <c r="J151" s="21">
        <v>3579.25</v>
      </c>
      <c r="K151" s="21">
        <v>3786.84</v>
      </c>
      <c r="L151" s="8">
        <v>1302.97</v>
      </c>
      <c r="M151" s="8">
        <v>2483.87</v>
      </c>
      <c r="N151" s="12">
        <v>10.028691620184805</v>
      </c>
      <c r="O151" s="20">
        <v>98.912000000000006</v>
      </c>
      <c r="P151" s="21">
        <v>885.16899999999998</v>
      </c>
      <c r="Q151" s="21">
        <v>929.18</v>
      </c>
      <c r="R151" s="8">
        <v>870.25599999999997</v>
      </c>
      <c r="S151" s="8">
        <v>58.923999999999999</v>
      </c>
      <c r="T151" s="4">
        <v>18.804990057519611</v>
      </c>
      <c r="V151">
        <f t="shared" si="13"/>
        <v>10.028691620184805</v>
      </c>
      <c r="W151">
        <f t="shared" si="14"/>
        <v>18.804990057519611</v>
      </c>
    </row>
    <row r="152" spans="1:23" ht="45" outlineLevel="2" x14ac:dyDescent="0.25">
      <c r="A152" s="1" t="s">
        <v>205</v>
      </c>
      <c r="B152" s="1" t="s">
        <v>206</v>
      </c>
      <c r="C152" s="1" t="s">
        <v>240</v>
      </c>
      <c r="D152" s="1" t="s">
        <v>239</v>
      </c>
      <c r="E152" s="1" t="str">
        <f t="shared" si="12"/>
        <v>142-035</v>
      </c>
      <c r="F152" s="1" t="s">
        <v>254</v>
      </c>
      <c r="G152" s="1" t="s">
        <v>253</v>
      </c>
      <c r="H152" s="15" t="b">
        <v>1</v>
      </c>
      <c r="I152" s="20">
        <v>1896.1489999999999</v>
      </c>
      <c r="J152" s="21">
        <v>2322.9740000000002</v>
      </c>
      <c r="K152" s="21">
        <v>2331.721</v>
      </c>
      <c r="L152" s="8">
        <v>200.97399999999999</v>
      </c>
      <c r="M152" s="8">
        <v>2130.7469999999998</v>
      </c>
      <c r="N152" s="12">
        <v>1.6033457842127286</v>
      </c>
      <c r="O152" s="20">
        <v>393.863</v>
      </c>
      <c r="P152" s="21">
        <v>790.89400000000001</v>
      </c>
      <c r="Q152" s="21">
        <v>815.00800000000004</v>
      </c>
      <c r="R152" s="8">
        <v>318.81</v>
      </c>
      <c r="S152" s="8">
        <v>496.19799999999998</v>
      </c>
      <c r="T152" s="4">
        <v>5.7532179470360933</v>
      </c>
      <c r="V152">
        <f t="shared" si="13"/>
        <v>1.6033457842127286</v>
      </c>
      <c r="W152">
        <f t="shared" si="14"/>
        <v>5.7532179470360933</v>
      </c>
    </row>
    <row r="153" spans="1:23" ht="45" outlineLevel="2" x14ac:dyDescent="0.25">
      <c r="A153" s="1" t="s">
        <v>205</v>
      </c>
      <c r="B153" s="1" t="s">
        <v>206</v>
      </c>
      <c r="C153" s="1" t="s">
        <v>240</v>
      </c>
      <c r="D153" s="1" t="s">
        <v>239</v>
      </c>
      <c r="E153" s="1" t="str">
        <f t="shared" si="12"/>
        <v>142-035</v>
      </c>
      <c r="F153" s="1" t="s">
        <v>258</v>
      </c>
      <c r="G153" s="1" t="s">
        <v>257</v>
      </c>
      <c r="H153" s="15" t="b">
        <v>1</v>
      </c>
      <c r="I153" s="20">
        <v>5.3710000000000004</v>
      </c>
      <c r="J153" s="21">
        <v>1.9690000000000001</v>
      </c>
      <c r="K153" s="21">
        <v>1.645</v>
      </c>
      <c r="L153" s="8">
        <v>0</v>
      </c>
      <c r="M153" s="8">
        <v>1.645</v>
      </c>
      <c r="N153" s="12">
        <v>-8.7001513308381462</v>
      </c>
      <c r="O153" s="20">
        <v>5.1120000000000001</v>
      </c>
      <c r="P153" s="21">
        <v>3.62683</v>
      </c>
      <c r="Q153" s="21">
        <v>5.1648580000000006</v>
      </c>
      <c r="R153" s="8">
        <v>0.61702000000000001</v>
      </c>
      <c r="S153" s="8">
        <v>4.5478379999999996</v>
      </c>
      <c r="T153" s="4">
        <v>7.9161257373372429E-2</v>
      </c>
      <c r="V153">
        <f t="shared" si="13"/>
        <v>-8.7001513308381355</v>
      </c>
      <c r="W153">
        <f t="shared" si="14"/>
        <v>7.9161257373394633E-2</v>
      </c>
    </row>
    <row r="154" spans="1:23" ht="45" outlineLevel="2" x14ac:dyDescent="0.25">
      <c r="A154" s="1" t="s">
        <v>205</v>
      </c>
      <c r="B154" s="1" t="s">
        <v>206</v>
      </c>
      <c r="C154" s="1" t="s">
        <v>240</v>
      </c>
      <c r="D154" s="1" t="s">
        <v>239</v>
      </c>
      <c r="E154" s="1" t="str">
        <f t="shared" si="12"/>
        <v>142-035</v>
      </c>
      <c r="F154" s="1" t="s">
        <v>262</v>
      </c>
      <c r="G154" s="1" t="s">
        <v>261</v>
      </c>
      <c r="H154" s="15" t="b">
        <v>1</v>
      </c>
      <c r="I154" s="20">
        <v>2997.1239999999998</v>
      </c>
      <c r="J154" s="21">
        <v>1719.6279999999999</v>
      </c>
      <c r="K154" s="21">
        <v>1843.7470000000001</v>
      </c>
      <c r="L154" s="8">
        <v>213.7</v>
      </c>
      <c r="M154" s="8">
        <v>1630.047</v>
      </c>
      <c r="N154" s="12">
        <v>-3.6683563617206927</v>
      </c>
      <c r="O154" s="20">
        <v>738.15499999999997</v>
      </c>
      <c r="P154" s="21">
        <v>1272.0999999999999</v>
      </c>
      <c r="Q154" s="21">
        <v>1056.944</v>
      </c>
      <c r="R154" s="8">
        <v>489.99200000000002</v>
      </c>
      <c r="S154" s="8">
        <v>566.952</v>
      </c>
      <c r="T154" s="4">
        <v>2.7998893181265583</v>
      </c>
      <c r="V154">
        <f t="shared" si="13"/>
        <v>-3.6683563617206927</v>
      </c>
      <c r="W154">
        <f t="shared" si="14"/>
        <v>2.7998893181265583</v>
      </c>
    </row>
    <row r="155" spans="1:23" ht="45" outlineLevel="2" x14ac:dyDescent="0.25">
      <c r="A155" s="1" t="s">
        <v>205</v>
      </c>
      <c r="B155" s="1" t="s">
        <v>206</v>
      </c>
      <c r="C155" s="1" t="s">
        <v>240</v>
      </c>
      <c r="D155" s="1" t="s">
        <v>239</v>
      </c>
      <c r="E155" s="1" t="str">
        <f t="shared" si="12"/>
        <v>142-035</v>
      </c>
      <c r="F155" s="1" t="s">
        <v>256</v>
      </c>
      <c r="G155" s="1" t="s">
        <v>255</v>
      </c>
      <c r="H155" s="15" t="b">
        <v>1</v>
      </c>
      <c r="I155" s="20">
        <v>3.62</v>
      </c>
      <c r="J155" s="21">
        <v>3.2</v>
      </c>
      <c r="K155" s="21">
        <v>3.2</v>
      </c>
      <c r="L155" s="8">
        <v>0</v>
      </c>
      <c r="M155" s="8">
        <v>3.2</v>
      </c>
      <c r="N155" s="12">
        <v>-0.94415472753193175</v>
      </c>
      <c r="O155" s="20">
        <v>0</v>
      </c>
      <c r="P155" s="21">
        <v>5.6000000000000001E-2</v>
      </c>
      <c r="Q155" s="21">
        <v>5.6000000000000001E-2</v>
      </c>
      <c r="R155" s="8">
        <v>0.05</v>
      </c>
      <c r="S155" s="8">
        <v>6.0000000000000001E-3</v>
      </c>
      <c r="T155" s="4" t="s">
        <v>7</v>
      </c>
      <c r="V155">
        <f t="shared" si="13"/>
        <v>-0.94415472753193175</v>
      </c>
      <c r="W155" t="str">
        <f t="shared" si="14"/>
        <v/>
      </c>
    </row>
    <row r="156" spans="1:23" ht="45" outlineLevel="2" x14ac:dyDescent="0.25">
      <c r="A156" s="1" t="s">
        <v>205</v>
      </c>
      <c r="B156" s="1" t="s">
        <v>206</v>
      </c>
      <c r="C156" s="1" t="s">
        <v>240</v>
      </c>
      <c r="D156" s="1" t="s">
        <v>239</v>
      </c>
      <c r="E156" s="1" t="str">
        <f t="shared" si="12"/>
        <v>142-035</v>
      </c>
      <c r="F156" s="1" t="s">
        <v>260</v>
      </c>
      <c r="G156" s="1" t="s">
        <v>259</v>
      </c>
      <c r="H156" s="15" t="b">
        <v>1</v>
      </c>
      <c r="I156" s="20">
        <v>1629.6120000000001</v>
      </c>
      <c r="J156" s="21">
        <v>2705.4</v>
      </c>
      <c r="K156" s="21">
        <v>2803.8</v>
      </c>
      <c r="L156" s="8">
        <v>195.4</v>
      </c>
      <c r="M156" s="8">
        <v>2608.4</v>
      </c>
      <c r="N156" s="12">
        <v>4.2624459418598493</v>
      </c>
      <c r="O156" s="20">
        <v>498.517</v>
      </c>
      <c r="P156" s="21">
        <v>3085.5</v>
      </c>
      <c r="Q156" s="21">
        <v>3207.2</v>
      </c>
      <c r="R156" s="8">
        <v>2389.14</v>
      </c>
      <c r="S156" s="8">
        <v>818.06</v>
      </c>
      <c r="T156" s="4">
        <v>15.395310284426378</v>
      </c>
      <c r="V156">
        <f t="shared" si="13"/>
        <v>4.2624459418598493</v>
      </c>
      <c r="W156">
        <f t="shared" si="14"/>
        <v>15.395310284426378</v>
      </c>
    </row>
    <row r="157" spans="1:23" ht="30" outlineLevel="1" x14ac:dyDescent="0.25">
      <c r="A157" s="1"/>
      <c r="B157" s="1"/>
      <c r="C157" s="1"/>
      <c r="D157" s="1"/>
      <c r="E157" s="27" t="s">
        <v>568</v>
      </c>
      <c r="F157" s="1"/>
      <c r="G157" s="1"/>
      <c r="H157" s="15"/>
      <c r="I157" s="20">
        <f>SUBTOTAL(9,I158:I166)</f>
        <v>6101.9560000000001</v>
      </c>
      <c r="J157" s="21">
        <f>SUBTOTAL(9,J158:J166)</f>
        <v>8035.8469999999998</v>
      </c>
      <c r="K157" s="21">
        <f>SUBTOTAL(9,K158:K166)</f>
        <v>7878.0789999999997</v>
      </c>
      <c r="L157" s="8">
        <f>SUBTOTAL(9,L158:L166)</f>
        <v>2486.3610000000003</v>
      </c>
      <c r="M157" s="22">
        <f>SUBTOTAL(9,M158:M166)</f>
        <v>5391.7180000000008</v>
      </c>
      <c r="N157" s="12"/>
      <c r="O157" s="20">
        <f>SUBTOTAL(9,O158:O166)</f>
        <v>2672.4590000000003</v>
      </c>
      <c r="P157" s="21">
        <f>SUBTOTAL(9,P158:P166)</f>
        <v>6419.3965960000005</v>
      </c>
      <c r="Q157" s="21">
        <f>SUBTOTAL(9,Q158:Q166)</f>
        <v>6950.8561</v>
      </c>
      <c r="R157" s="8">
        <f>SUBTOTAL(9,R158:R166)</f>
        <v>6377.6617999999999</v>
      </c>
      <c r="S157" s="22">
        <f>SUBTOTAL(9,S158:S166)</f>
        <v>573.19429999999988</v>
      </c>
      <c r="T157" s="4"/>
    </row>
    <row r="158" spans="1:23" ht="30" outlineLevel="2" x14ac:dyDescent="0.25">
      <c r="A158" s="1" t="s">
        <v>205</v>
      </c>
      <c r="B158" s="1" t="s">
        <v>206</v>
      </c>
      <c r="C158" s="1" t="s">
        <v>222</v>
      </c>
      <c r="D158" s="1" t="s">
        <v>221</v>
      </c>
      <c r="E158" s="1" t="str">
        <f t="shared" si="12"/>
        <v>142-034</v>
      </c>
      <c r="F158" s="1" t="s">
        <v>224</v>
      </c>
      <c r="G158" s="1" t="s">
        <v>223</v>
      </c>
      <c r="H158" s="15" t="b">
        <v>1</v>
      </c>
      <c r="I158" s="20">
        <v>1</v>
      </c>
      <c r="J158" s="21">
        <v>1</v>
      </c>
      <c r="K158" s="21">
        <v>1</v>
      </c>
      <c r="L158" s="8">
        <v>1</v>
      </c>
      <c r="M158" s="22" t="s">
        <v>7</v>
      </c>
      <c r="N158" s="12">
        <v>0</v>
      </c>
      <c r="O158" s="20">
        <v>0.3</v>
      </c>
      <c r="P158" s="21">
        <v>1.05</v>
      </c>
      <c r="Q158" s="21">
        <v>1.05</v>
      </c>
      <c r="R158" s="8">
        <v>1.05</v>
      </c>
      <c r="S158" s="22" t="s">
        <v>7</v>
      </c>
      <c r="T158" s="4">
        <v>10.116243640237666</v>
      </c>
      <c r="V158">
        <f t="shared" si="13"/>
        <v>0</v>
      </c>
      <c r="W158">
        <f t="shared" si="14"/>
        <v>10.116243640237666</v>
      </c>
    </row>
    <row r="159" spans="1:23" ht="30" outlineLevel="2" x14ac:dyDescent="0.25">
      <c r="A159" s="1" t="s">
        <v>205</v>
      </c>
      <c r="B159" s="1" t="s">
        <v>206</v>
      </c>
      <c r="C159" s="1" t="s">
        <v>222</v>
      </c>
      <c r="D159" s="1" t="s">
        <v>221</v>
      </c>
      <c r="E159" s="1" t="str">
        <f t="shared" si="12"/>
        <v>142-034</v>
      </c>
      <c r="F159" s="1" t="s">
        <v>226</v>
      </c>
      <c r="G159" s="1" t="s">
        <v>225</v>
      </c>
      <c r="H159" s="15" t="b">
        <v>1</v>
      </c>
      <c r="I159" s="20">
        <v>1004.264</v>
      </c>
      <c r="J159" s="21">
        <v>1535.7149999999999</v>
      </c>
      <c r="K159" s="21">
        <v>1550.4459999999999</v>
      </c>
      <c r="L159" s="8">
        <v>961.45799999999997</v>
      </c>
      <c r="M159" s="8">
        <v>588.98800000000006</v>
      </c>
      <c r="N159" s="12">
        <v>3.3971017182890195</v>
      </c>
      <c r="O159" s="20">
        <v>657.12</v>
      </c>
      <c r="P159" s="21">
        <v>1726.066</v>
      </c>
      <c r="Q159" s="21">
        <v>1859.808</v>
      </c>
      <c r="R159" s="8">
        <v>1697.9829999999999</v>
      </c>
      <c r="S159" s="8">
        <v>161.82499999999999</v>
      </c>
      <c r="T159" s="4">
        <v>8.3317223920478476</v>
      </c>
      <c r="V159">
        <f t="shared" si="13"/>
        <v>3.3971017182890195</v>
      </c>
      <c r="W159">
        <f t="shared" si="14"/>
        <v>8.3317223920478476</v>
      </c>
    </row>
    <row r="160" spans="1:23" ht="30" outlineLevel="2" x14ac:dyDescent="0.25">
      <c r="A160" s="1" t="s">
        <v>205</v>
      </c>
      <c r="B160" s="1" t="s">
        <v>206</v>
      </c>
      <c r="C160" s="1" t="s">
        <v>222</v>
      </c>
      <c r="D160" s="1" t="s">
        <v>221</v>
      </c>
      <c r="E160" s="1" t="str">
        <f t="shared" si="12"/>
        <v>142-034</v>
      </c>
      <c r="F160" s="1" t="s">
        <v>228</v>
      </c>
      <c r="G160" s="1" t="s">
        <v>227</v>
      </c>
      <c r="H160" s="15" t="b">
        <v>1</v>
      </c>
      <c r="I160" s="20">
        <v>0.08</v>
      </c>
      <c r="J160" s="21">
        <v>2E-3</v>
      </c>
      <c r="K160" s="21">
        <v>3.0000000000000001E-3</v>
      </c>
      <c r="L160" s="8">
        <v>3.0000000000000001E-3</v>
      </c>
      <c r="M160" s="22" t="s">
        <v>7</v>
      </c>
      <c r="N160" s="12">
        <v>-22.319842488346232</v>
      </c>
      <c r="O160" s="20">
        <v>0.03</v>
      </c>
      <c r="P160" s="21">
        <v>7.8340000000000007E-2</v>
      </c>
      <c r="Q160" s="21">
        <v>6.9800000000000001E-2</v>
      </c>
      <c r="R160" s="8">
        <v>6.9800000000000001E-2</v>
      </c>
      <c r="S160" s="22" t="s">
        <v>7</v>
      </c>
      <c r="T160" s="4">
        <v>6.711277866313714</v>
      </c>
      <c r="V160">
        <f t="shared" si="13"/>
        <v>-22.319842488346232</v>
      </c>
      <c r="W160">
        <f t="shared" si="14"/>
        <v>6.7112778663137362</v>
      </c>
    </row>
    <row r="161" spans="1:23" ht="30" outlineLevel="2" x14ac:dyDescent="0.25">
      <c r="A161" s="1" t="s">
        <v>205</v>
      </c>
      <c r="B161" s="1" t="s">
        <v>206</v>
      </c>
      <c r="C161" s="1" t="s">
        <v>222</v>
      </c>
      <c r="D161" s="1" t="s">
        <v>221</v>
      </c>
      <c r="E161" s="1" t="str">
        <f t="shared" si="12"/>
        <v>142-034</v>
      </c>
      <c r="F161" s="1" t="s">
        <v>232</v>
      </c>
      <c r="G161" s="1" t="s">
        <v>231</v>
      </c>
      <c r="H161" s="15" t="b">
        <v>1</v>
      </c>
      <c r="I161" s="20">
        <v>3666.4270000000001</v>
      </c>
      <c r="J161" s="21">
        <v>4872.1289999999999</v>
      </c>
      <c r="K161" s="21">
        <v>4645.1819999999998</v>
      </c>
      <c r="L161" s="8">
        <v>1226.3610000000001</v>
      </c>
      <c r="M161" s="8">
        <v>3418.8209999999999</v>
      </c>
      <c r="N161" s="12">
        <v>1.8367642629426806</v>
      </c>
      <c r="O161" s="20">
        <v>1942.5309999999999</v>
      </c>
      <c r="P161" s="21">
        <v>4209.4780000000001</v>
      </c>
      <c r="Q161" s="21">
        <v>4549.607</v>
      </c>
      <c r="R161" s="8">
        <v>4155.5069999999996</v>
      </c>
      <c r="S161" s="8">
        <v>394.1</v>
      </c>
      <c r="T161" s="4">
        <v>6.7655704922907844</v>
      </c>
      <c r="V161">
        <f t="shared" si="13"/>
        <v>1.8367642629426806</v>
      </c>
      <c r="W161">
        <f t="shared" si="14"/>
        <v>6.7655704922907622</v>
      </c>
    </row>
    <row r="162" spans="1:23" ht="45" outlineLevel="2" x14ac:dyDescent="0.25">
      <c r="A162" s="1" t="s">
        <v>205</v>
      </c>
      <c r="B162" s="1" t="s">
        <v>206</v>
      </c>
      <c r="C162" s="1" t="s">
        <v>222</v>
      </c>
      <c r="D162" s="1" t="s">
        <v>221</v>
      </c>
      <c r="E162" s="1" t="str">
        <f t="shared" si="12"/>
        <v>142-034</v>
      </c>
      <c r="F162" s="1" t="s">
        <v>234</v>
      </c>
      <c r="G162" s="1" t="s">
        <v>233</v>
      </c>
      <c r="H162" s="15" t="b">
        <v>1</v>
      </c>
      <c r="I162" s="20">
        <v>383.99099999999999</v>
      </c>
      <c r="J162" s="21">
        <v>542.37800000000004</v>
      </c>
      <c r="K162" s="21">
        <v>559.63099999999997</v>
      </c>
      <c r="L162" s="8">
        <v>85.974000000000004</v>
      </c>
      <c r="M162" s="8">
        <v>473.65699999999998</v>
      </c>
      <c r="N162" s="12">
        <v>2.939755447166803</v>
      </c>
      <c r="O162" s="20">
        <v>40.549999999999997</v>
      </c>
      <c r="P162" s="21">
        <v>296.57499999999999</v>
      </c>
      <c r="Q162" s="21">
        <v>325.32499999999999</v>
      </c>
      <c r="R162" s="8">
        <v>312.62700000000001</v>
      </c>
      <c r="S162" s="8">
        <v>12.698</v>
      </c>
      <c r="T162" s="4">
        <v>17.371750852859734</v>
      </c>
      <c r="V162">
        <f t="shared" si="13"/>
        <v>2.939755447166803</v>
      </c>
      <c r="W162">
        <f t="shared" si="14"/>
        <v>17.371750852859758</v>
      </c>
    </row>
    <row r="163" spans="1:23" ht="30" outlineLevel="2" x14ac:dyDescent="0.25">
      <c r="A163" s="1" t="s">
        <v>205</v>
      </c>
      <c r="B163" s="1" t="s">
        <v>206</v>
      </c>
      <c r="C163" s="1" t="s">
        <v>222</v>
      </c>
      <c r="D163" s="1" t="s">
        <v>221</v>
      </c>
      <c r="E163" s="1" t="str">
        <f t="shared" si="12"/>
        <v>142-034</v>
      </c>
      <c r="F163" s="1" t="s">
        <v>507</v>
      </c>
      <c r="G163" s="1" t="s">
        <v>508</v>
      </c>
      <c r="H163" s="15" t="b">
        <v>1</v>
      </c>
      <c r="I163" s="20">
        <v>119.373</v>
      </c>
      <c r="J163" s="21">
        <v>120.001</v>
      </c>
      <c r="K163" s="21">
        <v>129.84200000000001</v>
      </c>
      <c r="L163" s="8">
        <v>0</v>
      </c>
      <c r="M163" s="8">
        <v>129.84200000000001</v>
      </c>
      <c r="N163" s="12">
        <v>0.6487513489341401</v>
      </c>
      <c r="O163" s="26" t="s">
        <v>7</v>
      </c>
      <c r="P163" s="21" t="s">
        <v>7</v>
      </c>
      <c r="Q163" s="21" t="s">
        <v>7</v>
      </c>
      <c r="R163" s="8" t="s">
        <v>7</v>
      </c>
      <c r="S163" s="8" t="s">
        <v>7</v>
      </c>
      <c r="T163" s="4" t="s">
        <v>7</v>
      </c>
      <c r="V163">
        <f t="shared" si="13"/>
        <v>0.6487513489341401</v>
      </c>
      <c r="W163" t="str">
        <f t="shared" si="14"/>
        <v/>
      </c>
    </row>
    <row r="164" spans="1:23" ht="30" outlineLevel="2" x14ac:dyDescent="0.25">
      <c r="A164" s="1" t="s">
        <v>205</v>
      </c>
      <c r="B164" s="1" t="s">
        <v>206</v>
      </c>
      <c r="C164" s="1" t="s">
        <v>222</v>
      </c>
      <c r="D164" s="1" t="s">
        <v>221</v>
      </c>
      <c r="E164" s="1" t="str">
        <f t="shared" si="12"/>
        <v>142-034</v>
      </c>
      <c r="F164" s="1" t="s">
        <v>236</v>
      </c>
      <c r="G164" s="1" t="s">
        <v>235</v>
      </c>
      <c r="H164" s="15" t="b">
        <v>1</v>
      </c>
      <c r="I164" s="20">
        <v>16.7</v>
      </c>
      <c r="J164" s="21">
        <v>21.5</v>
      </c>
      <c r="K164" s="21">
        <v>21.5</v>
      </c>
      <c r="L164" s="8">
        <v>21.5</v>
      </c>
      <c r="M164" s="22" t="s">
        <v>7</v>
      </c>
      <c r="N164" s="12">
        <v>1.9624243235312644</v>
      </c>
      <c r="O164" s="20">
        <v>15.023</v>
      </c>
      <c r="P164" s="21">
        <v>34.5</v>
      </c>
      <c r="Q164" s="21">
        <v>36.020000000000003</v>
      </c>
      <c r="R164" s="8">
        <v>36.020000000000003</v>
      </c>
      <c r="S164" s="22" t="s">
        <v>7</v>
      </c>
      <c r="T164" s="4">
        <v>6.9582744298418486</v>
      </c>
      <c r="V164">
        <f t="shared" si="13"/>
        <v>1.9624243235312644</v>
      </c>
      <c r="W164">
        <f t="shared" si="14"/>
        <v>6.9582744298418486</v>
      </c>
    </row>
    <row r="165" spans="1:23" ht="30" outlineLevel="2" x14ac:dyDescent="0.25">
      <c r="A165" s="1" t="s">
        <v>205</v>
      </c>
      <c r="B165" s="1" t="s">
        <v>206</v>
      </c>
      <c r="C165" s="1" t="s">
        <v>222</v>
      </c>
      <c r="D165" s="1" t="s">
        <v>221</v>
      </c>
      <c r="E165" s="1" t="str">
        <f t="shared" si="12"/>
        <v>142-034</v>
      </c>
      <c r="F165" s="1" t="s">
        <v>238</v>
      </c>
      <c r="G165" s="1" t="s">
        <v>237</v>
      </c>
      <c r="H165" s="15" t="b">
        <v>1</v>
      </c>
      <c r="I165" s="20">
        <v>614.06899999999996</v>
      </c>
      <c r="J165" s="21">
        <v>469.29</v>
      </c>
      <c r="K165" s="21">
        <v>474.90199999999999</v>
      </c>
      <c r="L165" s="8">
        <v>123.155</v>
      </c>
      <c r="M165" s="8">
        <v>351.74700000000001</v>
      </c>
      <c r="N165" s="12">
        <v>-1.9575012864642916</v>
      </c>
      <c r="O165" s="20">
        <v>12.484999999999999</v>
      </c>
      <c r="P165" s="21">
        <v>142.83199999999999</v>
      </c>
      <c r="Q165" s="21">
        <v>148.12</v>
      </c>
      <c r="R165" s="8">
        <v>148.00800000000001</v>
      </c>
      <c r="S165" s="8">
        <v>0.112</v>
      </c>
      <c r="T165" s="4">
        <v>20.957472786352138</v>
      </c>
      <c r="V165">
        <f t="shared" si="13"/>
        <v>-1.9575012864642916</v>
      </c>
      <c r="W165">
        <f t="shared" si="14"/>
        <v>20.957472786352159</v>
      </c>
    </row>
    <row r="166" spans="1:23" ht="30" outlineLevel="2" x14ac:dyDescent="0.25">
      <c r="A166" s="1" t="s">
        <v>205</v>
      </c>
      <c r="B166" s="1" t="s">
        <v>206</v>
      </c>
      <c r="C166" s="1" t="s">
        <v>222</v>
      </c>
      <c r="D166" s="1" t="s">
        <v>221</v>
      </c>
      <c r="E166" s="1" t="str">
        <f t="shared" si="12"/>
        <v>142-034</v>
      </c>
      <c r="F166" s="1" t="s">
        <v>230</v>
      </c>
      <c r="G166" s="1" t="s">
        <v>229</v>
      </c>
      <c r="H166" s="15" t="b">
        <v>1</v>
      </c>
      <c r="I166" s="20">
        <v>296.05200000000002</v>
      </c>
      <c r="J166" s="21">
        <v>473.83199999999999</v>
      </c>
      <c r="K166" s="21">
        <v>495.57299999999998</v>
      </c>
      <c r="L166" s="8">
        <v>66.91</v>
      </c>
      <c r="M166" s="8">
        <v>428.66300000000001</v>
      </c>
      <c r="N166" s="12">
        <v>4.0424909441408641</v>
      </c>
      <c r="O166" s="20">
        <v>4.42</v>
      </c>
      <c r="P166" s="21">
        <v>8.8172559999999987</v>
      </c>
      <c r="Q166" s="21">
        <v>30.856300000000001</v>
      </c>
      <c r="R166" s="8">
        <v>26.396999999999998</v>
      </c>
      <c r="S166" s="8">
        <v>4.4592999999999998</v>
      </c>
      <c r="T166" s="4">
        <v>16.122678438401316</v>
      </c>
      <c r="V166">
        <f t="shared" si="13"/>
        <v>4.0424909441408641</v>
      </c>
      <c r="W166">
        <f t="shared" si="14"/>
        <v>16.122678438401316</v>
      </c>
    </row>
    <row r="167" spans="1:23" ht="30" outlineLevel="1" x14ac:dyDescent="0.25">
      <c r="A167" s="1"/>
      <c r="B167" s="1"/>
      <c r="C167" s="1"/>
      <c r="D167" s="1"/>
      <c r="E167" s="27" t="s">
        <v>569</v>
      </c>
      <c r="F167" s="1"/>
      <c r="G167" s="1"/>
      <c r="H167" s="15"/>
      <c r="I167" s="20">
        <f>SUBTOTAL(9,I168:I185)</f>
        <v>1048.95</v>
      </c>
      <c r="J167" s="21">
        <f>SUBTOTAL(9,J168:J185)</f>
        <v>1119.1619999999998</v>
      </c>
      <c r="K167" s="21">
        <f>SUBTOTAL(9,K168:K185)</f>
        <v>1055.6089999999999</v>
      </c>
      <c r="L167" s="8">
        <f>SUBTOTAL(9,L168:L185)</f>
        <v>98.165999999999997</v>
      </c>
      <c r="M167" s="22">
        <f>SUBTOTAL(9,M168:M185)</f>
        <v>957.44299999999998</v>
      </c>
      <c r="N167" s="12"/>
      <c r="O167" s="20">
        <f>SUBTOTAL(9,O168:O185)</f>
        <v>118.029</v>
      </c>
      <c r="P167" s="21">
        <f>SUBTOTAL(9,P168:P185)</f>
        <v>302.70054500000003</v>
      </c>
      <c r="Q167" s="21">
        <f>SUBTOTAL(9,Q168:Q185)</f>
        <v>321.02779999999996</v>
      </c>
      <c r="R167" s="8">
        <f>SUBTOTAL(9,R168:R185)</f>
        <v>178.4941</v>
      </c>
      <c r="S167" s="22">
        <f>SUBTOTAL(9,S168:S185)</f>
        <v>142.53370000000001</v>
      </c>
      <c r="T167" s="4"/>
    </row>
    <row r="168" spans="1:23" ht="30" outlineLevel="2" x14ac:dyDescent="0.25">
      <c r="A168" s="1" t="s">
        <v>205</v>
      </c>
      <c r="B168" s="1" t="s">
        <v>206</v>
      </c>
      <c r="C168" s="1" t="s">
        <v>276</v>
      </c>
      <c r="D168" s="1" t="s">
        <v>275</v>
      </c>
      <c r="E168" s="1" t="str">
        <f t="shared" si="12"/>
        <v>142-145</v>
      </c>
      <c r="F168" s="1" t="s">
        <v>282</v>
      </c>
      <c r="G168" s="1" t="s">
        <v>281</v>
      </c>
      <c r="H168" s="15" t="b">
        <v>1</v>
      </c>
      <c r="I168" s="20">
        <v>1.133</v>
      </c>
      <c r="J168" s="21">
        <v>0.86099999999999999</v>
      </c>
      <c r="K168" s="21">
        <v>4.8</v>
      </c>
      <c r="L168" s="8">
        <v>4.8</v>
      </c>
      <c r="M168" s="22" t="s">
        <v>7</v>
      </c>
      <c r="N168" s="12">
        <v>11.7459110416948</v>
      </c>
      <c r="O168" s="20">
        <v>0.89300000000000002</v>
      </c>
      <c r="P168" s="21">
        <v>8.85</v>
      </c>
      <c r="Q168" s="21">
        <v>11.59</v>
      </c>
      <c r="R168" s="8">
        <v>11.59</v>
      </c>
      <c r="S168" s="22" t="s">
        <v>7</v>
      </c>
      <c r="T168" s="4">
        <v>21.796057067248718</v>
      </c>
      <c r="V168">
        <f t="shared" si="13"/>
        <v>11.7459110416948</v>
      </c>
      <c r="W168">
        <f t="shared" si="14"/>
        <v>21.796057067248718</v>
      </c>
    </row>
    <row r="169" spans="1:23" ht="30" outlineLevel="2" x14ac:dyDescent="0.25">
      <c r="A169" s="1" t="s">
        <v>205</v>
      </c>
      <c r="B169" s="1" t="s">
        <v>206</v>
      </c>
      <c r="C169" s="1" t="s">
        <v>276</v>
      </c>
      <c r="D169" s="1" t="s">
        <v>275</v>
      </c>
      <c r="E169" s="1" t="str">
        <f t="shared" si="12"/>
        <v>142-145</v>
      </c>
      <c r="F169" s="1" t="s">
        <v>278</v>
      </c>
      <c r="G169" s="1" t="s">
        <v>277</v>
      </c>
      <c r="H169" s="15" t="b">
        <v>1</v>
      </c>
      <c r="I169" s="20">
        <v>18.797000000000001</v>
      </c>
      <c r="J169" s="21">
        <v>0.91100000000000003</v>
      </c>
      <c r="K169" s="21">
        <v>0.79600000000000004</v>
      </c>
      <c r="L169" s="8">
        <v>0.79600000000000004</v>
      </c>
      <c r="M169" s="22" t="s">
        <v>7</v>
      </c>
      <c r="N169" s="12">
        <v>-21.590060744105887</v>
      </c>
      <c r="O169" s="20">
        <v>0.14000000000000001</v>
      </c>
      <c r="P169" s="21">
        <v>0.36610000000000004</v>
      </c>
      <c r="Q169" s="21">
        <v>0.32500000000000001</v>
      </c>
      <c r="R169" s="8">
        <v>0.32500000000000001</v>
      </c>
      <c r="S169" s="22" t="s">
        <v>7</v>
      </c>
      <c r="T169" s="4">
        <v>6.692778456516435</v>
      </c>
      <c r="V169">
        <f t="shared" si="13"/>
        <v>-21.590060744105887</v>
      </c>
      <c r="W169">
        <f t="shared" si="14"/>
        <v>6.692778456516435</v>
      </c>
    </row>
    <row r="170" spans="1:23" ht="30" outlineLevel="2" x14ac:dyDescent="0.25">
      <c r="A170" s="1" t="s">
        <v>205</v>
      </c>
      <c r="B170" s="1" t="s">
        <v>206</v>
      </c>
      <c r="C170" s="1" t="s">
        <v>276</v>
      </c>
      <c r="D170" s="1" t="s">
        <v>275</v>
      </c>
      <c r="E170" s="1" t="str">
        <f t="shared" si="12"/>
        <v>142-145</v>
      </c>
      <c r="F170" s="1" t="s">
        <v>280</v>
      </c>
      <c r="G170" s="1" t="s">
        <v>279</v>
      </c>
      <c r="H170" s="15" t="b">
        <v>1</v>
      </c>
      <c r="I170" s="20">
        <v>11.718</v>
      </c>
      <c r="J170" s="21">
        <v>27.09</v>
      </c>
      <c r="K170" s="21">
        <v>14.976000000000001</v>
      </c>
      <c r="L170" s="8">
        <v>0</v>
      </c>
      <c r="M170" s="8">
        <v>14.976000000000001</v>
      </c>
      <c r="N170" s="12">
        <v>1.9050166878024744</v>
      </c>
      <c r="O170" s="20">
        <v>1.2E-2</v>
      </c>
      <c r="P170" s="21">
        <v>1.335E-3</v>
      </c>
      <c r="Q170" s="21">
        <v>2.5000000000000001E-3</v>
      </c>
      <c r="R170" s="22" t="s">
        <v>7</v>
      </c>
      <c r="S170" s="8">
        <v>2.5000000000000001E-3</v>
      </c>
      <c r="T170" s="4">
        <v>-11.366718650918861</v>
      </c>
      <c r="V170">
        <f t="shared" si="13"/>
        <v>1.9050166878024521</v>
      </c>
      <c r="W170">
        <f t="shared" si="14"/>
        <v>-11.366718650918861</v>
      </c>
    </row>
    <row r="171" spans="1:23" ht="30" outlineLevel="2" x14ac:dyDescent="0.25">
      <c r="A171" s="1" t="s">
        <v>205</v>
      </c>
      <c r="B171" s="1" t="s">
        <v>206</v>
      </c>
      <c r="C171" s="1" t="s">
        <v>276</v>
      </c>
      <c r="D171" s="1" t="s">
        <v>275</v>
      </c>
      <c r="E171" s="1" t="str">
        <f t="shared" si="12"/>
        <v>142-145</v>
      </c>
      <c r="F171" s="1" t="s">
        <v>284</v>
      </c>
      <c r="G171" s="1" t="s">
        <v>283</v>
      </c>
      <c r="H171" s="15" t="b">
        <v>1</v>
      </c>
      <c r="I171" s="20">
        <v>68.344999999999999</v>
      </c>
      <c r="J171" s="21">
        <v>1.323</v>
      </c>
      <c r="K171" s="21">
        <v>1.1859999999999999</v>
      </c>
      <c r="L171" s="8">
        <v>0.02</v>
      </c>
      <c r="M171" s="8">
        <v>1.1659999999999999</v>
      </c>
      <c r="N171" s="12">
        <v>-26.790484292375549</v>
      </c>
      <c r="O171" s="20">
        <v>1.8779999999999999</v>
      </c>
      <c r="P171" s="21">
        <v>4.33371</v>
      </c>
      <c r="Q171" s="21">
        <v>5.3401000000000005</v>
      </c>
      <c r="R171" s="8">
        <v>5.6000000000000001E-2</v>
      </c>
      <c r="S171" s="8">
        <v>5.2841000000000005</v>
      </c>
      <c r="T171" s="4">
        <v>8.3706880957813645</v>
      </c>
      <c r="V171">
        <f t="shared" si="13"/>
        <v>-26.790484292375549</v>
      </c>
      <c r="W171">
        <f t="shared" si="14"/>
        <v>8.3706880957813645</v>
      </c>
    </row>
    <row r="172" spans="1:23" ht="30" outlineLevel="2" x14ac:dyDescent="0.25">
      <c r="A172" s="1" t="s">
        <v>205</v>
      </c>
      <c r="B172" s="1" t="s">
        <v>206</v>
      </c>
      <c r="C172" s="1" t="s">
        <v>276</v>
      </c>
      <c r="D172" s="1" t="s">
        <v>275</v>
      </c>
      <c r="E172" s="1" t="str">
        <f t="shared" si="12"/>
        <v>142-145</v>
      </c>
      <c r="F172" s="1" t="s">
        <v>286</v>
      </c>
      <c r="G172" s="1" t="s">
        <v>285</v>
      </c>
      <c r="H172" s="15" t="b">
        <v>1</v>
      </c>
      <c r="I172" s="20">
        <v>1.7909999999999999</v>
      </c>
      <c r="J172" s="21">
        <v>12.07</v>
      </c>
      <c r="K172" s="21">
        <v>12.07</v>
      </c>
      <c r="L172" s="8">
        <v>0.02</v>
      </c>
      <c r="M172" s="8">
        <v>12.05</v>
      </c>
      <c r="N172" s="12">
        <v>15.808213032742181</v>
      </c>
      <c r="O172" s="20">
        <v>8.5999999999999993E-2</v>
      </c>
      <c r="P172" s="21">
        <v>0.65</v>
      </c>
      <c r="Q172" s="21">
        <v>0.65</v>
      </c>
      <c r="R172" s="8">
        <v>0.65</v>
      </c>
      <c r="S172" s="22" t="s">
        <v>7</v>
      </c>
      <c r="T172" s="4">
        <v>16.834304429041925</v>
      </c>
      <c r="V172">
        <f t="shared" si="13"/>
        <v>15.808213032742181</v>
      </c>
      <c r="W172">
        <f t="shared" si="14"/>
        <v>16.834304429041925</v>
      </c>
    </row>
    <row r="173" spans="1:23" ht="30" outlineLevel="2" x14ac:dyDescent="0.25">
      <c r="A173" s="1" t="s">
        <v>205</v>
      </c>
      <c r="B173" s="1" t="s">
        <v>206</v>
      </c>
      <c r="C173" s="1" t="s">
        <v>276</v>
      </c>
      <c r="D173" s="1" t="s">
        <v>275</v>
      </c>
      <c r="E173" s="1" t="str">
        <f t="shared" si="12"/>
        <v>142-145</v>
      </c>
      <c r="F173" s="1" t="s">
        <v>290</v>
      </c>
      <c r="G173" s="1" t="s">
        <v>289</v>
      </c>
      <c r="H173" s="15" t="b">
        <v>1</v>
      </c>
      <c r="I173" s="20">
        <v>20.766999999999999</v>
      </c>
      <c r="J173" s="21">
        <v>51.076999999999998</v>
      </c>
      <c r="K173" s="21">
        <v>56.853000000000002</v>
      </c>
      <c r="L173" s="8">
        <v>53.46</v>
      </c>
      <c r="M173" s="8">
        <v>3.3929999999999998</v>
      </c>
      <c r="N173" s="12">
        <v>8.0549300212960908</v>
      </c>
      <c r="O173" s="20">
        <v>1.7450000000000001</v>
      </c>
      <c r="P173" s="21">
        <v>25.04</v>
      </c>
      <c r="Q173" s="21">
        <v>14.06</v>
      </c>
      <c r="R173" s="8">
        <v>14.06</v>
      </c>
      <c r="S173" s="22" t="s">
        <v>7</v>
      </c>
      <c r="T173" s="4">
        <v>17.410493793411085</v>
      </c>
      <c r="V173">
        <f t="shared" si="13"/>
        <v>8.0549300212960695</v>
      </c>
      <c r="W173">
        <f t="shared" si="14"/>
        <v>17.410493793411085</v>
      </c>
    </row>
    <row r="174" spans="1:23" ht="30" outlineLevel="2" x14ac:dyDescent="0.25">
      <c r="A174" s="1" t="s">
        <v>205</v>
      </c>
      <c r="B174" s="1" t="s">
        <v>206</v>
      </c>
      <c r="C174" s="1" t="s">
        <v>276</v>
      </c>
      <c r="D174" s="1" t="s">
        <v>275</v>
      </c>
      <c r="E174" s="1" t="str">
        <f t="shared" si="12"/>
        <v>142-145</v>
      </c>
      <c r="F174" s="1" t="s">
        <v>292</v>
      </c>
      <c r="G174" s="1" t="s">
        <v>291</v>
      </c>
      <c r="H174" s="15" t="b">
        <v>1</v>
      </c>
      <c r="I174" s="20">
        <v>5.8179999999999996</v>
      </c>
      <c r="J174" s="21">
        <v>3.2240000000000002</v>
      </c>
      <c r="K174" s="21">
        <v>2.8849999999999998</v>
      </c>
      <c r="L174" s="8">
        <v>0.44</v>
      </c>
      <c r="M174" s="8">
        <v>2.4449999999999998</v>
      </c>
      <c r="N174" s="12">
        <v>-5.2526472326896663</v>
      </c>
      <c r="O174" s="20">
        <v>20.097999999999999</v>
      </c>
      <c r="P174" s="21">
        <v>20.342400000000001</v>
      </c>
      <c r="Q174" s="21">
        <v>22.140599999999999</v>
      </c>
      <c r="R174" s="8">
        <v>18.766599999999997</v>
      </c>
      <c r="S174" s="8">
        <v>3.3740000000000001</v>
      </c>
      <c r="T174" s="4">
        <v>0.74733811673666217</v>
      </c>
      <c r="V174">
        <f t="shared" si="13"/>
        <v>-5.2526472326896663</v>
      </c>
      <c r="W174">
        <f t="shared" si="14"/>
        <v>0.74733811673666217</v>
      </c>
    </row>
    <row r="175" spans="1:23" ht="30" outlineLevel="2" x14ac:dyDescent="0.25">
      <c r="A175" s="1" t="s">
        <v>205</v>
      </c>
      <c r="B175" s="1" t="s">
        <v>206</v>
      </c>
      <c r="C175" s="1" t="s">
        <v>276</v>
      </c>
      <c r="D175" s="1" t="s">
        <v>275</v>
      </c>
      <c r="E175" s="1" t="str">
        <f t="shared" si="12"/>
        <v>142-145</v>
      </c>
      <c r="F175" s="1" t="s">
        <v>294</v>
      </c>
      <c r="G175" s="1" t="s">
        <v>293</v>
      </c>
      <c r="H175" s="15" t="b">
        <v>1</v>
      </c>
      <c r="I175" s="20">
        <v>0.55000000000000004</v>
      </c>
      <c r="J175" s="21">
        <v>0.64800000000000002</v>
      </c>
      <c r="K175" s="21">
        <v>0.62</v>
      </c>
      <c r="L175" s="8">
        <v>0.38500000000000001</v>
      </c>
      <c r="M175" s="8">
        <v>0.23499999999999999</v>
      </c>
      <c r="N175" s="12">
        <v>0.92580701544742183</v>
      </c>
      <c r="O175" s="20">
        <v>0.56899999999999995</v>
      </c>
      <c r="P175" s="21">
        <v>0.6</v>
      </c>
      <c r="Q175" s="21">
        <v>0.6</v>
      </c>
      <c r="R175" s="8">
        <v>0.6</v>
      </c>
      <c r="S175" s="22" t="s">
        <v>7</v>
      </c>
      <c r="T175" s="4">
        <v>0.40890467458765123</v>
      </c>
      <c r="V175">
        <f t="shared" si="13"/>
        <v>0.92580701544742183</v>
      </c>
      <c r="W175">
        <f t="shared" si="14"/>
        <v>0.40890467458765123</v>
      </c>
    </row>
    <row r="176" spans="1:23" ht="30" outlineLevel="2" x14ac:dyDescent="0.25">
      <c r="A176" s="1" t="s">
        <v>205</v>
      </c>
      <c r="B176" s="1" t="s">
        <v>206</v>
      </c>
      <c r="C176" s="1" t="s">
        <v>276</v>
      </c>
      <c r="D176" s="1" t="s">
        <v>275</v>
      </c>
      <c r="E176" s="1" t="str">
        <f t="shared" si="12"/>
        <v>142-145</v>
      </c>
      <c r="F176" s="1" t="s">
        <v>296</v>
      </c>
      <c r="G176" s="1" t="s">
        <v>295</v>
      </c>
      <c r="H176" s="15" t="b">
        <v>1</v>
      </c>
      <c r="I176" s="20">
        <v>6.9779999999999998</v>
      </c>
      <c r="J176" s="21">
        <v>4.03</v>
      </c>
      <c r="K176" s="21">
        <v>4.633</v>
      </c>
      <c r="L176" s="8">
        <v>0</v>
      </c>
      <c r="M176" s="8">
        <v>4.633</v>
      </c>
      <c r="N176" s="12">
        <v>-3.1013347073757469</v>
      </c>
      <c r="O176" s="20">
        <v>0.376</v>
      </c>
      <c r="P176" s="21">
        <v>0.309</v>
      </c>
      <c r="Q176" s="21">
        <v>0.30099999999999999</v>
      </c>
      <c r="R176" s="8">
        <v>0.30099999999999999</v>
      </c>
      <c r="S176" s="8">
        <v>0</v>
      </c>
      <c r="T176" s="4">
        <v>-1.6968151326535286</v>
      </c>
      <c r="V176">
        <f t="shared" si="13"/>
        <v>-3.1013347073757469</v>
      </c>
      <c r="W176">
        <f t="shared" si="14"/>
        <v>-1.6968151326535286</v>
      </c>
    </row>
    <row r="177" spans="1:23" ht="30" outlineLevel="2" x14ac:dyDescent="0.25">
      <c r="A177" s="1" t="s">
        <v>205</v>
      </c>
      <c r="B177" s="1" t="s">
        <v>206</v>
      </c>
      <c r="C177" s="1" t="s">
        <v>276</v>
      </c>
      <c r="D177" s="1" t="s">
        <v>275</v>
      </c>
      <c r="E177" s="1" t="str">
        <f t="shared" si="12"/>
        <v>142-145</v>
      </c>
      <c r="F177" s="1" t="s">
        <v>298</v>
      </c>
      <c r="G177" s="1" t="s">
        <v>297</v>
      </c>
      <c r="H177" s="15" t="b">
        <v>1</v>
      </c>
      <c r="I177" s="20">
        <v>3.6659999999999999</v>
      </c>
      <c r="J177" s="21">
        <v>3.8109999999999999</v>
      </c>
      <c r="K177" s="21">
        <v>3.8109999999999999</v>
      </c>
      <c r="L177" s="8">
        <v>0.27</v>
      </c>
      <c r="M177" s="8">
        <v>3.5409999999999999</v>
      </c>
      <c r="N177" s="12">
        <v>0.29883387065623435</v>
      </c>
      <c r="O177" s="20">
        <v>0.4</v>
      </c>
      <c r="P177" s="21">
        <v>1.28</v>
      </c>
      <c r="Q177" s="21">
        <v>1.28</v>
      </c>
      <c r="R177" s="8">
        <v>1.2549999999999999</v>
      </c>
      <c r="S177" s="8">
        <v>2.5000000000000001E-2</v>
      </c>
      <c r="T177" s="4">
        <v>9.3597958019102645</v>
      </c>
      <c r="V177">
        <f t="shared" si="13"/>
        <v>0.29883387065623435</v>
      </c>
      <c r="W177">
        <f t="shared" si="14"/>
        <v>9.3597958019102645</v>
      </c>
    </row>
    <row r="178" spans="1:23" ht="30" outlineLevel="2" x14ac:dyDescent="0.25">
      <c r="A178" s="1" t="s">
        <v>205</v>
      </c>
      <c r="B178" s="1" t="s">
        <v>206</v>
      </c>
      <c r="C178" s="1" t="s">
        <v>276</v>
      </c>
      <c r="D178" s="1" t="s">
        <v>275</v>
      </c>
      <c r="E178" s="1" t="str">
        <f t="shared" si="12"/>
        <v>142-145</v>
      </c>
      <c r="F178" s="1" t="s">
        <v>300</v>
      </c>
      <c r="G178" s="1" t="s">
        <v>299</v>
      </c>
      <c r="H178" s="15" t="b">
        <v>1</v>
      </c>
      <c r="I178" s="20">
        <v>120.42100000000001</v>
      </c>
      <c r="J178" s="21">
        <v>191.56299999999999</v>
      </c>
      <c r="K178" s="21">
        <v>206.16900000000001</v>
      </c>
      <c r="L178" s="8">
        <v>0</v>
      </c>
      <c r="M178" s="8">
        <v>206.16900000000001</v>
      </c>
      <c r="N178" s="12">
        <v>4.2229026405792736</v>
      </c>
      <c r="O178" s="20">
        <v>0</v>
      </c>
      <c r="P178" s="21">
        <v>0.16800000000000001</v>
      </c>
      <c r="Q178" s="21">
        <v>0.35299999999999998</v>
      </c>
      <c r="R178" s="8">
        <v>3.0000000000000001E-3</v>
      </c>
      <c r="S178" s="8">
        <v>0.35</v>
      </c>
      <c r="T178" s="4" t="s">
        <v>7</v>
      </c>
      <c r="V178">
        <f t="shared" si="13"/>
        <v>4.2229026405792736</v>
      </c>
      <c r="W178" t="str">
        <f t="shared" si="14"/>
        <v/>
      </c>
    </row>
    <row r="179" spans="1:23" ht="60" outlineLevel="2" x14ac:dyDescent="0.25">
      <c r="A179" s="1" t="s">
        <v>205</v>
      </c>
      <c r="B179" s="1" t="s">
        <v>206</v>
      </c>
      <c r="C179" s="1" t="s">
        <v>276</v>
      </c>
      <c r="D179" s="1" t="s">
        <v>275</v>
      </c>
      <c r="E179" s="1" t="str">
        <f t="shared" si="12"/>
        <v>142-145</v>
      </c>
      <c r="F179" s="1" t="s">
        <v>288</v>
      </c>
      <c r="G179" s="1" t="s">
        <v>287</v>
      </c>
      <c r="H179" s="15" t="b">
        <v>1</v>
      </c>
      <c r="I179" s="20">
        <v>2.6230000000000002</v>
      </c>
      <c r="J179" s="21">
        <v>2.0910000000000002</v>
      </c>
      <c r="K179" s="21">
        <v>1.93</v>
      </c>
      <c r="L179" s="8">
        <v>0</v>
      </c>
      <c r="M179" s="8">
        <v>1.93</v>
      </c>
      <c r="N179" s="12">
        <v>-2.3323600024614533</v>
      </c>
      <c r="O179" s="20">
        <v>0</v>
      </c>
      <c r="P179" s="21">
        <v>0.26900000000000002</v>
      </c>
      <c r="Q179" s="21">
        <v>0.28399999999999997</v>
      </c>
      <c r="R179" s="8">
        <v>0.115</v>
      </c>
      <c r="S179" s="8">
        <v>0.16900000000000001</v>
      </c>
      <c r="T179" s="4" t="s">
        <v>7</v>
      </c>
      <c r="V179">
        <f t="shared" si="13"/>
        <v>-2.3323600024614533</v>
      </c>
      <c r="W179" t="str">
        <f t="shared" si="14"/>
        <v/>
      </c>
    </row>
    <row r="180" spans="1:23" ht="30" outlineLevel="2" x14ac:dyDescent="0.25">
      <c r="A180" s="1" t="s">
        <v>205</v>
      </c>
      <c r="B180" s="1" t="s">
        <v>206</v>
      </c>
      <c r="C180" s="1" t="s">
        <v>276</v>
      </c>
      <c r="D180" s="1" t="s">
        <v>275</v>
      </c>
      <c r="E180" s="1" t="str">
        <f t="shared" si="12"/>
        <v>142-145</v>
      </c>
      <c r="F180" s="1" t="s">
        <v>302</v>
      </c>
      <c r="G180" s="1" t="s">
        <v>301</v>
      </c>
      <c r="H180" s="15" t="b">
        <v>1</v>
      </c>
      <c r="I180" s="20">
        <v>7.14</v>
      </c>
      <c r="J180" s="21">
        <v>11.275</v>
      </c>
      <c r="K180" s="21">
        <v>12.006</v>
      </c>
      <c r="L180" s="8">
        <v>0</v>
      </c>
      <c r="M180" s="8">
        <v>12.006</v>
      </c>
      <c r="N180" s="12">
        <v>4.0786255259384285</v>
      </c>
      <c r="O180" s="20">
        <v>0</v>
      </c>
      <c r="P180" s="21">
        <v>3.5999999999999997E-2</v>
      </c>
      <c r="Q180" s="21">
        <v>5.6000000000000001E-2</v>
      </c>
      <c r="R180" s="8">
        <v>5.6000000000000001E-2</v>
      </c>
      <c r="S180" s="8">
        <v>0</v>
      </c>
      <c r="T180" s="4" t="s">
        <v>7</v>
      </c>
      <c r="V180">
        <f t="shared" si="13"/>
        <v>4.0786255259384285</v>
      </c>
      <c r="W180" t="str">
        <f t="shared" si="14"/>
        <v/>
      </c>
    </row>
    <row r="181" spans="1:23" ht="30" outlineLevel="2" x14ac:dyDescent="0.25">
      <c r="A181" s="1" t="s">
        <v>205</v>
      </c>
      <c r="B181" s="1" t="s">
        <v>206</v>
      </c>
      <c r="C181" s="1" t="s">
        <v>276</v>
      </c>
      <c r="D181" s="1" t="s">
        <v>275</v>
      </c>
      <c r="E181" s="1" t="str">
        <f t="shared" si="12"/>
        <v>142-145</v>
      </c>
      <c r="F181" s="1" t="s">
        <v>304</v>
      </c>
      <c r="G181" s="1" t="s">
        <v>303</v>
      </c>
      <c r="H181" s="15" t="b">
        <v>1</v>
      </c>
      <c r="I181" s="20">
        <v>49.08</v>
      </c>
      <c r="J181" s="21">
        <v>68.2</v>
      </c>
      <c r="K181" s="21">
        <v>71.945999999999998</v>
      </c>
      <c r="L181" s="8">
        <v>0</v>
      </c>
      <c r="M181" s="8">
        <v>71.945999999999998</v>
      </c>
      <c r="N181" s="12">
        <v>2.985737774460806</v>
      </c>
      <c r="O181" s="20">
        <v>6.0039999999999996</v>
      </c>
      <c r="P181" s="21">
        <v>20.93</v>
      </c>
      <c r="Q181" s="21">
        <v>25.402000000000001</v>
      </c>
      <c r="R181" s="8">
        <v>3.5779999999999998</v>
      </c>
      <c r="S181" s="8">
        <v>21.824000000000002</v>
      </c>
      <c r="T181" s="4">
        <v>11.734350763980284</v>
      </c>
      <c r="V181">
        <f t="shared" si="13"/>
        <v>2.985737774460806</v>
      </c>
      <c r="W181">
        <f t="shared" si="14"/>
        <v>11.734350763980284</v>
      </c>
    </row>
    <row r="182" spans="1:23" ht="45" outlineLevel="2" x14ac:dyDescent="0.25">
      <c r="A182" s="1" t="s">
        <v>205</v>
      </c>
      <c r="B182" s="1" t="s">
        <v>206</v>
      </c>
      <c r="C182" s="1" t="s">
        <v>276</v>
      </c>
      <c r="D182" s="1" t="s">
        <v>275</v>
      </c>
      <c r="E182" s="1" t="str">
        <f t="shared" si="12"/>
        <v>142-145</v>
      </c>
      <c r="F182" s="1" t="s">
        <v>306</v>
      </c>
      <c r="G182" s="1" t="s">
        <v>305</v>
      </c>
      <c r="H182" s="15" t="b">
        <v>1</v>
      </c>
      <c r="I182" s="20">
        <v>6.5720000000000001</v>
      </c>
      <c r="J182" s="21">
        <v>5.3</v>
      </c>
      <c r="K182" s="21">
        <v>4.8</v>
      </c>
      <c r="L182" s="8">
        <v>2.9</v>
      </c>
      <c r="M182" s="8">
        <v>1.9</v>
      </c>
      <c r="N182" s="12">
        <v>-2.3879665210869039</v>
      </c>
      <c r="O182" s="20">
        <v>6.7969999999999997</v>
      </c>
      <c r="P182" s="21">
        <v>6.2</v>
      </c>
      <c r="Q182" s="21">
        <v>4</v>
      </c>
      <c r="R182" s="8">
        <v>4</v>
      </c>
      <c r="S182" s="22" t="s">
        <v>7</v>
      </c>
      <c r="T182" s="4">
        <v>-3.9963153642294524</v>
      </c>
      <c r="V182">
        <f t="shared" si="13"/>
        <v>-2.3879665210869039</v>
      </c>
      <c r="W182">
        <f t="shared" si="14"/>
        <v>-3.9963153642294413</v>
      </c>
    </row>
    <row r="183" spans="1:23" ht="30" outlineLevel="2" x14ac:dyDescent="0.25">
      <c r="A183" s="1" t="s">
        <v>205</v>
      </c>
      <c r="B183" s="1" t="s">
        <v>206</v>
      </c>
      <c r="C183" s="1" t="s">
        <v>276</v>
      </c>
      <c r="D183" s="1" t="s">
        <v>275</v>
      </c>
      <c r="E183" s="1" t="str">
        <f t="shared" si="12"/>
        <v>142-145</v>
      </c>
      <c r="F183" s="1" t="s">
        <v>310</v>
      </c>
      <c r="G183" s="1" t="s">
        <v>309</v>
      </c>
      <c r="H183" s="15" t="b">
        <v>1</v>
      </c>
      <c r="I183" s="20">
        <v>503.34500000000003</v>
      </c>
      <c r="J183" s="21">
        <v>432.44400000000002</v>
      </c>
      <c r="K183" s="21">
        <v>374.12799999999999</v>
      </c>
      <c r="L183" s="8">
        <v>35.075000000000003</v>
      </c>
      <c r="M183" s="8">
        <v>339.053</v>
      </c>
      <c r="N183" s="12">
        <v>-2.2562934103582233</v>
      </c>
      <c r="O183" s="20">
        <v>79.031000000000006</v>
      </c>
      <c r="P183" s="21">
        <v>212.80500000000001</v>
      </c>
      <c r="Q183" s="21">
        <v>233.86360000000002</v>
      </c>
      <c r="R183" s="8">
        <v>123.0185</v>
      </c>
      <c r="S183" s="8">
        <v>110.8451</v>
      </c>
      <c r="T183" s="4">
        <v>8.7034864248873411</v>
      </c>
      <c r="V183">
        <f t="shared" si="13"/>
        <v>-2.2562934103582233</v>
      </c>
      <c r="W183">
        <f t="shared" si="14"/>
        <v>8.7034864248873411</v>
      </c>
    </row>
    <row r="184" spans="1:23" ht="45" outlineLevel="2" x14ac:dyDescent="0.25">
      <c r="A184" s="1" t="s">
        <v>205</v>
      </c>
      <c r="B184" s="1" t="s">
        <v>206</v>
      </c>
      <c r="C184" s="1" t="s">
        <v>276</v>
      </c>
      <c r="D184" s="1" t="s">
        <v>275</v>
      </c>
      <c r="E184" s="1" t="str">
        <f t="shared" si="12"/>
        <v>142-145</v>
      </c>
      <c r="F184" s="1" t="s">
        <v>308</v>
      </c>
      <c r="G184" s="1" t="s">
        <v>307</v>
      </c>
      <c r="H184" s="15" t="b">
        <v>1</v>
      </c>
      <c r="I184" s="20">
        <v>105.456</v>
      </c>
      <c r="J184" s="21">
        <v>72.727999999999994</v>
      </c>
      <c r="K184" s="21">
        <v>72</v>
      </c>
      <c r="L184" s="8">
        <v>0</v>
      </c>
      <c r="M184" s="8">
        <v>72</v>
      </c>
      <c r="N184" s="12">
        <v>-2.8929274737524602</v>
      </c>
      <c r="O184" s="20">
        <v>0</v>
      </c>
      <c r="P184" s="21">
        <v>0.42</v>
      </c>
      <c r="Q184" s="21">
        <v>0.78</v>
      </c>
      <c r="R184" s="8">
        <v>0.12</v>
      </c>
      <c r="S184" s="8">
        <v>0.66</v>
      </c>
      <c r="T184" s="4" t="s">
        <v>7</v>
      </c>
      <c r="V184">
        <f t="shared" si="13"/>
        <v>-2.8929274737524713</v>
      </c>
      <c r="W184" t="str">
        <f t="shared" si="14"/>
        <v/>
      </c>
    </row>
    <row r="185" spans="1:23" ht="30" outlineLevel="2" x14ac:dyDescent="0.25">
      <c r="A185" s="1" t="s">
        <v>205</v>
      </c>
      <c r="B185" s="1" t="s">
        <v>206</v>
      </c>
      <c r="C185" s="1" t="s">
        <v>276</v>
      </c>
      <c r="D185" s="1" t="s">
        <v>275</v>
      </c>
      <c r="E185" s="1" t="str">
        <f t="shared" si="12"/>
        <v>142-145</v>
      </c>
      <c r="F185" s="1" t="s">
        <v>312</v>
      </c>
      <c r="G185" s="1" t="s">
        <v>311</v>
      </c>
      <c r="H185" s="15" t="b">
        <v>1</v>
      </c>
      <c r="I185" s="20">
        <v>114.75</v>
      </c>
      <c r="J185" s="21">
        <v>230.51599999999999</v>
      </c>
      <c r="K185" s="21">
        <v>210</v>
      </c>
      <c r="L185" s="8">
        <v>0</v>
      </c>
      <c r="M185" s="8">
        <v>210</v>
      </c>
      <c r="N185" s="12">
        <v>4.7586126991661315</v>
      </c>
      <c r="O185" s="20">
        <v>0</v>
      </c>
      <c r="P185" s="21">
        <v>0.1</v>
      </c>
      <c r="Q185" s="21">
        <v>0</v>
      </c>
      <c r="R185" s="22" t="s">
        <v>7</v>
      </c>
      <c r="S185" s="8">
        <v>0</v>
      </c>
      <c r="T185" s="4" t="s">
        <v>7</v>
      </c>
      <c r="V185">
        <f t="shared" si="13"/>
        <v>4.7586126991661315</v>
      </c>
      <c r="W185" t="str">
        <f t="shared" si="14"/>
        <v/>
      </c>
    </row>
    <row r="186" spans="1:23" ht="30" outlineLevel="1" x14ac:dyDescent="0.25">
      <c r="A186" s="1"/>
      <c r="B186" s="1"/>
      <c r="C186" s="1"/>
      <c r="D186" s="1"/>
      <c r="E186" s="27" t="s">
        <v>570</v>
      </c>
      <c r="F186" s="1"/>
      <c r="G186" s="1"/>
      <c r="H186" s="15"/>
      <c r="I186" s="20">
        <f>SUBTOTAL(9,I187:I196)</f>
        <v>4612.7940000000008</v>
      </c>
      <c r="J186" s="21">
        <f>SUBTOTAL(9,J187:J196)</f>
        <v>4710.902</v>
      </c>
      <c r="K186" s="21">
        <f>SUBTOTAL(9,K187:K196)</f>
        <v>4790.3829999999998</v>
      </c>
      <c r="L186" s="8">
        <f>SUBTOTAL(9,L187:L196)</f>
        <v>324.33600000000001</v>
      </c>
      <c r="M186" s="22">
        <f>SUBTOTAL(9,M187:M196)</f>
        <v>4466.0470000000005</v>
      </c>
      <c r="N186" s="12"/>
      <c r="O186" s="20">
        <f>SUBTOTAL(9,O187:O196)</f>
        <v>195.94299999999998</v>
      </c>
      <c r="P186" s="21">
        <f>SUBTOTAL(9,P187:P196)</f>
        <v>279.01496000000003</v>
      </c>
      <c r="Q186" s="21">
        <f>SUBTOTAL(9,Q187:Q196)</f>
        <v>294.86764999999997</v>
      </c>
      <c r="R186" s="8">
        <f>SUBTOTAL(9,R187:R196)</f>
        <v>266.91782000000001</v>
      </c>
      <c r="S186" s="22">
        <f>SUBTOTAL(9,S187:S196)</f>
        <v>27.949829999999999</v>
      </c>
      <c r="T186" s="4"/>
    </row>
    <row r="187" spans="1:23" ht="30" outlineLevel="2" x14ac:dyDescent="0.25">
      <c r="A187" s="1" t="s">
        <v>313</v>
      </c>
      <c r="B187" s="1" t="s">
        <v>314</v>
      </c>
      <c r="C187" s="1" t="s">
        <v>342</v>
      </c>
      <c r="D187" s="1" t="s">
        <v>341</v>
      </c>
      <c r="E187" s="1" t="str">
        <f t="shared" si="12"/>
        <v>150-151</v>
      </c>
      <c r="F187" s="1" t="s">
        <v>346</v>
      </c>
      <c r="G187" s="1" t="s">
        <v>345</v>
      </c>
      <c r="H187" s="15" t="b">
        <v>1</v>
      </c>
      <c r="I187" s="20">
        <v>0.55300000000000005</v>
      </c>
      <c r="J187" s="21">
        <v>0.96499999999999997</v>
      </c>
      <c r="K187" s="21">
        <v>0.69699999999999995</v>
      </c>
      <c r="L187" s="8">
        <v>0.69699999999999995</v>
      </c>
      <c r="M187" s="22" t="s">
        <v>7</v>
      </c>
      <c r="N187" s="12">
        <v>1.7961510427194183</v>
      </c>
      <c r="O187" s="20">
        <v>6.7160000000000002</v>
      </c>
      <c r="P187" s="21">
        <v>15.499000000000001</v>
      </c>
      <c r="Q187" s="21">
        <v>13.548</v>
      </c>
      <c r="R187" s="8">
        <v>13.548</v>
      </c>
      <c r="S187" s="22" t="s">
        <v>7</v>
      </c>
      <c r="T187" s="4">
        <v>5.5463995703300295</v>
      </c>
      <c r="V187">
        <f t="shared" si="13"/>
        <v>1.7961510427194183</v>
      </c>
      <c r="W187">
        <f t="shared" si="14"/>
        <v>5.5463995703300295</v>
      </c>
    </row>
    <row r="188" spans="1:23" ht="30" outlineLevel="2" x14ac:dyDescent="0.25">
      <c r="A188" s="1" t="s">
        <v>313</v>
      </c>
      <c r="B188" s="1" t="s">
        <v>314</v>
      </c>
      <c r="C188" s="1" t="s">
        <v>342</v>
      </c>
      <c r="D188" s="1" t="s">
        <v>341</v>
      </c>
      <c r="E188" s="1" t="str">
        <f t="shared" si="12"/>
        <v>150-151</v>
      </c>
      <c r="F188" s="1" t="s">
        <v>344</v>
      </c>
      <c r="G188" s="1" t="s">
        <v>343</v>
      </c>
      <c r="H188" s="15" t="b">
        <v>1</v>
      </c>
      <c r="I188" s="20">
        <v>8.6630000000000003</v>
      </c>
      <c r="J188" s="21">
        <v>9.5809999999999995</v>
      </c>
      <c r="K188" s="21">
        <v>9.67</v>
      </c>
      <c r="L188" s="8">
        <v>0.13500000000000001</v>
      </c>
      <c r="M188" s="8">
        <v>9.5350000000000001</v>
      </c>
      <c r="N188" s="12">
        <v>0.84948960098933934</v>
      </c>
      <c r="O188" s="20">
        <v>3.6539999999999999</v>
      </c>
      <c r="P188" s="21">
        <v>5.97506</v>
      </c>
      <c r="Q188" s="21">
        <v>12.15165</v>
      </c>
      <c r="R188" s="8">
        <v>10.324719999999999</v>
      </c>
      <c r="S188" s="8">
        <v>1.8269300000000002</v>
      </c>
      <c r="T188" s="4">
        <v>9.6840790296742973</v>
      </c>
      <c r="V188">
        <f t="shared" si="13"/>
        <v>0.84948960098936155</v>
      </c>
      <c r="W188">
        <f t="shared" si="14"/>
        <v>9.6840790296742973</v>
      </c>
    </row>
    <row r="189" spans="1:23" ht="30" outlineLevel="2" x14ac:dyDescent="0.25">
      <c r="A189" s="1" t="s">
        <v>313</v>
      </c>
      <c r="B189" s="1" t="s">
        <v>314</v>
      </c>
      <c r="C189" s="1" t="s">
        <v>342</v>
      </c>
      <c r="D189" s="1" t="s">
        <v>341</v>
      </c>
      <c r="E189" s="1" t="str">
        <f t="shared" si="12"/>
        <v>150-151</v>
      </c>
      <c r="F189" s="1" t="s">
        <v>348</v>
      </c>
      <c r="G189" s="1" t="s">
        <v>347</v>
      </c>
      <c r="H189" s="15" t="b">
        <v>1</v>
      </c>
      <c r="I189" s="20">
        <v>4.6539999999999999</v>
      </c>
      <c r="J189" s="21">
        <v>4.0330000000000004</v>
      </c>
      <c r="K189" s="21">
        <v>3.7610000000000001</v>
      </c>
      <c r="L189" s="8">
        <v>3.7610000000000001</v>
      </c>
      <c r="M189" s="22" t="s">
        <v>7</v>
      </c>
      <c r="N189" s="12">
        <v>-1.6254309960877289</v>
      </c>
      <c r="O189" s="20">
        <v>19.475000000000001</v>
      </c>
      <c r="P189" s="21">
        <v>20.763000000000002</v>
      </c>
      <c r="Q189" s="21">
        <v>19.357400000000002</v>
      </c>
      <c r="R189" s="8">
        <v>19.357400000000002</v>
      </c>
      <c r="S189" s="22" t="s">
        <v>7</v>
      </c>
      <c r="T189" s="4">
        <v>-4.6580043879562716E-2</v>
      </c>
      <c r="V189">
        <f t="shared" si="13"/>
        <v>-1.6254309960877289</v>
      </c>
      <c r="W189">
        <f t="shared" si="14"/>
        <v>-4.6580043879573818E-2</v>
      </c>
    </row>
    <row r="190" spans="1:23" ht="30" outlineLevel="2" x14ac:dyDescent="0.25">
      <c r="A190" s="1" t="s">
        <v>313</v>
      </c>
      <c r="B190" s="1" t="s">
        <v>314</v>
      </c>
      <c r="C190" s="1" t="s">
        <v>342</v>
      </c>
      <c r="D190" s="1" t="s">
        <v>341</v>
      </c>
      <c r="E190" s="1" t="str">
        <f t="shared" si="12"/>
        <v>150-151</v>
      </c>
      <c r="F190" s="1" t="s">
        <v>350</v>
      </c>
      <c r="G190" s="1" t="s">
        <v>349</v>
      </c>
      <c r="H190" s="15" t="b">
        <v>1</v>
      </c>
      <c r="I190" s="20">
        <v>7.101</v>
      </c>
      <c r="J190" s="21">
        <v>6.7169999999999996</v>
      </c>
      <c r="K190" s="21">
        <v>6.4720000000000004</v>
      </c>
      <c r="L190" s="8">
        <v>6.4720000000000004</v>
      </c>
      <c r="M190" s="22" t="s">
        <v>7</v>
      </c>
      <c r="N190" s="12">
        <v>-0.71092580000889916</v>
      </c>
      <c r="O190" s="20">
        <v>12.885999999999999</v>
      </c>
      <c r="P190" s="21">
        <v>15.132999999999999</v>
      </c>
      <c r="Q190" s="21">
        <v>14.917999999999999</v>
      </c>
      <c r="R190" s="8">
        <v>14.917999999999999</v>
      </c>
      <c r="S190" s="22" t="s">
        <v>7</v>
      </c>
      <c r="T190" s="4">
        <v>1.132729549372069</v>
      </c>
      <c r="V190">
        <f t="shared" si="13"/>
        <v>-0.71092580000891026</v>
      </c>
      <c r="W190">
        <f t="shared" si="14"/>
        <v>1.132729549372069</v>
      </c>
    </row>
    <row r="191" spans="1:23" ht="60" outlineLevel="2" x14ac:dyDescent="0.25">
      <c r="A191" s="1" t="s">
        <v>313</v>
      </c>
      <c r="B191" s="1" t="s">
        <v>314</v>
      </c>
      <c r="C191" s="1" t="s">
        <v>342</v>
      </c>
      <c r="D191" s="1" t="s">
        <v>341</v>
      </c>
      <c r="E191" s="1" t="str">
        <f t="shared" si="12"/>
        <v>150-151</v>
      </c>
      <c r="F191" s="1" t="s">
        <v>352</v>
      </c>
      <c r="G191" s="1" t="s">
        <v>351</v>
      </c>
      <c r="H191" s="15" t="b">
        <v>1</v>
      </c>
      <c r="I191" s="20">
        <v>2.5000000000000001E-2</v>
      </c>
      <c r="J191" s="21">
        <v>0.05</v>
      </c>
      <c r="K191" s="21">
        <v>0.05</v>
      </c>
      <c r="L191" s="8">
        <v>0.05</v>
      </c>
      <c r="M191" s="22" t="s">
        <v>7</v>
      </c>
      <c r="N191" s="12">
        <v>5.4766076481646664</v>
      </c>
      <c r="O191" s="20">
        <v>1.71</v>
      </c>
      <c r="P191" s="21">
        <v>9.5</v>
      </c>
      <c r="Q191" s="21">
        <v>9.52</v>
      </c>
      <c r="R191" s="8">
        <v>9.52</v>
      </c>
      <c r="S191" s="22" t="s">
        <v>7</v>
      </c>
      <c r="T191" s="4">
        <v>14.118745157819657</v>
      </c>
      <c r="V191">
        <f t="shared" si="13"/>
        <v>5.4766076481646664</v>
      </c>
      <c r="W191">
        <f t="shared" si="14"/>
        <v>14.118745157819657</v>
      </c>
    </row>
    <row r="192" spans="1:23" ht="30" outlineLevel="2" x14ac:dyDescent="0.25">
      <c r="A192" s="1" t="s">
        <v>313</v>
      </c>
      <c r="B192" s="1" t="s">
        <v>314</v>
      </c>
      <c r="C192" s="1" t="s">
        <v>342</v>
      </c>
      <c r="D192" s="1" t="s">
        <v>341</v>
      </c>
      <c r="E192" s="1" t="str">
        <f t="shared" si="12"/>
        <v>150-151</v>
      </c>
      <c r="F192" s="1" t="s">
        <v>354</v>
      </c>
      <c r="G192" s="1" t="s">
        <v>353</v>
      </c>
      <c r="H192" s="15" t="b">
        <v>1</v>
      </c>
      <c r="I192" s="20">
        <v>217.68199999999999</v>
      </c>
      <c r="J192" s="21">
        <v>198.38499999999999</v>
      </c>
      <c r="K192" s="21">
        <v>214.17</v>
      </c>
      <c r="L192" s="8">
        <v>18.707000000000001</v>
      </c>
      <c r="M192" s="8">
        <v>195.46299999999999</v>
      </c>
      <c r="N192" s="12">
        <v>-0.12503860803687594</v>
      </c>
      <c r="O192" s="20">
        <v>35.795000000000002</v>
      </c>
      <c r="P192" s="21">
        <v>32.261000000000003</v>
      </c>
      <c r="Q192" s="21">
        <v>35.207999999999998</v>
      </c>
      <c r="R192" s="8">
        <v>35.207999999999998</v>
      </c>
      <c r="S192" s="22" t="s">
        <v>7</v>
      </c>
      <c r="T192" s="4">
        <v>-0.12711060240706562</v>
      </c>
      <c r="V192">
        <f t="shared" si="13"/>
        <v>-0.12503860803687594</v>
      </c>
      <c r="W192">
        <f t="shared" si="14"/>
        <v>-0.12711060240707672</v>
      </c>
    </row>
    <row r="193" spans="1:23" ht="30" outlineLevel="2" x14ac:dyDescent="0.25">
      <c r="A193" s="1" t="s">
        <v>313</v>
      </c>
      <c r="B193" s="1" t="s">
        <v>314</v>
      </c>
      <c r="C193" s="1" t="s">
        <v>342</v>
      </c>
      <c r="D193" s="1" t="s">
        <v>341</v>
      </c>
      <c r="E193" s="1" t="str">
        <f t="shared" si="12"/>
        <v>150-151</v>
      </c>
      <c r="F193" s="1" t="s">
        <v>356</v>
      </c>
      <c r="G193" s="1" t="s">
        <v>355</v>
      </c>
      <c r="H193" s="15" t="b">
        <v>1</v>
      </c>
      <c r="I193" s="20">
        <v>7.3719999999999999</v>
      </c>
      <c r="J193" s="21">
        <v>3.5</v>
      </c>
      <c r="K193" s="21">
        <v>4.3</v>
      </c>
      <c r="L193" s="8">
        <v>2.6819999999999999</v>
      </c>
      <c r="M193" s="8">
        <v>1.6180000000000001</v>
      </c>
      <c r="N193" s="12">
        <v>-4.0619228266227996</v>
      </c>
      <c r="O193" s="20">
        <v>9.7270000000000003</v>
      </c>
      <c r="P193" s="21">
        <v>10.007</v>
      </c>
      <c r="Q193" s="21">
        <v>11.007</v>
      </c>
      <c r="R193" s="8">
        <v>11.005000000000001</v>
      </c>
      <c r="S193" s="8">
        <v>2E-3</v>
      </c>
      <c r="T193" s="4">
        <v>0.95550461293729683</v>
      </c>
      <c r="V193">
        <f t="shared" si="13"/>
        <v>-4.0619228266227996</v>
      </c>
      <c r="W193">
        <f t="shared" si="14"/>
        <v>0.95550461293729683</v>
      </c>
    </row>
    <row r="194" spans="1:23" ht="45" outlineLevel="2" x14ac:dyDescent="0.25">
      <c r="A194" s="1" t="s">
        <v>313</v>
      </c>
      <c r="B194" s="1" t="s">
        <v>314</v>
      </c>
      <c r="C194" s="1" t="s">
        <v>342</v>
      </c>
      <c r="D194" s="1" t="s">
        <v>341</v>
      </c>
      <c r="E194" s="1" t="str">
        <f t="shared" si="12"/>
        <v>150-151</v>
      </c>
      <c r="F194" s="1" t="s">
        <v>358</v>
      </c>
      <c r="G194" s="1" t="s">
        <v>357</v>
      </c>
      <c r="H194" s="15" t="b">
        <v>1</v>
      </c>
      <c r="I194" s="20">
        <v>3973.5349999999999</v>
      </c>
      <c r="J194" s="21">
        <v>4331.3980000000001</v>
      </c>
      <c r="K194" s="21">
        <v>4345.8680000000004</v>
      </c>
      <c r="L194" s="8">
        <v>262.05</v>
      </c>
      <c r="M194" s="8">
        <v>4083.8180000000002</v>
      </c>
      <c r="N194" s="12">
        <v>0.6913742783083876</v>
      </c>
      <c r="O194" s="20">
        <v>74.123999999999995</v>
      </c>
      <c r="P194" s="21">
        <v>144.87100000000001</v>
      </c>
      <c r="Q194" s="21">
        <v>154.898</v>
      </c>
      <c r="R194" s="8">
        <v>129.774</v>
      </c>
      <c r="S194" s="8">
        <v>25.123999999999999</v>
      </c>
      <c r="T194" s="4">
        <v>5.8332356531745733</v>
      </c>
      <c r="V194">
        <f t="shared" si="13"/>
        <v>0.6913742783083876</v>
      </c>
      <c r="W194">
        <f t="shared" si="14"/>
        <v>5.8332356531745955</v>
      </c>
    </row>
    <row r="195" spans="1:23" ht="30" outlineLevel="2" x14ac:dyDescent="0.25">
      <c r="A195" s="1" t="s">
        <v>313</v>
      </c>
      <c r="B195" s="1" t="s">
        <v>314</v>
      </c>
      <c r="C195" s="1" t="s">
        <v>342</v>
      </c>
      <c r="D195" s="1" t="s">
        <v>341</v>
      </c>
      <c r="E195" s="1" t="str">
        <f t="shared" si="12"/>
        <v>150-151</v>
      </c>
      <c r="F195" s="1" t="s">
        <v>360</v>
      </c>
      <c r="G195" s="1" t="s">
        <v>359</v>
      </c>
      <c r="H195" s="15" t="b">
        <v>1</v>
      </c>
      <c r="I195" s="20">
        <v>1.3680000000000001</v>
      </c>
      <c r="J195" s="21">
        <v>1.9450000000000001</v>
      </c>
      <c r="K195" s="21">
        <v>1.986</v>
      </c>
      <c r="L195" s="8">
        <v>1.986</v>
      </c>
      <c r="M195" s="22" t="s">
        <v>7</v>
      </c>
      <c r="N195" s="12">
        <v>2.9089907447605423</v>
      </c>
      <c r="O195" s="20">
        <v>0.88700000000000001</v>
      </c>
      <c r="P195" s="21">
        <v>1.286</v>
      </c>
      <c r="Q195" s="21">
        <v>1.085</v>
      </c>
      <c r="R195" s="8">
        <v>1.085</v>
      </c>
      <c r="S195" s="22" t="s">
        <v>7</v>
      </c>
      <c r="T195" s="4">
        <v>1.5619988973099019</v>
      </c>
      <c r="V195">
        <f t="shared" si="13"/>
        <v>2.9089907447605423</v>
      </c>
      <c r="W195">
        <f t="shared" si="14"/>
        <v>1.5619988973099019</v>
      </c>
    </row>
    <row r="196" spans="1:23" ht="30" outlineLevel="2" x14ac:dyDescent="0.25">
      <c r="A196" s="1" t="s">
        <v>313</v>
      </c>
      <c r="B196" s="1" t="s">
        <v>314</v>
      </c>
      <c r="C196" s="1" t="s">
        <v>342</v>
      </c>
      <c r="D196" s="1" t="s">
        <v>341</v>
      </c>
      <c r="E196" s="1" t="str">
        <f t="shared" si="12"/>
        <v>150-151</v>
      </c>
      <c r="F196" s="1" t="s">
        <v>362</v>
      </c>
      <c r="G196" s="1" t="s">
        <v>361</v>
      </c>
      <c r="H196" s="15" t="b">
        <v>1</v>
      </c>
      <c r="I196" s="20">
        <v>391.84100000000001</v>
      </c>
      <c r="J196" s="21">
        <v>154.328</v>
      </c>
      <c r="K196" s="21">
        <v>203.40899999999999</v>
      </c>
      <c r="L196" s="8">
        <v>27.795999999999999</v>
      </c>
      <c r="M196" s="8">
        <v>175.613</v>
      </c>
      <c r="N196" s="12">
        <v>-4.9182984140065944</v>
      </c>
      <c r="O196" s="20">
        <v>30.969000000000001</v>
      </c>
      <c r="P196" s="21">
        <v>23.719900000000003</v>
      </c>
      <c r="Q196" s="21">
        <v>23.174599999999998</v>
      </c>
      <c r="R196" s="8">
        <v>22.177700000000002</v>
      </c>
      <c r="S196" s="8">
        <v>0.99690000000000001</v>
      </c>
      <c r="T196" s="4">
        <v>-2.2055438729307819</v>
      </c>
      <c r="V196">
        <f t="shared" si="13"/>
        <v>-4.9182984140065944</v>
      </c>
      <c r="W196">
        <f t="shared" si="14"/>
        <v>-2.2055438729307819</v>
      </c>
    </row>
    <row r="197" spans="1:23" ht="30" outlineLevel="1" x14ac:dyDescent="0.25">
      <c r="A197" s="1"/>
      <c r="B197" s="1"/>
      <c r="C197" s="1"/>
      <c r="D197" s="1"/>
      <c r="E197" s="27" t="s">
        <v>571</v>
      </c>
      <c r="F197" s="1"/>
      <c r="G197" s="1"/>
      <c r="H197" s="15"/>
      <c r="I197" s="20">
        <f>SUBTOTAL(9,I198:I211)</f>
        <v>8531.8079999999991</v>
      </c>
      <c r="J197" s="21">
        <f>SUBTOTAL(9,J198:J211)</f>
        <v>5831.5549999999994</v>
      </c>
      <c r="K197" s="21">
        <f>SUBTOTAL(9,K198:K211)</f>
        <v>6106.4119999999994</v>
      </c>
      <c r="L197" s="8">
        <f>SUBTOTAL(9,L198:L211)</f>
        <v>32.814999999999998</v>
      </c>
      <c r="M197" s="8">
        <f>SUBTOTAL(9,M198:M211)</f>
        <v>6073.5970000000007</v>
      </c>
      <c r="N197" s="12"/>
      <c r="O197" s="20">
        <f>SUBTOTAL(9,O198:O211)</f>
        <v>800.28599999999994</v>
      </c>
      <c r="P197" s="21">
        <f>SUBTOTAL(9,P198:P211)</f>
        <v>1709.8658909999999</v>
      </c>
      <c r="Q197" s="21">
        <f>SUBTOTAL(9,Q198:Q211)</f>
        <v>1624.7614159999998</v>
      </c>
      <c r="R197" s="22">
        <f>SUBTOTAL(9,R198:R211)</f>
        <v>48.752303999999995</v>
      </c>
      <c r="S197" s="8">
        <f>SUBTOTAL(9,S198:S211)</f>
        <v>1576.0091120000002</v>
      </c>
      <c r="T197" s="4"/>
    </row>
    <row r="198" spans="1:23" ht="30" outlineLevel="2" x14ac:dyDescent="0.25">
      <c r="A198" s="1" t="s">
        <v>313</v>
      </c>
      <c r="B198" s="1" t="s">
        <v>314</v>
      </c>
      <c r="C198" s="1" t="s">
        <v>364</v>
      </c>
      <c r="D198" s="1" t="s">
        <v>363</v>
      </c>
      <c r="E198" s="1" t="str">
        <f t="shared" si="12"/>
        <v>150-154</v>
      </c>
      <c r="F198" s="1" t="s">
        <v>388</v>
      </c>
      <c r="G198" s="1" t="s">
        <v>387</v>
      </c>
      <c r="H198" s="15" t="b">
        <v>1</v>
      </c>
      <c r="I198" s="20">
        <v>3.589</v>
      </c>
      <c r="J198" s="21">
        <v>2.9550000000000001</v>
      </c>
      <c r="K198" s="21">
        <v>2.8479999999999999</v>
      </c>
      <c r="L198" s="8">
        <v>0</v>
      </c>
      <c r="M198" s="8">
        <v>2.8479999999999999</v>
      </c>
      <c r="N198" s="12">
        <v>-1.7631680978952957</v>
      </c>
      <c r="O198" s="20">
        <v>0.39</v>
      </c>
      <c r="P198" s="21">
        <v>0.882243</v>
      </c>
      <c r="Q198" s="21">
        <v>0.97213000000000005</v>
      </c>
      <c r="R198" s="22" t="s">
        <v>7</v>
      </c>
      <c r="S198" s="8">
        <v>0.97213000000000005</v>
      </c>
      <c r="T198" s="4">
        <v>7.2783999921317344</v>
      </c>
      <c r="V198">
        <f t="shared" si="13"/>
        <v>-1.7631680978952957</v>
      </c>
      <c r="W198">
        <f t="shared" si="14"/>
        <v>7.2783999921317344</v>
      </c>
    </row>
    <row r="199" spans="1:23" ht="30" outlineLevel="2" x14ac:dyDescent="0.25">
      <c r="A199" s="1" t="s">
        <v>313</v>
      </c>
      <c r="B199" s="1" t="s">
        <v>314</v>
      </c>
      <c r="C199" s="1" t="s">
        <v>364</v>
      </c>
      <c r="D199" s="1" t="s">
        <v>363</v>
      </c>
      <c r="E199" s="1" t="str">
        <f t="shared" si="12"/>
        <v>150-154</v>
      </c>
      <c r="F199" s="1" t="s">
        <v>366</v>
      </c>
      <c r="G199" s="1" t="s">
        <v>365</v>
      </c>
      <c r="H199" s="15" t="b">
        <v>1</v>
      </c>
      <c r="I199" s="20">
        <v>1534.0889999999999</v>
      </c>
      <c r="J199" s="21">
        <v>502.79</v>
      </c>
      <c r="K199" s="21">
        <v>668.48</v>
      </c>
      <c r="L199" s="8">
        <v>0.14099999999999999</v>
      </c>
      <c r="M199" s="8">
        <v>668.33900000000006</v>
      </c>
      <c r="N199" s="12">
        <v>-6.1900150390113096</v>
      </c>
      <c r="O199" s="20">
        <v>43.609000000000002</v>
      </c>
      <c r="P199" s="21">
        <v>33.585540000000002</v>
      </c>
      <c r="Q199" s="21">
        <v>31.61</v>
      </c>
      <c r="R199" s="8">
        <v>20.196000000000002</v>
      </c>
      <c r="S199" s="8">
        <v>11.414</v>
      </c>
      <c r="T199" s="4">
        <v>-2.4449233576306573</v>
      </c>
      <c r="V199">
        <f t="shared" si="13"/>
        <v>-6.1900150390113211</v>
      </c>
      <c r="W199">
        <f t="shared" si="14"/>
        <v>-2.4449233576306462</v>
      </c>
    </row>
    <row r="200" spans="1:23" ht="30" outlineLevel="2" x14ac:dyDescent="0.25">
      <c r="A200" s="1" t="s">
        <v>313</v>
      </c>
      <c r="B200" s="1" t="s">
        <v>314</v>
      </c>
      <c r="C200" s="1" t="s">
        <v>364</v>
      </c>
      <c r="D200" s="1" t="s">
        <v>363</v>
      </c>
      <c r="E200" s="1" t="str">
        <f t="shared" si="12"/>
        <v>150-154</v>
      </c>
      <c r="F200" s="1" t="s">
        <v>368</v>
      </c>
      <c r="G200" s="1" t="s">
        <v>367</v>
      </c>
      <c r="H200" s="15" t="b">
        <v>1</v>
      </c>
      <c r="I200" s="20">
        <v>113.146</v>
      </c>
      <c r="J200" s="21">
        <v>67.174000000000007</v>
      </c>
      <c r="K200" s="21">
        <v>69.436999999999998</v>
      </c>
      <c r="L200" s="8">
        <v>2.9089999999999998</v>
      </c>
      <c r="M200" s="8">
        <v>66.528000000000006</v>
      </c>
      <c r="N200" s="12">
        <v>-3.6861827745413467</v>
      </c>
      <c r="O200" s="20">
        <v>0.22500000000000001</v>
      </c>
      <c r="P200" s="21">
        <v>0.58139799999999997</v>
      </c>
      <c r="Q200" s="21">
        <v>0.73321400000000003</v>
      </c>
      <c r="R200" s="8">
        <v>0.73321400000000003</v>
      </c>
      <c r="S200" s="8">
        <v>0</v>
      </c>
      <c r="T200" s="4">
        <v>9.5128921557196868</v>
      </c>
      <c r="V200">
        <f t="shared" si="13"/>
        <v>-3.6861827745413578</v>
      </c>
      <c r="W200">
        <f t="shared" si="14"/>
        <v>9.5128921557196868</v>
      </c>
    </row>
    <row r="201" spans="1:23" ht="30" outlineLevel="2" x14ac:dyDescent="0.25">
      <c r="A201" s="1" t="s">
        <v>313</v>
      </c>
      <c r="B201" s="1" t="s">
        <v>314</v>
      </c>
      <c r="C201" s="1" t="s">
        <v>364</v>
      </c>
      <c r="D201" s="1" t="s">
        <v>363</v>
      </c>
      <c r="E201" s="1" t="str">
        <f t="shared" si="12"/>
        <v>150-154</v>
      </c>
      <c r="F201" s="1" t="s">
        <v>370</v>
      </c>
      <c r="G201" s="1" t="s">
        <v>369</v>
      </c>
      <c r="H201" s="15" t="b">
        <v>1</v>
      </c>
      <c r="I201" s="20">
        <v>454.399</v>
      </c>
      <c r="J201" s="21">
        <v>360.471</v>
      </c>
      <c r="K201" s="21">
        <v>487.14</v>
      </c>
      <c r="L201" s="8">
        <v>0</v>
      </c>
      <c r="M201" s="8">
        <v>487.14</v>
      </c>
      <c r="N201" s="12">
        <v>0.53663389834013309</v>
      </c>
      <c r="O201" s="20">
        <v>34.823</v>
      </c>
      <c r="P201" s="21">
        <v>76.563999999999993</v>
      </c>
      <c r="Q201" s="21">
        <v>75.909000000000006</v>
      </c>
      <c r="R201" s="22" t="s">
        <v>7</v>
      </c>
      <c r="S201" s="8">
        <v>75.909000000000006</v>
      </c>
      <c r="T201" s="4">
        <v>6.1775873830772321</v>
      </c>
      <c r="V201">
        <f t="shared" si="13"/>
        <v>0.53663389834013309</v>
      </c>
      <c r="W201">
        <f t="shared" si="14"/>
        <v>6.1775873830772321</v>
      </c>
    </row>
    <row r="202" spans="1:23" ht="30" outlineLevel="2" x14ac:dyDescent="0.25">
      <c r="A202" s="1" t="s">
        <v>313</v>
      </c>
      <c r="B202" s="1" t="s">
        <v>314</v>
      </c>
      <c r="C202" s="1" t="s">
        <v>364</v>
      </c>
      <c r="D202" s="1" t="s">
        <v>363</v>
      </c>
      <c r="E202" s="1" t="str">
        <f t="shared" si="12"/>
        <v>150-154</v>
      </c>
      <c r="F202" s="1" t="s">
        <v>372</v>
      </c>
      <c r="G202" s="1" t="s">
        <v>371</v>
      </c>
      <c r="H202" s="15" t="b">
        <v>1</v>
      </c>
      <c r="I202" s="20">
        <v>156.428</v>
      </c>
      <c r="J202" s="21">
        <v>162.387</v>
      </c>
      <c r="K202" s="21">
        <v>167.84800000000001</v>
      </c>
      <c r="L202" s="8">
        <v>23.548999999999999</v>
      </c>
      <c r="M202" s="8">
        <v>144.29900000000001</v>
      </c>
      <c r="N202" s="12">
        <v>0.54349443005967668</v>
      </c>
      <c r="O202" s="20">
        <v>15.4</v>
      </c>
      <c r="P202" s="21">
        <v>12.659000000000001</v>
      </c>
      <c r="Q202" s="21">
        <v>13.613</v>
      </c>
      <c r="R202" s="8">
        <v>2.133</v>
      </c>
      <c r="S202" s="8">
        <v>11.48</v>
      </c>
      <c r="T202" s="4">
        <v>-0.94430007174132191</v>
      </c>
      <c r="V202">
        <f t="shared" si="13"/>
        <v>0.54349443005965448</v>
      </c>
      <c r="W202">
        <f t="shared" si="14"/>
        <v>-0.94430007174132191</v>
      </c>
    </row>
    <row r="203" spans="1:23" ht="30" outlineLevel="2" x14ac:dyDescent="0.25">
      <c r="A203" s="1" t="s">
        <v>313</v>
      </c>
      <c r="B203" s="1" t="s">
        <v>314</v>
      </c>
      <c r="C203" s="1" t="s">
        <v>364</v>
      </c>
      <c r="D203" s="1" t="s">
        <v>363</v>
      </c>
      <c r="E203" s="1" t="str">
        <f t="shared" si="12"/>
        <v>150-154</v>
      </c>
      <c r="F203" s="1" t="s">
        <v>374</v>
      </c>
      <c r="G203" s="1" t="s">
        <v>373</v>
      </c>
      <c r="H203" s="15" t="b">
        <v>1</v>
      </c>
      <c r="I203" s="20">
        <v>1982.5450000000001</v>
      </c>
      <c r="J203" s="21">
        <v>1358.596</v>
      </c>
      <c r="K203" s="21">
        <v>1366.675</v>
      </c>
      <c r="L203" s="8">
        <v>0.189</v>
      </c>
      <c r="M203" s="8">
        <v>1366.4860000000001</v>
      </c>
      <c r="N203" s="12">
        <v>-2.8209886083316649</v>
      </c>
      <c r="O203" s="20">
        <v>3.6230000000000002</v>
      </c>
      <c r="P203" s="21">
        <v>7.431</v>
      </c>
      <c r="Q203" s="21">
        <v>7.0522</v>
      </c>
      <c r="R203" s="8">
        <v>0.113</v>
      </c>
      <c r="S203" s="8">
        <v>6.9391999999999996</v>
      </c>
      <c r="T203" s="4">
        <v>5.2568778062203947</v>
      </c>
      <c r="V203">
        <f t="shared" si="13"/>
        <v>-2.8209886083316538</v>
      </c>
      <c r="W203">
        <f t="shared" si="14"/>
        <v>5.2568778062203725</v>
      </c>
    </row>
    <row r="204" spans="1:23" ht="30" outlineLevel="2" x14ac:dyDescent="0.25">
      <c r="A204" s="1" t="s">
        <v>313</v>
      </c>
      <c r="B204" s="1" t="s">
        <v>314</v>
      </c>
      <c r="C204" s="1" t="s">
        <v>364</v>
      </c>
      <c r="D204" s="1" t="s">
        <v>363</v>
      </c>
      <c r="E204" s="1" t="str">
        <f t="shared" si="12"/>
        <v>150-154</v>
      </c>
      <c r="F204" s="1" t="s">
        <v>376</v>
      </c>
      <c r="G204" s="1" t="s">
        <v>375</v>
      </c>
      <c r="H204" s="15" t="b">
        <v>1</v>
      </c>
      <c r="I204" s="20">
        <v>276.29199999999997</v>
      </c>
      <c r="J204" s="21">
        <v>275.92599999999999</v>
      </c>
      <c r="K204" s="21">
        <v>246.45</v>
      </c>
      <c r="L204" s="8">
        <v>0.11</v>
      </c>
      <c r="M204" s="8">
        <v>246.34</v>
      </c>
      <c r="N204" s="12">
        <v>-0.87537031424476108</v>
      </c>
      <c r="O204" s="20">
        <v>51.247</v>
      </c>
      <c r="P204" s="21">
        <v>36.093510000000002</v>
      </c>
      <c r="Q204" s="21">
        <v>34.156699999999994</v>
      </c>
      <c r="R204" s="8">
        <v>0.80800000000000005</v>
      </c>
      <c r="S204" s="8">
        <v>33.348699999999994</v>
      </c>
      <c r="T204" s="4">
        <v>-3.0725633350930925</v>
      </c>
      <c r="V204">
        <f t="shared" si="13"/>
        <v>-0.87537031424474998</v>
      </c>
      <c r="W204">
        <f t="shared" si="14"/>
        <v>-3.0725633350931036</v>
      </c>
    </row>
    <row r="205" spans="1:23" ht="30" outlineLevel="2" x14ac:dyDescent="0.25">
      <c r="A205" s="1" t="s">
        <v>313</v>
      </c>
      <c r="B205" s="1" t="s">
        <v>314</v>
      </c>
      <c r="C205" s="1" t="s">
        <v>364</v>
      </c>
      <c r="D205" s="1" t="s">
        <v>363</v>
      </c>
      <c r="E205" s="1" t="str">
        <f t="shared" si="12"/>
        <v>150-154</v>
      </c>
      <c r="F205" s="1" t="s">
        <v>509</v>
      </c>
      <c r="G205" s="1" t="s">
        <v>510</v>
      </c>
      <c r="H205" s="15" t="b">
        <v>1</v>
      </c>
      <c r="I205" s="20">
        <v>3.552</v>
      </c>
      <c r="J205" s="21">
        <v>6.1719999999999997</v>
      </c>
      <c r="K205" s="21">
        <v>5.7450000000000001</v>
      </c>
      <c r="L205" s="8">
        <v>0</v>
      </c>
      <c r="M205" s="8">
        <v>5.7450000000000001</v>
      </c>
      <c r="N205" s="12">
        <v>3.7678579937260315</v>
      </c>
      <c r="O205" s="26" t="s">
        <v>7</v>
      </c>
      <c r="P205" s="21" t="s">
        <v>7</v>
      </c>
      <c r="Q205" s="21" t="s">
        <v>7</v>
      </c>
      <c r="R205" s="8" t="s">
        <v>7</v>
      </c>
      <c r="S205" s="8" t="s">
        <v>7</v>
      </c>
      <c r="T205" s="4" t="s">
        <v>7</v>
      </c>
      <c r="V205">
        <f t="shared" si="13"/>
        <v>3.7678579937260537</v>
      </c>
      <c r="W205" t="str">
        <f t="shared" si="14"/>
        <v/>
      </c>
    </row>
    <row r="206" spans="1:23" ht="30" outlineLevel="2" x14ac:dyDescent="0.25">
      <c r="A206" s="1" t="s">
        <v>313</v>
      </c>
      <c r="B206" s="1" t="s">
        <v>314</v>
      </c>
      <c r="C206" s="1" t="s">
        <v>364</v>
      </c>
      <c r="D206" s="1" t="s">
        <v>363</v>
      </c>
      <c r="E206" s="1" t="str">
        <f t="shared" si="12"/>
        <v>150-154</v>
      </c>
      <c r="F206" s="1" t="s">
        <v>378</v>
      </c>
      <c r="G206" s="1" t="s">
        <v>377</v>
      </c>
      <c r="H206" s="15" t="b">
        <v>1</v>
      </c>
      <c r="I206" s="20">
        <v>136.40299999999999</v>
      </c>
      <c r="J206" s="21">
        <v>94.492000000000004</v>
      </c>
      <c r="K206" s="21">
        <v>116.074</v>
      </c>
      <c r="L206" s="8">
        <v>0.313</v>
      </c>
      <c r="M206" s="8">
        <v>115.761</v>
      </c>
      <c r="N206" s="12">
        <v>-1.2337554425979946</v>
      </c>
      <c r="O206" s="20">
        <v>0.32500000000000001</v>
      </c>
      <c r="P206" s="21">
        <v>0.57453999999999994</v>
      </c>
      <c r="Q206" s="21">
        <v>0.64321000000000006</v>
      </c>
      <c r="R206" s="8">
        <v>0.64321000000000006</v>
      </c>
      <c r="S206" s="22" t="s">
        <v>7</v>
      </c>
      <c r="T206" s="4">
        <v>5.3914404984189312</v>
      </c>
      <c r="V206">
        <f t="shared" si="13"/>
        <v>-1.2337554425979835</v>
      </c>
      <c r="W206">
        <f t="shared" si="14"/>
        <v>5.3914404984189312</v>
      </c>
    </row>
    <row r="207" spans="1:23" ht="30" outlineLevel="2" x14ac:dyDescent="0.25">
      <c r="A207" s="1" t="s">
        <v>313</v>
      </c>
      <c r="B207" s="1" t="s">
        <v>314</v>
      </c>
      <c r="C207" s="1" t="s">
        <v>364</v>
      </c>
      <c r="D207" s="1" t="s">
        <v>363</v>
      </c>
      <c r="E207" s="1" t="str">
        <f t="shared" si="12"/>
        <v>150-154</v>
      </c>
      <c r="F207" s="1" t="s">
        <v>380</v>
      </c>
      <c r="G207" s="1" t="s">
        <v>379</v>
      </c>
      <c r="H207" s="15" t="b">
        <v>1</v>
      </c>
      <c r="I207" s="20">
        <v>78.988</v>
      </c>
      <c r="J207" s="21">
        <v>66.97</v>
      </c>
      <c r="K207" s="21">
        <v>90.872</v>
      </c>
      <c r="L207" s="8">
        <v>1.4610000000000001</v>
      </c>
      <c r="M207" s="8">
        <v>89.411000000000001</v>
      </c>
      <c r="N207" s="12">
        <v>1.0839556163056541</v>
      </c>
      <c r="O207" s="20">
        <v>1.996</v>
      </c>
      <c r="P207" s="21">
        <v>3.58196</v>
      </c>
      <c r="Q207" s="21">
        <v>4.2108800000000004</v>
      </c>
      <c r="R207" s="8">
        <v>4.2108800000000004</v>
      </c>
      <c r="S207" s="22" t="s">
        <v>7</v>
      </c>
      <c r="T207" s="4">
        <v>5.9105954831993879</v>
      </c>
      <c r="V207">
        <f t="shared" si="13"/>
        <v>1.0839556163056319</v>
      </c>
      <c r="W207">
        <f t="shared" si="14"/>
        <v>5.9105954831993879</v>
      </c>
    </row>
    <row r="208" spans="1:23" ht="30" outlineLevel="2" x14ac:dyDescent="0.25">
      <c r="A208" s="1" t="s">
        <v>313</v>
      </c>
      <c r="B208" s="1" t="s">
        <v>314</v>
      </c>
      <c r="C208" s="1" t="s">
        <v>364</v>
      </c>
      <c r="D208" s="1" t="s">
        <v>363</v>
      </c>
      <c r="E208" s="1" t="str">
        <f t="shared" si="12"/>
        <v>150-154</v>
      </c>
      <c r="F208" s="1" t="s">
        <v>382</v>
      </c>
      <c r="G208" s="1" t="s">
        <v>381</v>
      </c>
      <c r="H208" s="15" t="b">
        <v>1</v>
      </c>
      <c r="I208" s="20">
        <v>2699.3649999999998</v>
      </c>
      <c r="J208" s="21">
        <v>2150.5549999999998</v>
      </c>
      <c r="K208" s="21">
        <v>2074.3629999999998</v>
      </c>
      <c r="L208" s="8">
        <v>0.52800000000000002</v>
      </c>
      <c r="M208" s="8">
        <v>2073.835</v>
      </c>
      <c r="N208" s="12">
        <v>-2.0054821659478472</v>
      </c>
      <c r="O208" s="20">
        <v>491.32900000000001</v>
      </c>
      <c r="P208" s="21">
        <v>1321.1191999999999</v>
      </c>
      <c r="Q208" s="21">
        <v>1247.865082</v>
      </c>
      <c r="R208" s="8">
        <v>0.10299999999999999</v>
      </c>
      <c r="S208" s="8">
        <v>1247.762082</v>
      </c>
      <c r="T208" s="4">
        <v>7.4330968733430813</v>
      </c>
      <c r="V208">
        <f t="shared" si="13"/>
        <v>-2.0054821659478472</v>
      </c>
      <c r="W208">
        <f t="shared" si="14"/>
        <v>7.4330968733430813</v>
      </c>
    </row>
    <row r="209" spans="1:23" ht="45" outlineLevel="2" x14ac:dyDescent="0.25">
      <c r="A209" s="1" t="s">
        <v>313</v>
      </c>
      <c r="B209" s="1" t="s">
        <v>314</v>
      </c>
      <c r="C209" s="1" t="s">
        <v>364</v>
      </c>
      <c r="D209" s="1" t="s">
        <v>363</v>
      </c>
      <c r="E209" s="1" t="str">
        <f t="shared" si="12"/>
        <v>150-154</v>
      </c>
      <c r="F209" s="1" t="s">
        <v>511</v>
      </c>
      <c r="G209" s="1" t="s">
        <v>512</v>
      </c>
      <c r="H209" s="15" t="b">
        <v>1</v>
      </c>
      <c r="I209" s="20">
        <v>0</v>
      </c>
      <c r="J209" s="21">
        <v>0</v>
      </c>
      <c r="K209" s="21">
        <v>0</v>
      </c>
      <c r="L209" s="22" t="s">
        <v>7</v>
      </c>
      <c r="M209" s="8">
        <v>0</v>
      </c>
      <c r="N209" s="12" t="s">
        <v>7</v>
      </c>
      <c r="O209" s="26" t="s">
        <v>7</v>
      </c>
      <c r="P209" s="21" t="s">
        <v>7</v>
      </c>
      <c r="Q209" s="21" t="s">
        <v>7</v>
      </c>
      <c r="R209" s="8" t="s">
        <v>7</v>
      </c>
      <c r="S209" s="8" t="s">
        <v>7</v>
      </c>
      <c r="T209" s="4" t="s">
        <v>7</v>
      </c>
      <c r="V209" t="str">
        <f t="shared" si="13"/>
        <v/>
      </c>
      <c r="W209" t="str">
        <f t="shared" si="14"/>
        <v/>
      </c>
    </row>
    <row r="210" spans="1:23" ht="30" outlineLevel="2" x14ac:dyDescent="0.25">
      <c r="A210" s="1" t="s">
        <v>313</v>
      </c>
      <c r="B210" s="1" t="s">
        <v>314</v>
      </c>
      <c r="C210" s="1" t="s">
        <v>364</v>
      </c>
      <c r="D210" s="1" t="s">
        <v>363</v>
      </c>
      <c r="E210" s="1" t="str">
        <f t="shared" si="12"/>
        <v>150-154</v>
      </c>
      <c r="F210" s="1" t="s">
        <v>384</v>
      </c>
      <c r="G210" s="1" t="s">
        <v>383</v>
      </c>
      <c r="H210" s="15" t="b">
        <v>1</v>
      </c>
      <c r="I210" s="20">
        <v>338.53399999999999</v>
      </c>
      <c r="J210" s="21">
        <v>151.60900000000001</v>
      </c>
      <c r="K210" s="21">
        <v>178.13499999999999</v>
      </c>
      <c r="L210" s="8">
        <v>1.347</v>
      </c>
      <c r="M210" s="8">
        <v>176.78800000000001</v>
      </c>
      <c r="N210" s="12">
        <v>-4.8191088679905398</v>
      </c>
      <c r="O210" s="20">
        <v>4.8339999999999996</v>
      </c>
      <c r="P210" s="21">
        <v>13.757</v>
      </c>
      <c r="Q210" s="21">
        <v>13.366</v>
      </c>
      <c r="R210" s="8">
        <v>8.5419999999999998</v>
      </c>
      <c r="S210" s="8">
        <v>4.8239999999999998</v>
      </c>
      <c r="T210" s="4">
        <v>8.1375495192367975</v>
      </c>
      <c r="V210">
        <f t="shared" si="13"/>
        <v>-4.8191088679905292</v>
      </c>
      <c r="W210">
        <f t="shared" si="14"/>
        <v>8.1375495192367975</v>
      </c>
    </row>
    <row r="211" spans="1:23" ht="30" outlineLevel="2" x14ac:dyDescent="0.25">
      <c r="A211" s="1" t="s">
        <v>313</v>
      </c>
      <c r="B211" s="1" t="s">
        <v>314</v>
      </c>
      <c r="C211" s="1" t="s">
        <v>364</v>
      </c>
      <c r="D211" s="1" t="s">
        <v>363</v>
      </c>
      <c r="E211" s="1" t="str">
        <f t="shared" si="12"/>
        <v>150-154</v>
      </c>
      <c r="F211" s="1" t="s">
        <v>386</v>
      </c>
      <c r="G211" s="1" t="s">
        <v>385</v>
      </c>
      <c r="H211" s="15" t="b">
        <v>1</v>
      </c>
      <c r="I211" s="20">
        <v>754.47799999999995</v>
      </c>
      <c r="J211" s="21">
        <v>631.45799999999997</v>
      </c>
      <c r="K211" s="21">
        <v>632.34500000000003</v>
      </c>
      <c r="L211" s="8">
        <v>2.2679999999999998</v>
      </c>
      <c r="M211" s="8">
        <v>630.077</v>
      </c>
      <c r="N211" s="12">
        <v>-1.349207703499522</v>
      </c>
      <c r="O211" s="20">
        <v>152.48500000000001</v>
      </c>
      <c r="P211" s="21">
        <v>203.03649999999999</v>
      </c>
      <c r="Q211" s="21">
        <v>194.63</v>
      </c>
      <c r="R211" s="8">
        <v>11.27</v>
      </c>
      <c r="S211" s="8">
        <v>183.36</v>
      </c>
      <c r="T211" s="4">
        <v>1.8949151959447352</v>
      </c>
      <c r="V211">
        <f t="shared" si="13"/>
        <v>-1.3492077034995109</v>
      </c>
      <c r="W211">
        <f t="shared" si="14"/>
        <v>1.8949151959447352</v>
      </c>
    </row>
    <row r="212" spans="1:23" ht="30" outlineLevel="1" x14ac:dyDescent="0.25">
      <c r="A212" s="1"/>
      <c r="B212" s="1"/>
      <c r="C212" s="1"/>
      <c r="D212" s="1"/>
      <c r="E212" s="27" t="s">
        <v>572</v>
      </c>
      <c r="F212" s="1"/>
      <c r="G212" s="1"/>
      <c r="H212" s="15"/>
      <c r="I212" s="20">
        <f>SUBTOTAL(9,I213:I228)</f>
        <v>1677.5810000000001</v>
      </c>
      <c r="J212" s="21">
        <f>SUBTOTAL(9,J213:J228)</f>
        <v>1471.172</v>
      </c>
      <c r="K212" s="21">
        <f>SUBTOTAL(9,K213:K228)</f>
        <v>1561.3849999999998</v>
      </c>
      <c r="L212" s="8">
        <f>SUBTOTAL(9,L213:L228)</f>
        <v>19.599999999999998</v>
      </c>
      <c r="M212" s="8">
        <f>SUBTOTAL(9,M213:M228)</f>
        <v>1541.7849999999999</v>
      </c>
      <c r="N212" s="12"/>
      <c r="O212" s="20">
        <f>SUBTOTAL(9,O213:O228)</f>
        <v>640.75</v>
      </c>
      <c r="P212" s="21">
        <f>SUBTOTAL(9,P213:P228)</f>
        <v>605.80245599999989</v>
      </c>
      <c r="Q212" s="21">
        <f>SUBTOTAL(9,Q213:Q228)</f>
        <v>569.09487799999988</v>
      </c>
      <c r="R212" s="8">
        <f>SUBTOTAL(9,R213:R228)</f>
        <v>73.099019999999996</v>
      </c>
      <c r="S212" s="8">
        <f>SUBTOTAL(9,S213:S228)</f>
        <v>495.99585800000011</v>
      </c>
      <c r="T212" s="4"/>
    </row>
    <row r="213" spans="1:23" ht="30" outlineLevel="2" x14ac:dyDescent="0.25">
      <c r="A213" s="1" t="s">
        <v>313</v>
      </c>
      <c r="B213" s="1" t="s">
        <v>314</v>
      </c>
      <c r="C213" s="1" t="s">
        <v>316</v>
      </c>
      <c r="D213" s="1" t="s">
        <v>315</v>
      </c>
      <c r="E213" s="1" t="str">
        <f t="shared" ref="E213:E267" si="15">CONCATENATE(B213,"-",D213)</f>
        <v>150-039</v>
      </c>
      <c r="F213" s="1" t="s">
        <v>318</v>
      </c>
      <c r="G213" s="1" t="s">
        <v>317</v>
      </c>
      <c r="H213" s="15" t="b">
        <v>1</v>
      </c>
      <c r="I213" s="20">
        <v>3.327</v>
      </c>
      <c r="J213" s="21">
        <v>4.9189999999999996</v>
      </c>
      <c r="K213" s="21">
        <v>5.3689999999999998</v>
      </c>
      <c r="L213" s="8">
        <v>1.77</v>
      </c>
      <c r="M213" s="8">
        <v>3.5990000000000002</v>
      </c>
      <c r="N213" s="12">
        <v>3.7499124015878182</v>
      </c>
      <c r="O213" s="20">
        <v>0.307</v>
      </c>
      <c r="P213" s="21">
        <v>2.0339999999999998</v>
      </c>
      <c r="Q213" s="21">
        <v>2.09</v>
      </c>
      <c r="R213" s="8">
        <v>0.62</v>
      </c>
      <c r="S213" s="8">
        <v>1.47</v>
      </c>
      <c r="T213" s="4">
        <v>15.898424312076976</v>
      </c>
      <c r="V213">
        <f t="shared" ref="V213:V267" si="16">IF(ISNUMBER((EXP((LN(K213)-LN(I213))/(2013-2000))-1)*100)=TRUE,(EXP((LN(K213)-LN(I213))/(2013-2000))-1)*100,"")</f>
        <v>3.7499124015878182</v>
      </c>
      <c r="W213">
        <f t="shared" ref="W213:W267" si="17">IF(ISNUMBER((EXP((LN(Q213)-LN(O213))/(2013-2000))-1)*100)=TRUE,(EXP((LN(Q213)-LN(O213))/(2013-2000))-1)*100,"")</f>
        <v>15.898424312076976</v>
      </c>
    </row>
    <row r="214" spans="1:23" ht="30" outlineLevel="2" x14ac:dyDescent="0.25">
      <c r="A214" s="1" t="s">
        <v>313</v>
      </c>
      <c r="B214" s="1" t="s">
        <v>314</v>
      </c>
      <c r="C214" s="1" t="s">
        <v>316</v>
      </c>
      <c r="D214" s="1" t="s">
        <v>315</v>
      </c>
      <c r="E214" s="1" t="str">
        <f t="shared" si="15"/>
        <v>150-039</v>
      </c>
      <c r="F214" s="1" t="s">
        <v>513</v>
      </c>
      <c r="G214" s="1" t="s">
        <v>514</v>
      </c>
      <c r="H214" s="15" t="b">
        <v>1</v>
      </c>
      <c r="I214" s="20">
        <v>0</v>
      </c>
      <c r="J214" s="21">
        <v>0</v>
      </c>
      <c r="K214" s="21">
        <v>0</v>
      </c>
      <c r="L214" s="8">
        <v>0</v>
      </c>
      <c r="M214" s="22" t="s">
        <v>7</v>
      </c>
      <c r="N214" s="12" t="s">
        <v>7</v>
      </c>
      <c r="O214" s="26" t="s">
        <v>7</v>
      </c>
      <c r="P214" s="21" t="s">
        <v>7</v>
      </c>
      <c r="Q214" s="21" t="s">
        <v>7</v>
      </c>
      <c r="R214" s="8" t="s">
        <v>7</v>
      </c>
      <c r="S214" s="8" t="s">
        <v>7</v>
      </c>
      <c r="T214" s="4" t="s">
        <v>7</v>
      </c>
      <c r="V214" t="str">
        <f t="shared" si="16"/>
        <v/>
      </c>
      <c r="W214" t="str">
        <f t="shared" si="17"/>
        <v/>
      </c>
    </row>
    <row r="215" spans="1:23" ht="60" outlineLevel="2" x14ac:dyDescent="0.25">
      <c r="A215" s="1" t="s">
        <v>313</v>
      </c>
      <c r="B215" s="1" t="s">
        <v>314</v>
      </c>
      <c r="C215" s="1" t="s">
        <v>316</v>
      </c>
      <c r="D215" s="1" t="s">
        <v>315</v>
      </c>
      <c r="E215" s="1" t="str">
        <f t="shared" si="15"/>
        <v>150-039</v>
      </c>
      <c r="F215" s="1" t="s">
        <v>320</v>
      </c>
      <c r="G215" s="1" t="s">
        <v>319</v>
      </c>
      <c r="H215" s="15" t="b">
        <v>1</v>
      </c>
      <c r="I215" s="20">
        <v>0.255</v>
      </c>
      <c r="J215" s="21">
        <v>0.30499999999999999</v>
      </c>
      <c r="K215" s="21">
        <v>0.30499999999999999</v>
      </c>
      <c r="L215" s="8">
        <v>0.3</v>
      </c>
      <c r="M215" s="8">
        <v>5.0000000000000001E-3</v>
      </c>
      <c r="N215" s="12">
        <v>1.3868224774885807</v>
      </c>
      <c r="O215" s="20">
        <v>0</v>
      </c>
      <c r="P215" s="21">
        <v>3.6383000000000001</v>
      </c>
      <c r="Q215" s="21">
        <v>2.9235000000000002</v>
      </c>
      <c r="R215" s="8">
        <v>2.7645</v>
      </c>
      <c r="S215" s="8">
        <v>0.159</v>
      </c>
      <c r="T215" s="4" t="s">
        <v>7</v>
      </c>
      <c r="V215">
        <f t="shared" si="16"/>
        <v>1.3868224774885807</v>
      </c>
      <c r="W215" t="str">
        <f t="shared" si="17"/>
        <v/>
      </c>
    </row>
    <row r="216" spans="1:23" ht="30" outlineLevel="2" x14ac:dyDescent="0.25">
      <c r="A216" s="1" t="s">
        <v>313</v>
      </c>
      <c r="B216" s="1" t="s">
        <v>314</v>
      </c>
      <c r="C216" s="1" t="s">
        <v>316</v>
      </c>
      <c r="D216" s="1" t="s">
        <v>315</v>
      </c>
      <c r="E216" s="1" t="str">
        <f t="shared" si="15"/>
        <v>150-039</v>
      </c>
      <c r="F216" s="1" t="s">
        <v>322</v>
      </c>
      <c r="G216" s="1" t="s">
        <v>321</v>
      </c>
      <c r="H216" s="15" t="b">
        <v>1</v>
      </c>
      <c r="I216" s="20">
        <v>21.062000000000001</v>
      </c>
      <c r="J216" s="21">
        <v>63.997</v>
      </c>
      <c r="K216" s="21">
        <v>75.673000000000002</v>
      </c>
      <c r="L216" s="8">
        <v>0.42299999999999999</v>
      </c>
      <c r="M216" s="8">
        <v>75.25</v>
      </c>
      <c r="N216" s="12">
        <v>10.338292057491682</v>
      </c>
      <c r="O216" s="20">
        <v>6.8760000000000003</v>
      </c>
      <c r="P216" s="21">
        <v>10.440361000000001</v>
      </c>
      <c r="Q216" s="21">
        <v>12.0189</v>
      </c>
      <c r="R216" s="8">
        <v>3.2349999999999999</v>
      </c>
      <c r="S216" s="8">
        <v>8.7838999999999992</v>
      </c>
      <c r="T216" s="4">
        <v>4.3893193042439327</v>
      </c>
      <c r="V216">
        <f t="shared" si="16"/>
        <v>10.338292057491682</v>
      </c>
      <c r="W216">
        <f t="shared" si="17"/>
        <v>4.3893193042439549</v>
      </c>
    </row>
    <row r="217" spans="1:23" ht="30" outlineLevel="2" x14ac:dyDescent="0.25">
      <c r="A217" s="1" t="s">
        <v>313</v>
      </c>
      <c r="B217" s="1" t="s">
        <v>314</v>
      </c>
      <c r="C217" s="1" t="s">
        <v>316</v>
      </c>
      <c r="D217" s="1" t="s">
        <v>315</v>
      </c>
      <c r="E217" s="1" t="str">
        <f t="shared" si="15"/>
        <v>150-039</v>
      </c>
      <c r="F217" s="1" t="s">
        <v>515</v>
      </c>
      <c r="G217" s="1" t="s">
        <v>516</v>
      </c>
      <c r="H217" s="15" t="b">
        <v>1</v>
      </c>
      <c r="I217" s="20">
        <v>0</v>
      </c>
      <c r="J217" s="21">
        <v>0</v>
      </c>
      <c r="K217" s="21">
        <v>0</v>
      </c>
      <c r="L217" s="22" t="s">
        <v>7</v>
      </c>
      <c r="M217" s="8">
        <v>0</v>
      </c>
      <c r="N217" s="12" t="s">
        <v>7</v>
      </c>
      <c r="O217" s="26" t="s">
        <v>7</v>
      </c>
      <c r="P217" s="21" t="s">
        <v>7</v>
      </c>
      <c r="Q217" s="21" t="s">
        <v>7</v>
      </c>
      <c r="R217" s="8" t="s">
        <v>7</v>
      </c>
      <c r="S217" s="8" t="s">
        <v>7</v>
      </c>
      <c r="T217" s="4" t="s">
        <v>7</v>
      </c>
      <c r="V217" t="str">
        <f t="shared" si="16"/>
        <v/>
      </c>
      <c r="W217" t="str">
        <f t="shared" si="17"/>
        <v/>
      </c>
    </row>
    <row r="218" spans="1:23" ht="30" outlineLevel="2" x14ac:dyDescent="0.25">
      <c r="A218" s="1" t="s">
        <v>313</v>
      </c>
      <c r="B218" s="1" t="s">
        <v>314</v>
      </c>
      <c r="C218" s="1" t="s">
        <v>316</v>
      </c>
      <c r="D218" s="1" t="s">
        <v>315</v>
      </c>
      <c r="E218" s="1" t="str">
        <f t="shared" si="15"/>
        <v>150-039</v>
      </c>
      <c r="F218" s="1" t="s">
        <v>324</v>
      </c>
      <c r="G218" s="1" t="s">
        <v>323</v>
      </c>
      <c r="H218" s="15" t="b">
        <v>1</v>
      </c>
      <c r="I218" s="20">
        <v>99.331999999999994</v>
      </c>
      <c r="J218" s="21">
        <v>62.430999999999997</v>
      </c>
      <c r="K218" s="21">
        <v>64.037999999999997</v>
      </c>
      <c r="L218" s="8">
        <v>0.94</v>
      </c>
      <c r="M218" s="8">
        <v>63.097999999999999</v>
      </c>
      <c r="N218" s="12">
        <v>-3.3204754099545819</v>
      </c>
      <c r="O218" s="20">
        <v>95.418000000000006</v>
      </c>
      <c r="P218" s="21">
        <v>137.59399999999999</v>
      </c>
      <c r="Q218" s="21">
        <v>144.595</v>
      </c>
      <c r="R218" s="8">
        <v>2.355</v>
      </c>
      <c r="S218" s="8">
        <v>142.24</v>
      </c>
      <c r="T218" s="4">
        <v>3.2491255158252352</v>
      </c>
      <c r="V218">
        <f t="shared" si="16"/>
        <v>-3.320475409954593</v>
      </c>
      <c r="W218">
        <f t="shared" si="17"/>
        <v>3.2491255158252352</v>
      </c>
    </row>
    <row r="219" spans="1:23" ht="30" outlineLevel="2" x14ac:dyDescent="0.25">
      <c r="A219" s="1" t="s">
        <v>313</v>
      </c>
      <c r="B219" s="1" t="s">
        <v>314</v>
      </c>
      <c r="C219" s="1" t="s">
        <v>316</v>
      </c>
      <c r="D219" s="1" t="s">
        <v>315</v>
      </c>
      <c r="E219" s="1" t="str">
        <f t="shared" si="15"/>
        <v>150-039</v>
      </c>
      <c r="F219" s="1" t="s">
        <v>326</v>
      </c>
      <c r="G219" s="1" t="s">
        <v>325</v>
      </c>
      <c r="H219" s="15" t="b">
        <v>1</v>
      </c>
      <c r="I219" s="20">
        <v>302.14800000000002</v>
      </c>
      <c r="J219" s="21">
        <v>201.08799999999999</v>
      </c>
      <c r="K219" s="21">
        <v>176.70699999999999</v>
      </c>
      <c r="L219" s="8">
        <v>3.8</v>
      </c>
      <c r="M219" s="8">
        <v>172.90700000000001</v>
      </c>
      <c r="N219" s="12">
        <v>-4.0423638763415042</v>
      </c>
      <c r="O219" s="20">
        <v>213.52500000000001</v>
      </c>
      <c r="P219" s="21">
        <v>162.61799999999999</v>
      </c>
      <c r="Q219" s="21">
        <v>162.62</v>
      </c>
      <c r="R219" s="8">
        <v>38.854999999999997</v>
      </c>
      <c r="S219" s="8">
        <v>123.765</v>
      </c>
      <c r="T219" s="4">
        <v>-2.0731149058849985</v>
      </c>
      <c r="V219">
        <f t="shared" si="16"/>
        <v>-4.0423638763414926</v>
      </c>
      <c r="W219">
        <f t="shared" si="17"/>
        <v>-2.0731149058849985</v>
      </c>
    </row>
    <row r="220" spans="1:23" ht="45" outlineLevel="2" x14ac:dyDescent="0.25">
      <c r="A220" s="1" t="s">
        <v>313</v>
      </c>
      <c r="B220" s="1" t="s">
        <v>314</v>
      </c>
      <c r="C220" s="1" t="s">
        <v>316</v>
      </c>
      <c r="D220" s="1" t="s">
        <v>315</v>
      </c>
      <c r="E220" s="1" t="str">
        <f t="shared" si="15"/>
        <v>150-039</v>
      </c>
      <c r="F220" s="1" t="s">
        <v>340</v>
      </c>
      <c r="G220" s="1" t="s">
        <v>339</v>
      </c>
      <c r="H220" s="15" t="b">
        <v>1</v>
      </c>
      <c r="I220" s="20">
        <v>0.20799999999999999</v>
      </c>
      <c r="J220" s="21">
        <v>0.249</v>
      </c>
      <c r="K220" s="21">
        <v>0.33400000000000002</v>
      </c>
      <c r="L220" s="8">
        <v>0.33400000000000002</v>
      </c>
      <c r="M220" s="22" t="s">
        <v>7</v>
      </c>
      <c r="N220" s="12">
        <v>3.7102734541067717</v>
      </c>
      <c r="O220" s="20">
        <v>1.2170000000000001</v>
      </c>
      <c r="P220" s="21">
        <v>1.306</v>
      </c>
      <c r="Q220" s="21">
        <v>1.34</v>
      </c>
      <c r="R220" s="8">
        <v>1.34</v>
      </c>
      <c r="S220" s="22" t="s">
        <v>7</v>
      </c>
      <c r="T220" s="4">
        <v>0.74337092276819394</v>
      </c>
      <c r="V220">
        <f t="shared" si="16"/>
        <v>3.7102734541067717</v>
      </c>
      <c r="W220">
        <f t="shared" si="17"/>
        <v>0.74337092276819394</v>
      </c>
    </row>
    <row r="221" spans="1:23" ht="30" outlineLevel="2" x14ac:dyDescent="0.25">
      <c r="A221" s="1" t="s">
        <v>313</v>
      </c>
      <c r="B221" s="1" t="s">
        <v>314</v>
      </c>
      <c r="C221" s="1" t="s">
        <v>316</v>
      </c>
      <c r="D221" s="1" t="s">
        <v>315</v>
      </c>
      <c r="E221" s="1" t="str">
        <f t="shared" si="15"/>
        <v>150-039</v>
      </c>
      <c r="F221" s="1" t="s">
        <v>328</v>
      </c>
      <c r="G221" s="1" t="s">
        <v>327</v>
      </c>
      <c r="H221" s="15" t="b">
        <v>1</v>
      </c>
      <c r="I221" s="20">
        <v>1.0740000000000001</v>
      </c>
      <c r="J221" s="21">
        <v>2.2010000000000001</v>
      </c>
      <c r="K221" s="21">
        <v>2.3559999999999999</v>
      </c>
      <c r="L221" s="8">
        <v>0</v>
      </c>
      <c r="M221" s="8">
        <v>2.3559999999999999</v>
      </c>
      <c r="N221" s="12">
        <v>6.2292030757670869</v>
      </c>
      <c r="O221" s="20">
        <v>1.746</v>
      </c>
      <c r="P221" s="21">
        <v>4.0659999999999998</v>
      </c>
      <c r="Q221" s="21">
        <v>3.9390000000000001</v>
      </c>
      <c r="R221" s="22" t="s">
        <v>7</v>
      </c>
      <c r="S221" s="8">
        <v>3.9390000000000001</v>
      </c>
      <c r="T221" s="4">
        <v>6.4584488378081728</v>
      </c>
      <c r="V221">
        <f t="shared" si="16"/>
        <v>6.2292030757670869</v>
      </c>
      <c r="W221">
        <f t="shared" si="17"/>
        <v>6.4584488378081728</v>
      </c>
    </row>
    <row r="222" spans="1:23" ht="30" outlineLevel="2" x14ac:dyDescent="0.25">
      <c r="A222" s="1" t="s">
        <v>313</v>
      </c>
      <c r="B222" s="1" t="s">
        <v>314</v>
      </c>
      <c r="C222" s="1" t="s">
        <v>316</v>
      </c>
      <c r="D222" s="1" t="s">
        <v>315</v>
      </c>
      <c r="E222" s="1" t="str">
        <f t="shared" si="15"/>
        <v>150-039</v>
      </c>
      <c r="F222" s="1" t="s">
        <v>330</v>
      </c>
      <c r="G222" s="1" t="s">
        <v>329</v>
      </c>
      <c r="H222" s="15" t="b">
        <v>1</v>
      </c>
      <c r="I222" s="20">
        <v>0</v>
      </c>
      <c r="J222" s="21">
        <v>1.389</v>
      </c>
      <c r="K222" s="21">
        <v>1.579</v>
      </c>
      <c r="L222" s="8">
        <v>0.83799999999999997</v>
      </c>
      <c r="M222" s="8">
        <v>0.74099999999999999</v>
      </c>
      <c r="N222" s="12" t="s">
        <v>7</v>
      </c>
      <c r="O222" s="20">
        <v>0</v>
      </c>
      <c r="P222" s="21">
        <v>0.81100000000000005</v>
      </c>
      <c r="Q222" s="21">
        <v>0.81100000000000005</v>
      </c>
      <c r="R222" s="8">
        <v>0.53</v>
      </c>
      <c r="S222" s="8">
        <v>0.28100000000000003</v>
      </c>
      <c r="T222" s="4" t="s">
        <v>7</v>
      </c>
      <c r="V222" t="str">
        <f t="shared" si="16"/>
        <v/>
      </c>
      <c r="W222" t="str">
        <f t="shared" si="17"/>
        <v/>
      </c>
    </row>
    <row r="223" spans="1:23" ht="30" outlineLevel="2" x14ac:dyDescent="0.25">
      <c r="A223" s="1" t="s">
        <v>313</v>
      </c>
      <c r="B223" s="1" t="s">
        <v>314</v>
      </c>
      <c r="C223" s="1" t="s">
        <v>316</v>
      </c>
      <c r="D223" s="1" t="s">
        <v>315</v>
      </c>
      <c r="E223" s="1" t="str">
        <f t="shared" si="15"/>
        <v>150-039</v>
      </c>
      <c r="F223" s="1" t="s">
        <v>332</v>
      </c>
      <c r="G223" s="1" t="s">
        <v>331</v>
      </c>
      <c r="H223" s="15" t="b">
        <v>1</v>
      </c>
      <c r="I223" s="20">
        <v>190.89599999999999</v>
      </c>
      <c r="J223" s="21">
        <v>197.715</v>
      </c>
      <c r="K223" s="21">
        <v>195.411</v>
      </c>
      <c r="L223" s="8">
        <v>1E-3</v>
      </c>
      <c r="M223" s="8">
        <v>195.41</v>
      </c>
      <c r="N223" s="12">
        <v>0.17997911966010083</v>
      </c>
      <c r="O223" s="20">
        <v>7.5369999999999999</v>
      </c>
      <c r="P223" s="21">
        <v>10.3178</v>
      </c>
      <c r="Q223" s="21">
        <v>7.888541</v>
      </c>
      <c r="R223" s="8">
        <v>0.31668000000000002</v>
      </c>
      <c r="S223" s="8">
        <v>7.5718610000000002</v>
      </c>
      <c r="T223" s="4">
        <v>0.35128460381395055</v>
      </c>
      <c r="V223">
        <f t="shared" si="16"/>
        <v>0.17997911966010083</v>
      </c>
      <c r="W223">
        <f t="shared" si="17"/>
        <v>0.35128460381395055</v>
      </c>
    </row>
    <row r="224" spans="1:23" ht="30" outlineLevel="2" x14ac:dyDescent="0.25">
      <c r="A224" s="1" t="s">
        <v>313</v>
      </c>
      <c r="B224" s="1" t="s">
        <v>314</v>
      </c>
      <c r="C224" s="1" t="s">
        <v>316</v>
      </c>
      <c r="D224" s="1" t="s">
        <v>315</v>
      </c>
      <c r="E224" s="1" t="str">
        <f t="shared" si="15"/>
        <v>150-039</v>
      </c>
      <c r="F224" s="1" t="s">
        <v>517</v>
      </c>
      <c r="G224" s="1" t="s">
        <v>518</v>
      </c>
      <c r="H224" s="15" t="b">
        <v>1</v>
      </c>
      <c r="I224" s="20">
        <v>0</v>
      </c>
      <c r="J224" s="21">
        <v>0</v>
      </c>
      <c r="K224" s="21">
        <v>0</v>
      </c>
      <c r="L224" s="8">
        <v>0</v>
      </c>
      <c r="M224" s="22" t="s">
        <v>7</v>
      </c>
      <c r="N224" s="12" t="s">
        <v>7</v>
      </c>
      <c r="O224" s="26" t="s">
        <v>7</v>
      </c>
      <c r="P224" s="21" t="s">
        <v>7</v>
      </c>
      <c r="Q224" s="21" t="s">
        <v>7</v>
      </c>
      <c r="R224" s="8" t="s">
        <v>7</v>
      </c>
      <c r="S224" s="8" t="s">
        <v>7</v>
      </c>
      <c r="T224" s="4" t="s">
        <v>7</v>
      </c>
      <c r="V224" t="str">
        <f t="shared" si="16"/>
        <v/>
      </c>
      <c r="W224" t="str">
        <f t="shared" si="17"/>
        <v/>
      </c>
    </row>
    <row r="225" spans="1:23" ht="30" outlineLevel="2" x14ac:dyDescent="0.25">
      <c r="A225" s="1" t="s">
        <v>313</v>
      </c>
      <c r="B225" s="1" t="s">
        <v>314</v>
      </c>
      <c r="C225" s="1" t="s">
        <v>316</v>
      </c>
      <c r="D225" s="1" t="s">
        <v>315</v>
      </c>
      <c r="E225" s="1" t="str">
        <f t="shared" si="15"/>
        <v>150-039</v>
      </c>
      <c r="F225" s="1" t="s">
        <v>334</v>
      </c>
      <c r="G225" s="1" t="s">
        <v>333</v>
      </c>
      <c r="H225" s="15" t="b">
        <v>1</v>
      </c>
      <c r="I225" s="20">
        <v>0</v>
      </c>
      <c r="J225" s="21">
        <v>4.798</v>
      </c>
      <c r="K225" s="21">
        <v>5.04</v>
      </c>
      <c r="L225" s="8">
        <v>5.04</v>
      </c>
      <c r="M225" s="22" t="s">
        <v>7</v>
      </c>
      <c r="N225" s="12" t="s">
        <v>7</v>
      </c>
      <c r="O225" s="20">
        <v>0</v>
      </c>
      <c r="P225" s="21">
        <v>7.6619999999999999</v>
      </c>
      <c r="Q225" s="21">
        <v>5.9359999999999999</v>
      </c>
      <c r="R225" s="8">
        <v>5.9359999999999999</v>
      </c>
      <c r="S225" s="22" t="s">
        <v>7</v>
      </c>
      <c r="T225" s="4" t="s">
        <v>7</v>
      </c>
      <c r="V225" t="str">
        <f t="shared" si="16"/>
        <v/>
      </c>
      <c r="W225" t="str">
        <f t="shared" si="17"/>
        <v/>
      </c>
    </row>
    <row r="226" spans="1:23" ht="60" outlineLevel="2" x14ac:dyDescent="0.25">
      <c r="A226" s="1" t="s">
        <v>313</v>
      </c>
      <c r="B226" s="1" t="s">
        <v>314</v>
      </c>
      <c r="C226" s="1" t="s">
        <v>316</v>
      </c>
      <c r="D226" s="1" t="s">
        <v>315</v>
      </c>
      <c r="E226" s="1" t="str">
        <f t="shared" si="15"/>
        <v>150-039</v>
      </c>
      <c r="F226" s="9" t="s">
        <v>546</v>
      </c>
      <c r="G226" s="9" t="s">
        <v>549</v>
      </c>
      <c r="H226" s="16" t="b">
        <v>0</v>
      </c>
      <c r="I226" s="20">
        <v>1.2689999999999999</v>
      </c>
      <c r="J226" s="21"/>
      <c r="K226" s="21"/>
      <c r="L226" s="8"/>
      <c r="M226" s="22"/>
      <c r="N226" s="12"/>
      <c r="O226" s="20">
        <v>3.714</v>
      </c>
      <c r="P226" s="21"/>
      <c r="Q226" s="21"/>
      <c r="R226" s="8"/>
      <c r="S226" s="22"/>
      <c r="T226" s="4"/>
      <c r="V226" t="str">
        <f t="shared" si="16"/>
        <v/>
      </c>
      <c r="W226" t="str">
        <f t="shared" si="17"/>
        <v/>
      </c>
    </row>
    <row r="227" spans="1:23" ht="30" outlineLevel="2" x14ac:dyDescent="0.25">
      <c r="A227" s="1" t="s">
        <v>313</v>
      </c>
      <c r="B227" s="1" t="s">
        <v>314</v>
      </c>
      <c r="C227" s="1" t="s">
        <v>316</v>
      </c>
      <c r="D227" s="1" t="s">
        <v>315</v>
      </c>
      <c r="E227" s="1" t="str">
        <f t="shared" si="15"/>
        <v>150-039</v>
      </c>
      <c r="F227" s="1" t="s">
        <v>336</v>
      </c>
      <c r="G227" s="1" t="s">
        <v>335</v>
      </c>
      <c r="H227" s="15" t="b">
        <v>1</v>
      </c>
      <c r="I227" s="20">
        <v>1.8560000000000001</v>
      </c>
      <c r="J227" s="21">
        <v>0.497</v>
      </c>
      <c r="K227" s="21">
        <v>0.4</v>
      </c>
      <c r="L227" s="8">
        <v>0.154</v>
      </c>
      <c r="M227" s="8">
        <v>0.246</v>
      </c>
      <c r="N227" s="12">
        <v>-11.135278100178835</v>
      </c>
      <c r="O227" s="20">
        <v>1.181</v>
      </c>
      <c r="P227" s="21">
        <v>1.1542999999999999</v>
      </c>
      <c r="Q227" s="21">
        <v>1.2257</v>
      </c>
      <c r="R227" s="8">
        <v>0.84670000000000001</v>
      </c>
      <c r="S227" s="8">
        <v>0.379</v>
      </c>
      <c r="T227" s="4">
        <v>0.28618235401196568</v>
      </c>
      <c r="V227">
        <f t="shared" si="16"/>
        <v>-11.135278100178835</v>
      </c>
      <c r="W227">
        <f t="shared" si="17"/>
        <v>0.28618235401196568</v>
      </c>
    </row>
    <row r="228" spans="1:23" ht="30" outlineLevel="2" x14ac:dyDescent="0.25">
      <c r="A228" s="1" t="s">
        <v>313</v>
      </c>
      <c r="B228" s="1" t="s">
        <v>314</v>
      </c>
      <c r="C228" s="1" t="s">
        <v>316</v>
      </c>
      <c r="D228" s="1" t="s">
        <v>315</v>
      </c>
      <c r="E228" s="1" t="str">
        <f t="shared" si="15"/>
        <v>150-039</v>
      </c>
      <c r="F228" s="1" t="s">
        <v>338</v>
      </c>
      <c r="G228" s="1" t="s">
        <v>337</v>
      </c>
      <c r="H228" s="15" t="b">
        <v>1</v>
      </c>
      <c r="I228" s="20">
        <v>1056.154</v>
      </c>
      <c r="J228" s="21">
        <v>931.58299999999997</v>
      </c>
      <c r="K228" s="21">
        <v>1034.173</v>
      </c>
      <c r="L228" s="8">
        <v>6</v>
      </c>
      <c r="M228" s="8">
        <v>1028.173</v>
      </c>
      <c r="N228" s="12">
        <v>-0.16165331145014949</v>
      </c>
      <c r="O228" s="20">
        <v>309.22899999999998</v>
      </c>
      <c r="P228" s="21">
        <v>264.16069500000003</v>
      </c>
      <c r="Q228" s="21">
        <v>223.70723699999999</v>
      </c>
      <c r="R228" s="8">
        <v>16.300139999999999</v>
      </c>
      <c r="S228" s="8">
        <v>207.40709700000002</v>
      </c>
      <c r="T228" s="4">
        <v>-2.4595844729037974</v>
      </c>
      <c r="V228">
        <f t="shared" si="16"/>
        <v>-0.16165331145014949</v>
      </c>
      <c r="W228">
        <f t="shared" si="17"/>
        <v>-2.4595844729037974</v>
      </c>
    </row>
    <row r="229" spans="1:23" ht="30" outlineLevel="1" x14ac:dyDescent="0.25">
      <c r="A229" s="1"/>
      <c r="B229" s="1"/>
      <c r="C229" s="1"/>
      <c r="D229" s="1"/>
      <c r="E229" s="27" t="s">
        <v>573</v>
      </c>
      <c r="F229" s="1"/>
      <c r="G229" s="1"/>
      <c r="H229" s="15"/>
      <c r="I229" s="20">
        <f>SUBTOTAL(9,I230:I238)</f>
        <v>1357.8260000000002</v>
      </c>
      <c r="J229" s="21">
        <f>SUBTOTAL(9,J230:J238)</f>
        <v>1038.396</v>
      </c>
      <c r="K229" s="21">
        <f>SUBTOTAL(9,K230:K238)</f>
        <v>1078.4960000000001</v>
      </c>
      <c r="L229" s="8">
        <f>SUBTOTAL(9,L230:L238)</f>
        <v>16.838000000000001</v>
      </c>
      <c r="M229" s="22">
        <f>SUBTOTAL(9,M230:M238)</f>
        <v>1061.6579999999999</v>
      </c>
      <c r="N229" s="12"/>
      <c r="O229" s="20">
        <f>SUBTOTAL(9,O230:O238)</f>
        <v>413.71000000000004</v>
      </c>
      <c r="P229" s="21">
        <f>SUBTOTAL(9,P230:P238)</f>
        <v>282.04290000000003</v>
      </c>
      <c r="Q229" s="21">
        <f>SUBTOTAL(9,Q230:Q238)</f>
        <v>292.40100000000001</v>
      </c>
      <c r="R229" s="8">
        <f>SUBTOTAL(9,R230:R238)</f>
        <v>66.952999999999989</v>
      </c>
      <c r="S229" s="22">
        <f>SUBTOTAL(9,S230:S238)</f>
        <v>225.44800000000001</v>
      </c>
      <c r="T229" s="4"/>
    </row>
    <row r="230" spans="1:23" ht="30" outlineLevel="2" x14ac:dyDescent="0.25">
      <c r="A230" s="1" t="s">
        <v>313</v>
      </c>
      <c r="B230" s="1" t="s">
        <v>314</v>
      </c>
      <c r="C230" s="1" t="s">
        <v>390</v>
      </c>
      <c r="D230" s="1" t="s">
        <v>389</v>
      </c>
      <c r="E230" s="1" t="str">
        <f t="shared" si="15"/>
        <v>150-155</v>
      </c>
      <c r="F230" s="1" t="s">
        <v>392</v>
      </c>
      <c r="G230" s="1" t="s">
        <v>391</v>
      </c>
      <c r="H230" s="15" t="b">
        <v>1</v>
      </c>
      <c r="I230" s="20">
        <v>0.439</v>
      </c>
      <c r="J230" s="21">
        <v>0.3</v>
      </c>
      <c r="K230" s="21">
        <v>0.35</v>
      </c>
      <c r="L230" s="8">
        <v>0.35</v>
      </c>
      <c r="M230" s="22" t="s">
        <v>7</v>
      </c>
      <c r="N230" s="12">
        <v>-1.7277181563002175</v>
      </c>
      <c r="O230" s="20">
        <v>2.847</v>
      </c>
      <c r="P230" s="21">
        <v>3.1255000000000002</v>
      </c>
      <c r="Q230" s="21">
        <v>3.2370000000000001</v>
      </c>
      <c r="R230" s="8">
        <v>3.2370000000000001</v>
      </c>
      <c r="S230" s="22" t="s">
        <v>7</v>
      </c>
      <c r="T230" s="4">
        <v>0.9924397769124349</v>
      </c>
      <c r="V230">
        <f t="shared" si="16"/>
        <v>-1.7277181563002175</v>
      </c>
      <c r="W230">
        <f t="shared" si="17"/>
        <v>0.99243977691245711</v>
      </c>
    </row>
    <row r="231" spans="1:23" ht="30" outlineLevel="2" x14ac:dyDescent="0.25">
      <c r="A231" s="1" t="s">
        <v>313</v>
      </c>
      <c r="B231" s="1" t="s">
        <v>314</v>
      </c>
      <c r="C231" s="1" t="s">
        <v>390</v>
      </c>
      <c r="D231" s="1" t="s">
        <v>389</v>
      </c>
      <c r="E231" s="1" t="str">
        <f t="shared" si="15"/>
        <v>150-155</v>
      </c>
      <c r="F231" s="1" t="s">
        <v>394</v>
      </c>
      <c r="G231" s="1" t="s">
        <v>393</v>
      </c>
      <c r="H231" s="15" t="b">
        <v>1</v>
      </c>
      <c r="I231" s="20">
        <v>29.8</v>
      </c>
      <c r="J231" s="21">
        <v>24.658999999999999</v>
      </c>
      <c r="K231" s="21">
        <v>25.661999999999999</v>
      </c>
      <c r="L231" s="8">
        <v>0.28399999999999997</v>
      </c>
      <c r="M231" s="8">
        <v>25.378</v>
      </c>
      <c r="N231" s="12">
        <v>-1.1433906848541731</v>
      </c>
      <c r="O231" s="20">
        <v>1.871</v>
      </c>
      <c r="P231" s="21">
        <v>0.27700000000000002</v>
      </c>
      <c r="Q231" s="21">
        <v>0.21199999999999999</v>
      </c>
      <c r="R231" s="8">
        <v>0.21199999999999999</v>
      </c>
      <c r="S231" s="22" t="s">
        <v>7</v>
      </c>
      <c r="T231" s="4">
        <v>-15.423262450093112</v>
      </c>
      <c r="V231">
        <f t="shared" si="16"/>
        <v>-1.1433906848541731</v>
      </c>
      <c r="W231">
        <f t="shared" si="17"/>
        <v>-15.423262450093112</v>
      </c>
    </row>
    <row r="232" spans="1:23" ht="30" outlineLevel="2" x14ac:dyDescent="0.25">
      <c r="A232" s="1" t="s">
        <v>313</v>
      </c>
      <c r="B232" s="1" t="s">
        <v>314</v>
      </c>
      <c r="C232" s="1" t="s">
        <v>390</v>
      </c>
      <c r="D232" s="1" t="s">
        <v>389</v>
      </c>
      <c r="E232" s="1" t="str">
        <f t="shared" si="15"/>
        <v>150-155</v>
      </c>
      <c r="F232" s="1" t="s">
        <v>396</v>
      </c>
      <c r="G232" s="1" t="s">
        <v>395</v>
      </c>
      <c r="H232" s="15" t="b">
        <v>1</v>
      </c>
      <c r="I232" s="20">
        <v>626.06700000000001</v>
      </c>
      <c r="J232" s="21">
        <v>456.79599999999999</v>
      </c>
      <c r="K232" s="21">
        <v>493.25599999999997</v>
      </c>
      <c r="L232" s="8">
        <v>1.5169999999999999</v>
      </c>
      <c r="M232" s="8">
        <v>491.73899999999998</v>
      </c>
      <c r="N232" s="12">
        <v>-1.8173531782254226</v>
      </c>
      <c r="O232" s="20">
        <v>266.77</v>
      </c>
      <c r="P232" s="21">
        <v>204.86</v>
      </c>
      <c r="Q232" s="21">
        <v>201.86</v>
      </c>
      <c r="R232" s="8">
        <v>38.549999999999997</v>
      </c>
      <c r="S232" s="8">
        <v>163.31</v>
      </c>
      <c r="T232" s="4">
        <v>-2.1218759633034878</v>
      </c>
      <c r="V232">
        <f t="shared" si="16"/>
        <v>-1.8173531782254226</v>
      </c>
      <c r="W232">
        <f t="shared" si="17"/>
        <v>-2.1218759633034878</v>
      </c>
    </row>
    <row r="233" spans="1:23" ht="30" outlineLevel="2" x14ac:dyDescent="0.25">
      <c r="A233" s="1" t="s">
        <v>313</v>
      </c>
      <c r="B233" s="1" t="s">
        <v>314</v>
      </c>
      <c r="C233" s="1" t="s">
        <v>390</v>
      </c>
      <c r="D233" s="1" t="s">
        <v>389</v>
      </c>
      <c r="E233" s="1" t="str">
        <f t="shared" si="15"/>
        <v>150-155</v>
      </c>
      <c r="F233" s="1" t="s">
        <v>398</v>
      </c>
      <c r="G233" s="1" t="s">
        <v>397</v>
      </c>
      <c r="H233" s="15" t="b">
        <v>1</v>
      </c>
      <c r="I233" s="20">
        <v>204.084</v>
      </c>
      <c r="J233" s="21">
        <v>207.5</v>
      </c>
      <c r="K233" s="21">
        <v>229.904</v>
      </c>
      <c r="L233" s="8">
        <v>10.901</v>
      </c>
      <c r="M233" s="8">
        <v>219.00299999999999</v>
      </c>
      <c r="N233" s="12">
        <v>0.92059749076174313</v>
      </c>
      <c r="O233" s="20">
        <v>65.891000000000005</v>
      </c>
      <c r="P233" s="21">
        <v>26.36</v>
      </c>
      <c r="Q233" s="21">
        <v>25.289000000000001</v>
      </c>
      <c r="R233" s="8">
        <v>20.151</v>
      </c>
      <c r="S233" s="8">
        <v>5.1379999999999999</v>
      </c>
      <c r="T233" s="4">
        <v>-7.1016244555858528</v>
      </c>
      <c r="V233">
        <f t="shared" si="16"/>
        <v>0.92059749076176534</v>
      </c>
      <c r="W233">
        <f t="shared" si="17"/>
        <v>-7.1016244555858528</v>
      </c>
    </row>
    <row r="234" spans="1:23" ht="30" outlineLevel="2" x14ac:dyDescent="0.25">
      <c r="A234" s="1" t="s">
        <v>313</v>
      </c>
      <c r="B234" s="1" t="s">
        <v>314</v>
      </c>
      <c r="C234" s="1" t="s">
        <v>390</v>
      </c>
      <c r="D234" s="1" t="s">
        <v>389</v>
      </c>
      <c r="E234" s="1" t="str">
        <f t="shared" si="15"/>
        <v>150-155</v>
      </c>
      <c r="F234" s="1" t="s">
        <v>519</v>
      </c>
      <c r="G234" s="1" t="s">
        <v>520</v>
      </c>
      <c r="H234" s="15" t="b">
        <v>1</v>
      </c>
      <c r="I234" s="20">
        <v>0</v>
      </c>
      <c r="J234" s="21">
        <v>0</v>
      </c>
      <c r="K234" s="21">
        <v>0</v>
      </c>
      <c r="L234" s="8">
        <v>0</v>
      </c>
      <c r="M234" s="22" t="s">
        <v>7</v>
      </c>
      <c r="N234" s="12" t="s">
        <v>7</v>
      </c>
      <c r="O234" s="26" t="s">
        <v>7</v>
      </c>
      <c r="P234" s="21" t="s">
        <v>7</v>
      </c>
      <c r="Q234" s="21" t="s">
        <v>7</v>
      </c>
      <c r="R234" s="8" t="s">
        <v>7</v>
      </c>
      <c r="S234" s="8" t="s">
        <v>7</v>
      </c>
      <c r="T234" s="4" t="s">
        <v>7</v>
      </c>
      <c r="V234" t="str">
        <f t="shared" si="16"/>
        <v/>
      </c>
      <c r="W234" t="str">
        <f t="shared" si="17"/>
        <v/>
      </c>
    </row>
    <row r="235" spans="1:23" ht="30" outlineLevel="2" x14ac:dyDescent="0.25">
      <c r="A235" s="1" t="s">
        <v>313</v>
      </c>
      <c r="B235" s="1" t="s">
        <v>314</v>
      </c>
      <c r="C235" s="1" t="s">
        <v>390</v>
      </c>
      <c r="D235" s="1" t="s">
        <v>389</v>
      </c>
      <c r="E235" s="1" t="str">
        <f t="shared" si="15"/>
        <v>150-155</v>
      </c>
      <c r="F235" s="1" t="s">
        <v>521</v>
      </c>
      <c r="G235" s="1" t="s">
        <v>522</v>
      </c>
      <c r="H235" s="15" t="b">
        <v>1</v>
      </c>
      <c r="I235" s="20">
        <v>0</v>
      </c>
      <c r="J235" s="21">
        <v>0</v>
      </c>
      <c r="K235" s="21">
        <v>0</v>
      </c>
      <c r="L235" s="8">
        <v>0</v>
      </c>
      <c r="M235" s="22" t="s">
        <v>7</v>
      </c>
      <c r="N235" s="12" t="s">
        <v>7</v>
      </c>
      <c r="O235" s="26" t="s">
        <v>7</v>
      </c>
      <c r="P235" s="21" t="s">
        <v>7</v>
      </c>
      <c r="Q235" s="21" t="s">
        <v>7</v>
      </c>
      <c r="R235" s="8" t="s">
        <v>7</v>
      </c>
      <c r="S235" s="8" t="s">
        <v>7</v>
      </c>
      <c r="T235" s="4" t="s">
        <v>7</v>
      </c>
      <c r="V235" t="str">
        <f t="shared" si="16"/>
        <v/>
      </c>
      <c r="W235" t="str">
        <f t="shared" si="17"/>
        <v/>
      </c>
    </row>
    <row r="236" spans="1:23" ht="30" outlineLevel="2" x14ac:dyDescent="0.25">
      <c r="A236" s="1" t="s">
        <v>313</v>
      </c>
      <c r="B236" s="1" t="s">
        <v>314</v>
      </c>
      <c r="C236" s="1" t="s">
        <v>390</v>
      </c>
      <c r="D236" s="1" t="s">
        <v>389</v>
      </c>
      <c r="E236" s="1" t="str">
        <f t="shared" si="15"/>
        <v>150-155</v>
      </c>
      <c r="F236" s="1" t="s">
        <v>523</v>
      </c>
      <c r="G236" s="1" t="s">
        <v>524</v>
      </c>
      <c r="H236" s="15" t="b">
        <v>1</v>
      </c>
      <c r="I236" s="20">
        <v>3.0000000000000001E-3</v>
      </c>
      <c r="J236" s="21">
        <v>1E-3</v>
      </c>
      <c r="K236" s="21">
        <v>1E-3</v>
      </c>
      <c r="L236" s="22" t="s">
        <v>7</v>
      </c>
      <c r="M236" s="8">
        <v>1E-3</v>
      </c>
      <c r="N236" s="12">
        <v>-8.1036282289134292</v>
      </c>
      <c r="O236" s="26" t="s">
        <v>7</v>
      </c>
      <c r="P236" s="21" t="s">
        <v>7</v>
      </c>
      <c r="Q236" s="21" t="s">
        <v>7</v>
      </c>
      <c r="R236" s="8" t="s">
        <v>7</v>
      </c>
      <c r="S236" s="8" t="s">
        <v>7</v>
      </c>
      <c r="T236" s="4" t="s">
        <v>7</v>
      </c>
      <c r="V236">
        <f t="shared" si="16"/>
        <v>-8.1036282289134185</v>
      </c>
      <c r="W236" t="str">
        <f t="shared" si="17"/>
        <v/>
      </c>
    </row>
    <row r="237" spans="1:23" ht="30" outlineLevel="2" x14ac:dyDescent="0.25">
      <c r="A237" s="1" t="s">
        <v>313</v>
      </c>
      <c r="B237" s="1" t="s">
        <v>314</v>
      </c>
      <c r="C237" s="1" t="s">
        <v>390</v>
      </c>
      <c r="D237" s="1" t="s">
        <v>389</v>
      </c>
      <c r="E237" s="1" t="str">
        <f t="shared" si="15"/>
        <v>150-155</v>
      </c>
      <c r="F237" s="1" t="s">
        <v>400</v>
      </c>
      <c r="G237" s="1" t="s">
        <v>399</v>
      </c>
      <c r="H237" s="15" t="b">
        <v>1</v>
      </c>
      <c r="I237" s="20">
        <v>495.774</v>
      </c>
      <c r="J237" s="21">
        <v>347.26400000000001</v>
      </c>
      <c r="K237" s="21">
        <v>327.43700000000001</v>
      </c>
      <c r="L237" s="8">
        <v>1.9</v>
      </c>
      <c r="M237" s="8">
        <v>325.53699999999998</v>
      </c>
      <c r="N237" s="12">
        <v>-3.1405839179931339</v>
      </c>
      <c r="O237" s="20">
        <v>75.230999999999995</v>
      </c>
      <c r="P237" s="21">
        <v>46.1494</v>
      </c>
      <c r="Q237" s="21">
        <v>60.41</v>
      </c>
      <c r="R237" s="8">
        <v>3.41</v>
      </c>
      <c r="S237" s="8">
        <v>57</v>
      </c>
      <c r="T237" s="4">
        <v>-1.6735965608770109</v>
      </c>
      <c r="V237">
        <f t="shared" si="16"/>
        <v>-3.1405839179931339</v>
      </c>
      <c r="W237">
        <f t="shared" si="17"/>
        <v>-1.6735965608770109</v>
      </c>
    </row>
    <row r="238" spans="1:23" ht="30" outlineLevel="2" x14ac:dyDescent="0.25">
      <c r="A238" s="1" t="s">
        <v>313</v>
      </c>
      <c r="B238" s="1" t="s">
        <v>314</v>
      </c>
      <c r="C238" s="1" t="s">
        <v>390</v>
      </c>
      <c r="D238" s="1" t="s">
        <v>389</v>
      </c>
      <c r="E238" s="1" t="str">
        <f t="shared" si="15"/>
        <v>150-155</v>
      </c>
      <c r="F238" s="1" t="s">
        <v>402</v>
      </c>
      <c r="G238" s="1" t="s">
        <v>401</v>
      </c>
      <c r="H238" s="15" t="b">
        <v>1</v>
      </c>
      <c r="I238" s="20">
        <v>1.659</v>
      </c>
      <c r="J238" s="21">
        <v>1.8759999999999999</v>
      </c>
      <c r="K238" s="21">
        <v>1.8859999999999999</v>
      </c>
      <c r="L238" s="8">
        <v>1.8859999999999999</v>
      </c>
      <c r="M238" s="22" t="s">
        <v>7</v>
      </c>
      <c r="N238" s="12">
        <v>0.9913677583785141</v>
      </c>
      <c r="O238" s="20">
        <v>1.1000000000000001</v>
      </c>
      <c r="P238" s="21">
        <v>1.2709999999999999</v>
      </c>
      <c r="Q238" s="21">
        <v>1.393</v>
      </c>
      <c r="R238" s="8">
        <v>1.393</v>
      </c>
      <c r="S238" s="22" t="s">
        <v>7</v>
      </c>
      <c r="T238" s="4">
        <v>1.8331340815129105</v>
      </c>
      <c r="V238">
        <f t="shared" si="16"/>
        <v>0.99136775837849189</v>
      </c>
      <c r="W238">
        <f t="shared" si="17"/>
        <v>1.8331340815129105</v>
      </c>
    </row>
    <row r="239" spans="1:23" ht="30" outlineLevel="1" x14ac:dyDescent="0.25">
      <c r="A239" s="1"/>
      <c r="B239" s="1"/>
      <c r="C239" s="1"/>
      <c r="D239" s="1"/>
      <c r="E239" s="27" t="s">
        <v>574</v>
      </c>
      <c r="F239" s="1"/>
      <c r="G239" s="1"/>
      <c r="H239" s="15"/>
      <c r="I239" s="20">
        <f>SUBTOTAL(9,I240:I242)</f>
        <v>743.798</v>
      </c>
      <c r="J239" s="21">
        <f>SUBTOTAL(9,J240:J242)</f>
        <v>599.63200000000006</v>
      </c>
      <c r="K239" s="21">
        <f>SUBTOTAL(9,K240:K242)</f>
        <v>599.02099999999996</v>
      </c>
      <c r="L239" s="8">
        <f>SUBTOTAL(9,L240:L242)</f>
        <v>2.169</v>
      </c>
      <c r="M239" s="8">
        <f>SUBTOTAL(9,M240:M242)</f>
        <v>596.85199999999998</v>
      </c>
      <c r="N239" s="12"/>
      <c r="O239" s="20">
        <f>SUBTOTAL(9,O240:O242)</f>
        <v>117.386</v>
      </c>
      <c r="P239" s="21">
        <f>SUBTOTAL(9,P240:P242)</f>
        <v>177.39269999999999</v>
      </c>
      <c r="Q239" s="21">
        <f>SUBTOTAL(9,Q240:Q242)</f>
        <v>173.18450000000001</v>
      </c>
      <c r="R239" s="8">
        <f>SUBTOTAL(9,R240:R242)</f>
        <v>1.5427</v>
      </c>
      <c r="S239" s="8">
        <f>SUBTOTAL(9,S240:S242)</f>
        <v>171.64179999999999</v>
      </c>
      <c r="T239" s="4"/>
    </row>
    <row r="240" spans="1:23" ht="45" outlineLevel="2" x14ac:dyDescent="0.25">
      <c r="A240" s="1" t="s">
        <v>403</v>
      </c>
      <c r="B240" s="1" t="s">
        <v>404</v>
      </c>
      <c r="C240" s="1" t="s">
        <v>406</v>
      </c>
      <c r="D240" s="1" t="s">
        <v>405</v>
      </c>
      <c r="E240" s="1" t="str">
        <f t="shared" si="15"/>
        <v>009-053</v>
      </c>
      <c r="F240" s="1" t="s">
        <v>408</v>
      </c>
      <c r="G240" s="1" t="s">
        <v>407</v>
      </c>
      <c r="H240" s="15" t="b">
        <v>1</v>
      </c>
      <c r="I240" s="20">
        <v>190.358</v>
      </c>
      <c r="J240" s="21">
        <v>158.94900000000001</v>
      </c>
      <c r="K240" s="21">
        <v>156.57300000000001</v>
      </c>
      <c r="L240" s="8">
        <v>1.113</v>
      </c>
      <c r="M240" s="8">
        <v>155.46</v>
      </c>
      <c r="N240" s="12">
        <v>-1.4917170395211787</v>
      </c>
      <c r="O240" s="20">
        <v>31.745999999999999</v>
      </c>
      <c r="P240" s="21">
        <v>77.231700000000004</v>
      </c>
      <c r="Q240" s="21">
        <v>76.061499999999995</v>
      </c>
      <c r="R240" s="8">
        <v>0.96970000000000001</v>
      </c>
      <c r="S240" s="8">
        <v>75.091800000000006</v>
      </c>
      <c r="T240" s="4">
        <v>6.9523796343896382</v>
      </c>
      <c r="V240">
        <f t="shared" si="16"/>
        <v>-1.4917170395211676</v>
      </c>
      <c r="W240">
        <f t="shared" si="17"/>
        <v>6.9523796343896382</v>
      </c>
    </row>
    <row r="241" spans="1:23" ht="45" outlineLevel="2" x14ac:dyDescent="0.25">
      <c r="A241" s="1" t="s">
        <v>403</v>
      </c>
      <c r="B241" s="1" t="s">
        <v>404</v>
      </c>
      <c r="C241" s="1" t="s">
        <v>406</v>
      </c>
      <c r="D241" s="1" t="s">
        <v>405</v>
      </c>
      <c r="E241" s="1" t="str">
        <f t="shared" si="15"/>
        <v>009-053</v>
      </c>
      <c r="F241" s="1" t="s">
        <v>410</v>
      </c>
      <c r="G241" s="1" t="s">
        <v>409</v>
      </c>
      <c r="H241" s="15" t="b">
        <v>1</v>
      </c>
      <c r="I241" s="20">
        <v>553.44000000000005</v>
      </c>
      <c r="J241" s="21">
        <v>440.68299999999999</v>
      </c>
      <c r="K241" s="21">
        <v>442.44799999999998</v>
      </c>
      <c r="L241" s="8">
        <v>1.056</v>
      </c>
      <c r="M241" s="8">
        <v>441.392</v>
      </c>
      <c r="N241" s="12">
        <v>-1.7070345266578246</v>
      </c>
      <c r="O241" s="20">
        <v>85.64</v>
      </c>
      <c r="P241" s="21">
        <v>100.161</v>
      </c>
      <c r="Q241" s="21">
        <v>97.123000000000005</v>
      </c>
      <c r="R241" s="8">
        <v>0.57299999999999995</v>
      </c>
      <c r="S241" s="8">
        <v>96.55</v>
      </c>
      <c r="T241" s="4">
        <v>0.97258961365542795</v>
      </c>
      <c r="V241">
        <f t="shared" si="16"/>
        <v>-1.7070345266578246</v>
      </c>
      <c r="W241">
        <f t="shared" si="17"/>
        <v>0.97258961365542795</v>
      </c>
    </row>
    <row r="242" spans="1:23" ht="45" outlineLevel="2" x14ac:dyDescent="0.25">
      <c r="A242" s="1" t="s">
        <v>403</v>
      </c>
      <c r="B242" s="1" t="s">
        <v>404</v>
      </c>
      <c r="C242" s="1" t="s">
        <v>406</v>
      </c>
      <c r="D242" s="1" t="s">
        <v>405</v>
      </c>
      <c r="E242" s="1" t="str">
        <f t="shared" si="15"/>
        <v>009-053</v>
      </c>
      <c r="F242" s="1" t="s">
        <v>525</v>
      </c>
      <c r="G242" s="1" t="s">
        <v>526</v>
      </c>
      <c r="H242" s="15" t="b">
        <v>1</v>
      </c>
      <c r="I242" s="20">
        <v>0</v>
      </c>
      <c r="J242" s="21">
        <v>0</v>
      </c>
      <c r="K242" s="21">
        <v>0</v>
      </c>
      <c r="L242" s="8">
        <v>0</v>
      </c>
      <c r="M242" s="8">
        <v>0</v>
      </c>
      <c r="N242" s="12" t="s">
        <v>7</v>
      </c>
      <c r="O242" s="26" t="s">
        <v>7</v>
      </c>
      <c r="P242" s="21" t="s">
        <v>7</v>
      </c>
      <c r="Q242" s="21" t="s">
        <v>7</v>
      </c>
      <c r="R242" s="8" t="s">
        <v>7</v>
      </c>
      <c r="S242" s="8" t="s">
        <v>7</v>
      </c>
      <c r="T242" s="4" t="s">
        <v>7</v>
      </c>
      <c r="V242" t="str">
        <f t="shared" si="16"/>
        <v/>
      </c>
      <c r="W242" t="str">
        <f t="shared" si="17"/>
        <v/>
      </c>
    </row>
    <row r="243" spans="1:23" ht="30" outlineLevel="1" x14ac:dyDescent="0.25">
      <c r="A243" s="1"/>
      <c r="B243" s="1"/>
      <c r="C243" s="1"/>
      <c r="D243" s="1"/>
      <c r="E243" s="27" t="s">
        <v>575</v>
      </c>
      <c r="F243" s="1"/>
      <c r="G243" s="1"/>
      <c r="H243" s="15"/>
      <c r="I243" s="20">
        <f>SUBTOTAL(9,I244:I248)</f>
        <v>243.98400000000001</v>
      </c>
      <c r="J243" s="21">
        <f>SUBTOTAL(9,J244:J248)</f>
        <v>404.88499999999999</v>
      </c>
      <c r="K243" s="21">
        <f>SUBTOTAL(9,K244:K248)</f>
        <v>353.822</v>
      </c>
      <c r="L243" s="8">
        <f>SUBTOTAL(9,L244:L248)</f>
        <v>16.100000000000001</v>
      </c>
      <c r="M243" s="8">
        <f>SUBTOTAL(9,M244:M248)</f>
        <v>337.72200000000004</v>
      </c>
      <c r="N243" s="12"/>
      <c r="O243" s="20">
        <f>SUBTOTAL(9,O244:O248)</f>
        <v>3.7689999999999997</v>
      </c>
      <c r="P243" s="21">
        <f>SUBTOTAL(9,P244:P248)</f>
        <v>3.7503499999999996</v>
      </c>
      <c r="Q243" s="21">
        <f>SUBTOTAL(9,Q244:Q248)</f>
        <v>4.2037509999999996</v>
      </c>
      <c r="R243" s="8">
        <f>SUBTOTAL(9,R244:R248)</f>
        <v>2.381751</v>
      </c>
      <c r="S243" s="8">
        <f>SUBTOTAL(9,S244:S248)</f>
        <v>1.8219999999999998</v>
      </c>
      <c r="T243" s="4"/>
    </row>
    <row r="244" spans="1:23" ht="45" outlineLevel="2" x14ac:dyDescent="0.25">
      <c r="A244" s="1" t="s">
        <v>403</v>
      </c>
      <c r="B244" s="1" t="s">
        <v>404</v>
      </c>
      <c r="C244" s="1" t="s">
        <v>412</v>
      </c>
      <c r="D244" s="1" t="s">
        <v>411</v>
      </c>
      <c r="E244" s="1" t="str">
        <f t="shared" si="15"/>
        <v>009-054</v>
      </c>
      <c r="F244" s="1" t="s">
        <v>416</v>
      </c>
      <c r="G244" s="1" t="s">
        <v>415</v>
      </c>
      <c r="H244" s="15" t="b">
        <v>1</v>
      </c>
      <c r="I244" s="20">
        <v>40.728000000000002</v>
      </c>
      <c r="J244" s="21">
        <v>45</v>
      </c>
      <c r="K244" s="21">
        <v>42.8</v>
      </c>
      <c r="L244" s="8">
        <v>2.6</v>
      </c>
      <c r="M244" s="8">
        <v>40.200000000000003</v>
      </c>
      <c r="N244" s="12">
        <v>0.38243933224186843</v>
      </c>
      <c r="O244" s="20">
        <v>1.7789999999999999</v>
      </c>
      <c r="P244" s="21">
        <v>0.2</v>
      </c>
      <c r="Q244" s="21">
        <v>0.20200000000000001</v>
      </c>
      <c r="R244" s="8">
        <v>0.2</v>
      </c>
      <c r="S244" s="8">
        <v>2E-3</v>
      </c>
      <c r="T244" s="4">
        <v>-15.409579030482645</v>
      </c>
      <c r="V244">
        <f t="shared" si="16"/>
        <v>0.38243933224189064</v>
      </c>
      <c r="W244">
        <f t="shared" si="17"/>
        <v>-15.409579030482645</v>
      </c>
    </row>
    <row r="245" spans="1:23" ht="45" outlineLevel="2" x14ac:dyDescent="0.25">
      <c r="A245" s="1" t="s">
        <v>403</v>
      </c>
      <c r="B245" s="1" t="s">
        <v>404</v>
      </c>
      <c r="C245" s="1" t="s">
        <v>412</v>
      </c>
      <c r="D245" s="1" t="s">
        <v>411</v>
      </c>
      <c r="E245" s="1" t="str">
        <f t="shared" si="15"/>
        <v>009-054</v>
      </c>
      <c r="F245" s="1" t="s">
        <v>418</v>
      </c>
      <c r="G245" s="1" t="s">
        <v>417</v>
      </c>
      <c r="H245" s="15" t="b">
        <v>1</v>
      </c>
      <c r="I245" s="20">
        <v>3.3860000000000001</v>
      </c>
      <c r="J245" s="21">
        <v>3.58</v>
      </c>
      <c r="K245" s="21">
        <v>3.6389999999999998</v>
      </c>
      <c r="L245" s="8">
        <v>0</v>
      </c>
      <c r="M245" s="8">
        <v>3.6389999999999998</v>
      </c>
      <c r="N245" s="12">
        <v>0.55584399599191148</v>
      </c>
      <c r="O245" s="20">
        <v>1.7649999999999999</v>
      </c>
      <c r="P245" s="21">
        <v>1.663</v>
      </c>
      <c r="Q245" s="21">
        <v>1.593</v>
      </c>
      <c r="R245" s="8">
        <v>0</v>
      </c>
      <c r="S245" s="8">
        <v>1.593</v>
      </c>
      <c r="T245" s="4">
        <v>-0.7856029551669419</v>
      </c>
      <c r="V245">
        <f t="shared" si="16"/>
        <v>0.55584399599191148</v>
      </c>
      <c r="W245">
        <f t="shared" si="17"/>
        <v>-0.7856029551669419</v>
      </c>
    </row>
    <row r="246" spans="1:23" ht="45" outlineLevel="2" x14ac:dyDescent="0.25">
      <c r="A246" s="1" t="s">
        <v>403</v>
      </c>
      <c r="B246" s="1" t="s">
        <v>404</v>
      </c>
      <c r="C246" s="1" t="s">
        <v>412</v>
      </c>
      <c r="D246" s="1" t="s">
        <v>411</v>
      </c>
      <c r="E246" s="1" t="str">
        <f t="shared" si="15"/>
        <v>009-054</v>
      </c>
      <c r="F246" s="1" t="s">
        <v>422</v>
      </c>
      <c r="G246" s="1" t="s">
        <v>421</v>
      </c>
      <c r="H246" s="15" t="b">
        <v>1</v>
      </c>
      <c r="I246" s="20">
        <v>109.86199999999999</v>
      </c>
      <c r="J246" s="21">
        <v>257.00700000000001</v>
      </c>
      <c r="K246" s="21">
        <v>213.43600000000001</v>
      </c>
      <c r="L246" s="8">
        <v>13.5</v>
      </c>
      <c r="M246" s="8">
        <v>199.93600000000001</v>
      </c>
      <c r="N246" s="12">
        <v>5.2412910338955898</v>
      </c>
      <c r="O246" s="20">
        <v>0.21</v>
      </c>
      <c r="P246" s="21">
        <v>1.825</v>
      </c>
      <c r="Q246" s="21">
        <v>2.0249999999999999</v>
      </c>
      <c r="R246" s="8">
        <v>2.0099999999999998</v>
      </c>
      <c r="S246" s="8">
        <v>1.4999999999999999E-2</v>
      </c>
      <c r="T246" s="4">
        <v>19.04417052559937</v>
      </c>
      <c r="V246">
        <f t="shared" si="16"/>
        <v>5.2412910338955898</v>
      </c>
      <c r="W246">
        <f t="shared" si="17"/>
        <v>19.04417052559937</v>
      </c>
    </row>
    <row r="247" spans="1:23" ht="30" outlineLevel="2" x14ac:dyDescent="0.25">
      <c r="A247" s="1" t="s">
        <v>403</v>
      </c>
      <c r="B247" s="1" t="s">
        <v>404</v>
      </c>
      <c r="C247" s="1" t="s">
        <v>412</v>
      </c>
      <c r="D247" s="1" t="s">
        <v>411</v>
      </c>
      <c r="E247" s="1" t="str">
        <f t="shared" si="15"/>
        <v>009-054</v>
      </c>
      <c r="F247" s="1" t="s">
        <v>414</v>
      </c>
      <c r="G247" s="1" t="s">
        <v>413</v>
      </c>
      <c r="H247" s="15" t="b">
        <v>1</v>
      </c>
      <c r="I247" s="20">
        <v>19.509</v>
      </c>
      <c r="J247" s="21">
        <v>38.770000000000003</v>
      </c>
      <c r="K247" s="21">
        <v>36.58</v>
      </c>
      <c r="L247" s="8">
        <v>0</v>
      </c>
      <c r="M247" s="8">
        <v>36.58</v>
      </c>
      <c r="N247" s="12">
        <v>4.9544044546868671</v>
      </c>
      <c r="O247" s="20">
        <v>1.4999999999999999E-2</v>
      </c>
      <c r="P247" s="21">
        <v>2E-3</v>
      </c>
      <c r="Q247" s="21">
        <v>2E-3</v>
      </c>
      <c r="R247" s="8">
        <v>2E-3</v>
      </c>
      <c r="S247" s="8">
        <v>0</v>
      </c>
      <c r="T247" s="4">
        <v>-14.357843367105561</v>
      </c>
      <c r="V247">
        <f t="shared" si="16"/>
        <v>4.9544044546868671</v>
      </c>
      <c r="W247">
        <f t="shared" si="17"/>
        <v>-14.357843367105561</v>
      </c>
    </row>
    <row r="248" spans="1:23" ht="30" outlineLevel="2" x14ac:dyDescent="0.25">
      <c r="A248" s="1" t="s">
        <v>403</v>
      </c>
      <c r="B248" s="1" t="s">
        <v>404</v>
      </c>
      <c r="C248" s="1" t="s">
        <v>412</v>
      </c>
      <c r="D248" s="1" t="s">
        <v>411</v>
      </c>
      <c r="E248" s="1" t="str">
        <f t="shared" si="15"/>
        <v>009-054</v>
      </c>
      <c r="F248" s="1" t="s">
        <v>420</v>
      </c>
      <c r="G248" s="1" t="s">
        <v>419</v>
      </c>
      <c r="H248" s="15" t="b">
        <v>1</v>
      </c>
      <c r="I248" s="20">
        <v>70.498999999999995</v>
      </c>
      <c r="J248" s="21">
        <v>60.527999999999999</v>
      </c>
      <c r="K248" s="21">
        <v>57.366999999999997</v>
      </c>
      <c r="L248" s="8">
        <v>0</v>
      </c>
      <c r="M248" s="8">
        <v>57.366999999999997</v>
      </c>
      <c r="N248" s="12">
        <v>-1.573105384970952</v>
      </c>
      <c r="O248" s="20">
        <v>0</v>
      </c>
      <c r="P248" s="21">
        <v>6.0350000000000001E-2</v>
      </c>
      <c r="Q248" s="21">
        <v>0.38175099999999995</v>
      </c>
      <c r="R248" s="8">
        <v>0.16975100000000001</v>
      </c>
      <c r="S248" s="8">
        <v>0.21199999999999999</v>
      </c>
      <c r="T248" s="4" t="s">
        <v>7</v>
      </c>
      <c r="V248">
        <f t="shared" si="16"/>
        <v>-1.573105384970952</v>
      </c>
      <c r="W248" t="str">
        <f t="shared" si="17"/>
        <v/>
      </c>
    </row>
    <row r="249" spans="1:23" ht="30" outlineLevel="1" x14ac:dyDescent="0.25">
      <c r="A249" s="1"/>
      <c r="B249" s="1"/>
      <c r="C249" s="1"/>
      <c r="D249" s="1"/>
      <c r="E249" s="27" t="s">
        <v>576</v>
      </c>
      <c r="F249" s="1"/>
      <c r="G249" s="1"/>
      <c r="H249" s="15"/>
      <c r="I249" s="20">
        <f>SUBTOTAL(9,I250:I256)</f>
        <v>69.527000000000001</v>
      </c>
      <c r="J249" s="21">
        <f>SUBTOTAL(9,J250:J256)</f>
        <v>208.233</v>
      </c>
      <c r="K249" s="21">
        <f>SUBTOTAL(9,K250:K256)</f>
        <v>213.06799999999996</v>
      </c>
      <c r="L249" s="8">
        <f>SUBTOTAL(9,L250:L256)</f>
        <v>5.0000000000000001E-3</v>
      </c>
      <c r="M249" s="8">
        <f>SUBTOTAL(9,M250:M256)</f>
        <v>213.06299999999996</v>
      </c>
      <c r="N249" s="12"/>
      <c r="O249" s="20">
        <f>SUBTOTAL(9,O250:O256)</f>
        <v>0.24800000000000003</v>
      </c>
      <c r="P249" s="21">
        <f>SUBTOTAL(9,P250:P256)</f>
        <v>0.18491099999999999</v>
      </c>
      <c r="Q249" s="21">
        <f>SUBTOTAL(9,Q250:Q256)</f>
        <v>0.166995</v>
      </c>
      <c r="R249" s="8">
        <f>SUBTOTAL(9,R250:R256)</f>
        <v>7.6000000000000012E-2</v>
      </c>
      <c r="S249" s="8">
        <f>SUBTOTAL(9,S250:S256)</f>
        <v>9.0995000000000006E-2</v>
      </c>
      <c r="T249" s="4"/>
    </row>
    <row r="250" spans="1:23" ht="30" outlineLevel="2" x14ac:dyDescent="0.25">
      <c r="A250" s="1" t="s">
        <v>403</v>
      </c>
      <c r="B250" s="1" t="s">
        <v>404</v>
      </c>
      <c r="C250" s="1" t="s">
        <v>424</v>
      </c>
      <c r="D250" s="1" t="s">
        <v>423</v>
      </c>
      <c r="E250" s="1" t="str">
        <f t="shared" si="15"/>
        <v>009-057</v>
      </c>
      <c r="F250" s="1" t="s">
        <v>428</v>
      </c>
      <c r="G250" s="1" t="s">
        <v>427</v>
      </c>
      <c r="H250" s="15" t="b">
        <v>1</v>
      </c>
      <c r="I250" s="20">
        <v>0.69799999999999995</v>
      </c>
      <c r="J250" s="21">
        <v>0.70699999999999996</v>
      </c>
      <c r="K250" s="21">
        <v>0.83199999999999996</v>
      </c>
      <c r="L250" s="8">
        <v>0</v>
      </c>
      <c r="M250" s="8">
        <v>0.83199999999999996</v>
      </c>
      <c r="N250" s="12">
        <v>1.3600373296203561</v>
      </c>
      <c r="O250" s="20">
        <v>0.23200000000000001</v>
      </c>
      <c r="P250" s="21">
        <v>0.111</v>
      </c>
      <c r="Q250" s="21">
        <v>0.11</v>
      </c>
      <c r="R250" s="8">
        <v>7.0000000000000007E-2</v>
      </c>
      <c r="S250" s="8">
        <v>0.04</v>
      </c>
      <c r="T250" s="4">
        <v>-5.5787833146674455</v>
      </c>
      <c r="V250">
        <f t="shared" si="16"/>
        <v>1.3600373296203561</v>
      </c>
      <c r="W250">
        <f t="shared" si="17"/>
        <v>-5.5787833146674455</v>
      </c>
    </row>
    <row r="251" spans="1:23" ht="30" outlineLevel="2" x14ac:dyDescent="0.25">
      <c r="A251" s="1" t="s">
        <v>403</v>
      </c>
      <c r="B251" s="1" t="s">
        <v>404</v>
      </c>
      <c r="C251" s="1" t="s">
        <v>424</v>
      </c>
      <c r="D251" s="1" t="s">
        <v>423</v>
      </c>
      <c r="E251" s="1" t="str">
        <f t="shared" si="15"/>
        <v>009-057</v>
      </c>
      <c r="F251" s="1" t="s">
        <v>426</v>
      </c>
      <c r="G251" s="1" t="s">
        <v>425</v>
      </c>
      <c r="H251" s="15" t="b">
        <v>1</v>
      </c>
      <c r="I251" s="20">
        <v>35.445999999999998</v>
      </c>
      <c r="J251" s="21">
        <v>83.364000000000004</v>
      </c>
      <c r="K251" s="21">
        <v>93.361999999999995</v>
      </c>
      <c r="L251" s="8">
        <v>0</v>
      </c>
      <c r="M251" s="8">
        <v>93.361999999999995</v>
      </c>
      <c r="N251" s="12">
        <v>7.7343188714935174</v>
      </c>
      <c r="O251" s="20">
        <v>1.4E-2</v>
      </c>
      <c r="P251" s="21">
        <v>1.0999999999999999E-2</v>
      </c>
      <c r="Q251" s="21">
        <v>1.0999999999999999E-2</v>
      </c>
      <c r="R251" s="8">
        <v>0</v>
      </c>
      <c r="S251" s="8">
        <v>1.0999999999999999E-2</v>
      </c>
      <c r="T251" s="4">
        <v>-1.8379918086337876</v>
      </c>
      <c r="V251">
        <f t="shared" si="16"/>
        <v>7.7343188714935174</v>
      </c>
      <c r="W251">
        <f t="shared" si="17"/>
        <v>-1.8379918086337765</v>
      </c>
    </row>
    <row r="252" spans="1:23" ht="30" outlineLevel="2" x14ac:dyDescent="0.25">
      <c r="A252" s="1" t="s">
        <v>403</v>
      </c>
      <c r="B252" s="1" t="s">
        <v>404</v>
      </c>
      <c r="C252" s="1" t="s">
        <v>424</v>
      </c>
      <c r="D252" s="1" t="s">
        <v>423</v>
      </c>
      <c r="E252" s="1" t="str">
        <f t="shared" si="15"/>
        <v>009-057</v>
      </c>
      <c r="F252" s="1" t="s">
        <v>527</v>
      </c>
      <c r="G252" s="1" t="s">
        <v>528</v>
      </c>
      <c r="H252" s="15" t="b">
        <v>1</v>
      </c>
      <c r="I252" s="20">
        <v>8.2609999999999992</v>
      </c>
      <c r="J252" s="21">
        <v>75.355999999999995</v>
      </c>
      <c r="K252" s="21">
        <v>80.614999999999995</v>
      </c>
      <c r="L252" s="8">
        <v>0</v>
      </c>
      <c r="M252" s="8">
        <v>80.614999999999995</v>
      </c>
      <c r="N252" s="12">
        <v>19.153389981196334</v>
      </c>
      <c r="O252" s="26" t="s">
        <v>7</v>
      </c>
      <c r="P252" s="21" t="s">
        <v>7</v>
      </c>
      <c r="Q252" s="21" t="s">
        <v>7</v>
      </c>
      <c r="R252" s="8" t="s">
        <v>7</v>
      </c>
      <c r="S252" s="8" t="s">
        <v>7</v>
      </c>
      <c r="T252" s="4" t="s">
        <v>7</v>
      </c>
      <c r="V252">
        <f t="shared" si="16"/>
        <v>19.153389981196355</v>
      </c>
      <c r="W252" t="str">
        <f t="shared" si="17"/>
        <v/>
      </c>
    </row>
    <row r="253" spans="1:23" ht="45" outlineLevel="2" x14ac:dyDescent="0.25">
      <c r="A253" s="1" t="s">
        <v>403</v>
      </c>
      <c r="B253" s="1" t="s">
        <v>404</v>
      </c>
      <c r="C253" s="1" t="s">
        <v>424</v>
      </c>
      <c r="D253" s="1" t="s">
        <v>423</v>
      </c>
      <c r="E253" s="1" t="str">
        <f t="shared" si="15"/>
        <v>009-057</v>
      </c>
      <c r="F253" s="1" t="s">
        <v>434</v>
      </c>
      <c r="G253" s="1" t="s">
        <v>433</v>
      </c>
      <c r="H253" s="15" t="b">
        <v>1</v>
      </c>
      <c r="I253" s="20">
        <v>23.31</v>
      </c>
      <c r="J253" s="21">
        <v>47.192</v>
      </c>
      <c r="K253" s="21">
        <v>35.886000000000003</v>
      </c>
      <c r="L253" s="8">
        <v>5.0000000000000001E-3</v>
      </c>
      <c r="M253" s="8">
        <v>35.881</v>
      </c>
      <c r="N253" s="12">
        <v>3.3746518544033988</v>
      </c>
      <c r="O253" s="20">
        <v>0</v>
      </c>
      <c r="P253" s="21">
        <v>0</v>
      </c>
      <c r="Q253" s="21">
        <v>0</v>
      </c>
      <c r="R253" s="22" t="s">
        <v>7</v>
      </c>
      <c r="S253" s="8">
        <v>0</v>
      </c>
      <c r="T253" s="4" t="s">
        <v>7</v>
      </c>
      <c r="V253">
        <f t="shared" si="16"/>
        <v>3.3746518544033988</v>
      </c>
      <c r="W253" t="str">
        <f t="shared" si="17"/>
        <v/>
      </c>
    </row>
    <row r="254" spans="1:23" ht="30" outlineLevel="2" x14ac:dyDescent="0.25">
      <c r="A254" s="1" t="s">
        <v>403</v>
      </c>
      <c r="B254" s="1" t="s">
        <v>404</v>
      </c>
      <c r="C254" s="1" t="s">
        <v>424</v>
      </c>
      <c r="D254" s="1" t="s">
        <v>423</v>
      </c>
      <c r="E254" s="1" t="str">
        <f t="shared" si="15"/>
        <v>009-057</v>
      </c>
      <c r="F254" s="1" t="s">
        <v>430</v>
      </c>
      <c r="G254" s="1" t="s">
        <v>429</v>
      </c>
      <c r="H254" s="15" t="b">
        <v>1</v>
      </c>
      <c r="I254" s="20">
        <v>0.38</v>
      </c>
      <c r="J254" s="21">
        <v>0.49199999999999999</v>
      </c>
      <c r="K254" s="21">
        <v>0.52300000000000002</v>
      </c>
      <c r="L254" s="22" t="s">
        <v>7</v>
      </c>
      <c r="M254" s="8">
        <v>0.52300000000000002</v>
      </c>
      <c r="N254" s="12">
        <v>2.487434646105835</v>
      </c>
      <c r="O254" s="20">
        <v>0</v>
      </c>
      <c r="P254" s="21">
        <v>1E-3</v>
      </c>
      <c r="Q254" s="21">
        <v>1E-4</v>
      </c>
      <c r="R254" s="22" t="s">
        <v>7</v>
      </c>
      <c r="S254" s="8">
        <v>1E-4</v>
      </c>
      <c r="T254" s="4" t="s">
        <v>7</v>
      </c>
      <c r="V254">
        <f t="shared" si="16"/>
        <v>2.487434646105835</v>
      </c>
      <c r="W254" t="str">
        <f t="shared" si="17"/>
        <v/>
      </c>
    </row>
    <row r="255" spans="1:23" ht="45" outlineLevel="2" x14ac:dyDescent="0.25">
      <c r="A255" s="1" t="s">
        <v>403</v>
      </c>
      <c r="B255" s="1" t="s">
        <v>404</v>
      </c>
      <c r="C255" s="1" t="s">
        <v>424</v>
      </c>
      <c r="D255" s="1" t="s">
        <v>423</v>
      </c>
      <c r="E255" s="1" t="str">
        <f t="shared" si="15"/>
        <v>009-057</v>
      </c>
      <c r="F255" s="1" t="s">
        <v>432</v>
      </c>
      <c r="G255" s="1" t="s">
        <v>431</v>
      </c>
      <c r="H255" s="15" t="b">
        <v>1</v>
      </c>
      <c r="I255" s="20">
        <v>0.33600000000000002</v>
      </c>
      <c r="J255" s="21">
        <v>0.222</v>
      </c>
      <c r="K255" s="21">
        <v>0.95</v>
      </c>
      <c r="L255" s="8">
        <v>0</v>
      </c>
      <c r="M255" s="8">
        <v>0.95</v>
      </c>
      <c r="N255" s="12">
        <v>8.3232973388574614</v>
      </c>
      <c r="O255" s="20">
        <v>0</v>
      </c>
      <c r="P255" s="21">
        <v>2.5999999999999999E-2</v>
      </c>
      <c r="Q255" s="21">
        <v>2.5999999999999999E-2</v>
      </c>
      <c r="R255" s="8">
        <v>6.0000000000000001E-3</v>
      </c>
      <c r="S255" s="8">
        <v>0.02</v>
      </c>
      <c r="T255" s="4" t="s">
        <v>7</v>
      </c>
      <c r="V255">
        <f t="shared" si="16"/>
        <v>8.3232973388574614</v>
      </c>
      <c r="W255" t="str">
        <f t="shared" si="17"/>
        <v/>
      </c>
    </row>
    <row r="256" spans="1:23" ht="30" outlineLevel="2" x14ac:dyDescent="0.25">
      <c r="A256" s="1" t="s">
        <v>403</v>
      </c>
      <c r="B256" s="1" t="s">
        <v>404</v>
      </c>
      <c r="C256" s="1" t="s">
        <v>424</v>
      </c>
      <c r="D256" s="1" t="s">
        <v>423</v>
      </c>
      <c r="E256" s="1" t="str">
        <f t="shared" si="15"/>
        <v>009-057</v>
      </c>
      <c r="F256" s="1" t="s">
        <v>436</v>
      </c>
      <c r="G256" s="1" t="s">
        <v>435</v>
      </c>
      <c r="H256" s="15" t="b">
        <v>1</v>
      </c>
      <c r="I256" s="20">
        <v>1.0960000000000001</v>
      </c>
      <c r="J256" s="21">
        <v>0.9</v>
      </c>
      <c r="K256" s="21">
        <v>0.9</v>
      </c>
      <c r="L256" s="8">
        <v>0</v>
      </c>
      <c r="M256" s="8">
        <v>0.9</v>
      </c>
      <c r="N256" s="12">
        <v>-1.5041703460468625</v>
      </c>
      <c r="O256" s="20">
        <v>2E-3</v>
      </c>
      <c r="P256" s="21">
        <v>3.5910999999999998E-2</v>
      </c>
      <c r="Q256" s="21">
        <v>1.9894999999999999E-2</v>
      </c>
      <c r="R256" s="22" t="s">
        <v>7</v>
      </c>
      <c r="S256" s="8">
        <v>1.9894999999999999E-2</v>
      </c>
      <c r="T256" s="4">
        <v>19.329336749215464</v>
      </c>
      <c r="V256">
        <f t="shared" si="16"/>
        <v>-1.5041703460468625</v>
      </c>
      <c r="W256">
        <f t="shared" si="17"/>
        <v>19.329336749215464</v>
      </c>
    </row>
    <row r="257" spans="1:23" ht="30" outlineLevel="1" x14ac:dyDescent="0.25">
      <c r="A257" s="1"/>
      <c r="B257" s="1"/>
      <c r="C257" s="1"/>
      <c r="D257" s="1"/>
      <c r="E257" s="27" t="s">
        <v>577</v>
      </c>
      <c r="F257" s="1"/>
      <c r="G257" s="1"/>
      <c r="H257" s="15"/>
      <c r="I257" s="20">
        <f>SUBTOTAL(9,I258:I267)</f>
        <v>29.183000000000003</v>
      </c>
      <c r="J257" s="21">
        <f>SUBTOTAL(9,J258:J267)</f>
        <v>58.094999999999999</v>
      </c>
      <c r="K257" s="21">
        <f>SUBTOTAL(9,K258:K267)</f>
        <v>50.417999999999999</v>
      </c>
      <c r="L257" s="8">
        <f>SUBTOTAL(9,L258:L267)</f>
        <v>5.3999999999999999E-2</v>
      </c>
      <c r="M257" s="8">
        <f>SUBTOTAL(9,M258:M267)</f>
        <v>50.363999999999997</v>
      </c>
      <c r="N257" s="12"/>
      <c r="O257" s="20">
        <f>SUBTOTAL(9,O258:O267)</f>
        <v>8.8999999999999996E-2</v>
      </c>
      <c r="P257" s="21">
        <f>SUBTOTAL(9,P258:P267)</f>
        <v>0.12970000000000001</v>
      </c>
      <c r="Q257" s="21">
        <f>SUBTOTAL(9,Q258:Q267)</f>
        <v>0.1401</v>
      </c>
      <c r="R257" s="8">
        <f>SUBTOTAL(9,R258:R267)</f>
        <v>4.1999999999999996E-2</v>
      </c>
      <c r="S257" s="22">
        <f>SUBTOTAL(9,S258:S267)</f>
        <v>9.8100000000000007E-2</v>
      </c>
      <c r="T257" s="4"/>
    </row>
    <row r="258" spans="1:23" ht="30" outlineLevel="2" x14ac:dyDescent="0.25">
      <c r="A258" s="1" t="s">
        <v>403</v>
      </c>
      <c r="B258" s="1" t="s">
        <v>404</v>
      </c>
      <c r="C258" s="1" t="s">
        <v>438</v>
      </c>
      <c r="D258" s="1" t="s">
        <v>437</v>
      </c>
      <c r="E258" s="1" t="str">
        <f t="shared" si="15"/>
        <v>009-061</v>
      </c>
      <c r="F258" s="1" t="s">
        <v>440</v>
      </c>
      <c r="G258" s="1" t="s">
        <v>439</v>
      </c>
      <c r="H258" s="15" t="b">
        <v>1</v>
      </c>
      <c r="I258" s="20">
        <v>0.84599999999999997</v>
      </c>
      <c r="J258" s="21">
        <v>5.9749999999999996</v>
      </c>
      <c r="K258" s="21">
        <v>3.1920000000000002</v>
      </c>
      <c r="L258" s="8">
        <v>0</v>
      </c>
      <c r="M258" s="8">
        <v>3.1920000000000002</v>
      </c>
      <c r="N258" s="12">
        <v>10.754393461098942</v>
      </c>
      <c r="O258" s="20">
        <v>5.0000000000000001E-3</v>
      </c>
      <c r="P258" s="21">
        <v>0.02</v>
      </c>
      <c r="Q258" s="21">
        <v>0.02</v>
      </c>
      <c r="R258" s="8">
        <v>0.02</v>
      </c>
      <c r="S258" s="22" t="s">
        <v>7</v>
      </c>
      <c r="T258" s="4">
        <v>11.253147609648684</v>
      </c>
      <c r="V258">
        <f t="shared" si="16"/>
        <v>10.754393461098942</v>
      </c>
      <c r="W258">
        <f t="shared" si="17"/>
        <v>11.253147609648684</v>
      </c>
    </row>
    <row r="259" spans="1:23" ht="30" outlineLevel="2" x14ac:dyDescent="0.25">
      <c r="A259" s="1" t="s">
        <v>403</v>
      </c>
      <c r="B259" s="1" t="s">
        <v>404</v>
      </c>
      <c r="C259" s="1" t="s">
        <v>438</v>
      </c>
      <c r="D259" s="1" t="s">
        <v>437</v>
      </c>
      <c r="E259" s="1" t="str">
        <f t="shared" si="15"/>
        <v>009-061</v>
      </c>
      <c r="F259" s="1" t="s">
        <v>442</v>
      </c>
      <c r="G259" s="1" t="s">
        <v>441</v>
      </c>
      <c r="H259" s="15" t="b">
        <v>1</v>
      </c>
      <c r="I259" s="20">
        <v>1</v>
      </c>
      <c r="J259" s="21">
        <v>8.2509999999999994</v>
      </c>
      <c r="K259" s="21">
        <v>3.875</v>
      </c>
      <c r="L259" s="8">
        <v>0</v>
      </c>
      <c r="M259" s="8">
        <v>3.875</v>
      </c>
      <c r="N259" s="12">
        <v>10.981775839162067</v>
      </c>
      <c r="O259" s="20">
        <v>0</v>
      </c>
      <c r="P259" s="21">
        <v>6.1999999999999998E-3</v>
      </c>
      <c r="Q259" s="21">
        <v>8.0000000000000002E-3</v>
      </c>
      <c r="R259" s="8">
        <v>2E-3</v>
      </c>
      <c r="S259" s="8">
        <v>6.0000000000000001E-3</v>
      </c>
      <c r="T259" s="4" t="s">
        <v>7</v>
      </c>
      <c r="V259">
        <f t="shared" si="16"/>
        <v>10.981775839162067</v>
      </c>
      <c r="W259" t="str">
        <f t="shared" si="17"/>
        <v/>
      </c>
    </row>
    <row r="260" spans="1:23" ht="45" outlineLevel="2" x14ac:dyDescent="0.25">
      <c r="A260" s="1" t="s">
        <v>403</v>
      </c>
      <c r="B260" s="1" t="s">
        <v>404</v>
      </c>
      <c r="C260" s="1" t="s">
        <v>438</v>
      </c>
      <c r="D260" s="1" t="s">
        <v>437</v>
      </c>
      <c r="E260" s="1" t="str">
        <f t="shared" si="15"/>
        <v>009-061</v>
      </c>
      <c r="F260" s="1" t="s">
        <v>444</v>
      </c>
      <c r="G260" s="1" t="s">
        <v>443</v>
      </c>
      <c r="H260" s="15" t="b">
        <v>1</v>
      </c>
      <c r="I260" s="20">
        <v>13.789</v>
      </c>
      <c r="J260" s="21">
        <v>14.146000000000001</v>
      </c>
      <c r="K260" s="21">
        <v>14.032999999999999</v>
      </c>
      <c r="L260" s="8">
        <v>5.2999999999999999E-2</v>
      </c>
      <c r="M260" s="8">
        <v>13.98</v>
      </c>
      <c r="N260" s="12">
        <v>0.13501818997541104</v>
      </c>
      <c r="O260" s="20">
        <v>5.1999999999999998E-2</v>
      </c>
      <c r="P260" s="21">
        <v>8.1000000000000003E-2</v>
      </c>
      <c r="Q260" s="21">
        <v>8.77E-2</v>
      </c>
      <c r="R260" s="8">
        <v>0</v>
      </c>
      <c r="S260" s="8">
        <v>8.77E-2</v>
      </c>
      <c r="T260" s="4">
        <v>4.10252177753061</v>
      </c>
      <c r="V260">
        <f t="shared" si="16"/>
        <v>0.13501818997541104</v>
      </c>
      <c r="W260">
        <f t="shared" si="17"/>
        <v>4.1025217775306322</v>
      </c>
    </row>
    <row r="261" spans="1:23" ht="30" outlineLevel="2" x14ac:dyDescent="0.25">
      <c r="A261" s="1" t="s">
        <v>403</v>
      </c>
      <c r="B261" s="1" t="s">
        <v>404</v>
      </c>
      <c r="C261" s="1" t="s">
        <v>438</v>
      </c>
      <c r="D261" s="1" t="s">
        <v>437</v>
      </c>
      <c r="E261" s="1" t="str">
        <f t="shared" si="15"/>
        <v>009-061</v>
      </c>
      <c r="F261" s="1" t="s">
        <v>529</v>
      </c>
      <c r="G261" s="1" t="s">
        <v>530</v>
      </c>
      <c r="H261" s="15" t="b">
        <v>1</v>
      </c>
      <c r="I261" s="20">
        <v>0.2</v>
      </c>
      <c r="J261" s="21">
        <v>7.0000000000000001E-3</v>
      </c>
      <c r="K261" s="21">
        <v>3.7999999999999999E-2</v>
      </c>
      <c r="L261" s="8">
        <v>0</v>
      </c>
      <c r="M261" s="8">
        <v>3.7999999999999999E-2</v>
      </c>
      <c r="N261" s="12">
        <v>-11.992535775226376</v>
      </c>
      <c r="O261" s="26" t="s">
        <v>7</v>
      </c>
      <c r="P261" s="21" t="s">
        <v>7</v>
      </c>
      <c r="Q261" s="21" t="s">
        <v>7</v>
      </c>
      <c r="R261" s="8" t="s">
        <v>7</v>
      </c>
      <c r="S261" s="8" t="s">
        <v>7</v>
      </c>
      <c r="T261" s="4" t="s">
        <v>7</v>
      </c>
      <c r="V261">
        <f t="shared" si="16"/>
        <v>-11.992535775226376</v>
      </c>
      <c r="W261" t="str">
        <f t="shared" si="17"/>
        <v/>
      </c>
    </row>
    <row r="262" spans="1:23" ht="30" outlineLevel="2" x14ac:dyDescent="0.25">
      <c r="A262" s="1" t="s">
        <v>403</v>
      </c>
      <c r="B262" s="1" t="s">
        <v>404</v>
      </c>
      <c r="C262" s="1" t="s">
        <v>438</v>
      </c>
      <c r="D262" s="1" t="s">
        <v>437</v>
      </c>
      <c r="E262" s="1" t="str">
        <f t="shared" si="15"/>
        <v>009-061</v>
      </c>
      <c r="F262" s="1" t="s">
        <v>531</v>
      </c>
      <c r="G262" s="1" t="s">
        <v>532</v>
      </c>
      <c r="H262" s="15" t="b">
        <v>1</v>
      </c>
      <c r="I262" s="20">
        <v>5.0000000000000001E-3</v>
      </c>
      <c r="J262" s="21">
        <v>3.0000000000000001E-3</v>
      </c>
      <c r="K262" s="21">
        <v>3.0000000000000001E-3</v>
      </c>
      <c r="L262" s="8">
        <v>0</v>
      </c>
      <c r="M262" s="8">
        <v>3.0000000000000001E-3</v>
      </c>
      <c r="N262" s="12">
        <v>-3.8532272011602364</v>
      </c>
      <c r="O262" s="26" t="s">
        <v>7</v>
      </c>
      <c r="P262" s="21" t="s">
        <v>7</v>
      </c>
      <c r="Q262" s="21" t="s">
        <v>7</v>
      </c>
      <c r="R262" s="8" t="s">
        <v>7</v>
      </c>
      <c r="S262" s="8" t="s">
        <v>7</v>
      </c>
      <c r="T262" s="4" t="s">
        <v>7</v>
      </c>
      <c r="V262">
        <f t="shared" si="16"/>
        <v>-3.8532272011602475</v>
      </c>
      <c r="W262" t="str">
        <f t="shared" si="17"/>
        <v/>
      </c>
    </row>
    <row r="263" spans="1:23" ht="30" outlineLevel="2" x14ac:dyDescent="0.25">
      <c r="A263" s="1" t="s">
        <v>403</v>
      </c>
      <c r="B263" s="1" t="s">
        <v>404</v>
      </c>
      <c r="C263" s="1" t="s">
        <v>438</v>
      </c>
      <c r="D263" s="1" t="s">
        <v>437</v>
      </c>
      <c r="E263" s="1" t="str">
        <f t="shared" si="15"/>
        <v>009-061</v>
      </c>
      <c r="F263" s="1" t="s">
        <v>450</v>
      </c>
      <c r="G263" s="1" t="s">
        <v>449</v>
      </c>
      <c r="H263" s="15" t="b">
        <v>1</v>
      </c>
      <c r="I263" s="20">
        <v>8.5950000000000006</v>
      </c>
      <c r="J263" s="21">
        <v>11.901</v>
      </c>
      <c r="K263" s="21">
        <v>11.201000000000001</v>
      </c>
      <c r="L263" s="8">
        <v>1E-3</v>
      </c>
      <c r="M263" s="8">
        <v>11.2</v>
      </c>
      <c r="N263" s="12">
        <v>2.0579859503589981</v>
      </c>
      <c r="O263" s="20">
        <v>5.0000000000000001E-3</v>
      </c>
      <c r="P263" s="21">
        <v>0.02</v>
      </c>
      <c r="Q263" s="21">
        <v>2.1899999999999999E-2</v>
      </c>
      <c r="R263" s="8">
        <v>0.02</v>
      </c>
      <c r="S263" s="8">
        <v>1.9E-3</v>
      </c>
      <c r="T263" s="4">
        <v>12.032534826482699</v>
      </c>
      <c r="V263">
        <f t="shared" si="16"/>
        <v>2.0579859503589981</v>
      </c>
      <c r="W263">
        <f t="shared" si="17"/>
        <v>12.032534826482699</v>
      </c>
    </row>
    <row r="264" spans="1:23" ht="30" outlineLevel="2" x14ac:dyDescent="0.25">
      <c r="A264" s="1" t="s">
        <v>403</v>
      </c>
      <c r="B264" s="1" t="s">
        <v>404</v>
      </c>
      <c r="C264" s="1" t="s">
        <v>438</v>
      </c>
      <c r="D264" s="1" t="s">
        <v>437</v>
      </c>
      <c r="E264" s="1" t="str">
        <f t="shared" si="15"/>
        <v>009-061</v>
      </c>
      <c r="F264" s="1" t="s">
        <v>533</v>
      </c>
      <c r="G264" s="1" t="s">
        <v>534</v>
      </c>
      <c r="H264" s="15" t="b">
        <v>1</v>
      </c>
      <c r="I264" s="20">
        <v>0.16</v>
      </c>
      <c r="J264" s="21">
        <v>0.248</v>
      </c>
      <c r="K264" s="21">
        <v>0.19800000000000001</v>
      </c>
      <c r="L264" s="8">
        <v>0</v>
      </c>
      <c r="M264" s="8">
        <v>0.19800000000000001</v>
      </c>
      <c r="N264" s="12">
        <v>1.6526868196844013</v>
      </c>
      <c r="O264" s="26" t="s">
        <v>7</v>
      </c>
      <c r="P264" s="21" t="s">
        <v>7</v>
      </c>
      <c r="Q264" s="21" t="s">
        <v>7</v>
      </c>
      <c r="R264" s="8" t="s">
        <v>7</v>
      </c>
      <c r="S264" s="8" t="s">
        <v>7</v>
      </c>
      <c r="T264" s="4" t="s">
        <v>7</v>
      </c>
      <c r="V264">
        <f t="shared" si="16"/>
        <v>1.6526868196844013</v>
      </c>
      <c r="W264" t="str">
        <f t="shared" si="17"/>
        <v/>
      </c>
    </row>
    <row r="265" spans="1:23" ht="30" outlineLevel="2" x14ac:dyDescent="0.25">
      <c r="A265" s="1" t="s">
        <v>403</v>
      </c>
      <c r="B265" s="1" t="s">
        <v>404</v>
      </c>
      <c r="C265" s="1" t="s">
        <v>438</v>
      </c>
      <c r="D265" s="1" t="s">
        <v>437</v>
      </c>
      <c r="E265" s="1" t="str">
        <f t="shared" si="15"/>
        <v>009-061</v>
      </c>
      <c r="F265" s="1" t="s">
        <v>446</v>
      </c>
      <c r="G265" s="1" t="s">
        <v>445</v>
      </c>
      <c r="H265" s="15" t="b">
        <v>1</v>
      </c>
      <c r="I265" s="20">
        <v>3.7879999999999998</v>
      </c>
      <c r="J265" s="21">
        <v>1.9419999999999999</v>
      </c>
      <c r="K265" s="21">
        <v>1.8280000000000001</v>
      </c>
      <c r="L265" s="8">
        <v>0</v>
      </c>
      <c r="M265" s="8">
        <v>1.8280000000000001</v>
      </c>
      <c r="N265" s="12">
        <v>-5.4505645403983838</v>
      </c>
      <c r="O265" s="20">
        <v>2.7E-2</v>
      </c>
      <c r="P265" s="21">
        <v>0</v>
      </c>
      <c r="Q265" s="21">
        <v>0</v>
      </c>
      <c r="R265" s="22" t="s">
        <v>7</v>
      </c>
      <c r="S265" s="8">
        <v>0</v>
      </c>
      <c r="T265" s="4" t="s">
        <v>7</v>
      </c>
      <c r="V265">
        <f t="shared" si="16"/>
        <v>-5.4505645403983944</v>
      </c>
      <c r="W265" t="str">
        <f t="shared" si="17"/>
        <v/>
      </c>
    </row>
    <row r="266" spans="1:23" ht="30" outlineLevel="2" x14ac:dyDescent="0.25">
      <c r="A266" s="1" t="s">
        <v>403</v>
      </c>
      <c r="B266" s="1" t="s">
        <v>404</v>
      </c>
      <c r="C266" s="1" t="s">
        <v>438</v>
      </c>
      <c r="D266" s="1" t="s">
        <v>437</v>
      </c>
      <c r="E266" s="1" t="str">
        <f t="shared" si="15"/>
        <v>009-061</v>
      </c>
      <c r="F266" s="1" t="s">
        <v>448</v>
      </c>
      <c r="G266" s="1" t="s">
        <v>447</v>
      </c>
      <c r="H266" s="15" t="b">
        <v>1</v>
      </c>
      <c r="I266" s="20">
        <v>0.5</v>
      </c>
      <c r="J266" s="21">
        <v>14.782</v>
      </c>
      <c r="K266" s="21">
        <v>15.2</v>
      </c>
      <c r="L266" s="8">
        <v>0</v>
      </c>
      <c r="M266" s="8">
        <v>15.2</v>
      </c>
      <c r="N266" s="12">
        <v>30.037076989662669</v>
      </c>
      <c r="O266" s="20">
        <v>0</v>
      </c>
      <c r="P266" s="21">
        <v>2.5000000000000001E-3</v>
      </c>
      <c r="Q266" s="21">
        <v>2.5000000000000001E-3</v>
      </c>
      <c r="R266" s="22" t="s">
        <v>7</v>
      </c>
      <c r="S266" s="8">
        <v>2.5000000000000001E-3</v>
      </c>
      <c r="T266" s="4" t="s">
        <v>7</v>
      </c>
      <c r="V266">
        <f t="shared" si="16"/>
        <v>30.037076989662669</v>
      </c>
      <c r="W266" t="str">
        <f t="shared" si="17"/>
        <v/>
      </c>
    </row>
    <row r="267" spans="1:23" ht="60" outlineLevel="2" x14ac:dyDescent="0.25">
      <c r="A267" s="1" t="s">
        <v>403</v>
      </c>
      <c r="B267" s="1" t="s">
        <v>404</v>
      </c>
      <c r="C267" s="1" t="s">
        <v>438</v>
      </c>
      <c r="D267" s="1" t="s">
        <v>437</v>
      </c>
      <c r="E267" s="1" t="str">
        <f t="shared" si="15"/>
        <v>009-061</v>
      </c>
      <c r="F267" s="1" t="s">
        <v>535</v>
      </c>
      <c r="G267" s="1" t="s">
        <v>536</v>
      </c>
      <c r="H267" s="15" t="b">
        <v>1</v>
      </c>
      <c r="I267" s="20">
        <v>0.3</v>
      </c>
      <c r="J267" s="21">
        <v>0.84</v>
      </c>
      <c r="K267" s="21">
        <v>0.85</v>
      </c>
      <c r="L267" s="8">
        <v>0</v>
      </c>
      <c r="M267" s="8">
        <v>0.85</v>
      </c>
      <c r="N267" s="12">
        <v>8.3408225511257594</v>
      </c>
      <c r="O267" s="26" t="s">
        <v>7</v>
      </c>
      <c r="P267" s="23" t="s">
        <v>7</v>
      </c>
      <c r="Q267" s="23" t="s">
        <v>7</v>
      </c>
      <c r="R267" s="23" t="s">
        <v>7</v>
      </c>
      <c r="S267" s="23" t="s">
        <v>7</v>
      </c>
      <c r="T267" s="7" t="s">
        <v>7</v>
      </c>
      <c r="V267">
        <f t="shared" si="16"/>
        <v>8.3408225511257594</v>
      </c>
      <c r="W267" t="str">
        <f t="shared" si="17"/>
        <v/>
      </c>
    </row>
  </sheetData>
  <sortState ref="A65:W115">
    <sortCondition ref="F65:F115"/>
  </sortState>
  <mergeCells count="2">
    <mergeCell ref="O1:T1"/>
    <mergeCell ref="I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Final table</vt:lpstr>
      <vt:lpstr>Sheet3</vt:lpstr>
      <vt:lpstr>Sheet1</vt:lpstr>
      <vt:lpstr>'Final table'!Print_Titles</vt:lpstr>
    </vt:vector>
  </TitlesOfParts>
  <Company>FAO of the 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Montanaro (FIPS)</dc:creator>
  <cp:lastModifiedBy>Sara Montanaro (FIPS)</cp:lastModifiedBy>
  <cp:lastPrinted>2015-04-01T09:21:23Z</cp:lastPrinted>
  <dcterms:created xsi:type="dcterms:W3CDTF">2015-03-26T12:04:55Z</dcterms:created>
  <dcterms:modified xsi:type="dcterms:W3CDTF">2015-04-01T09:21:25Z</dcterms:modified>
</cp:coreProperties>
</file>