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h\Documents\STAGE\Biorxiv\PLN\BioMart\"/>
    </mc:Choice>
  </mc:AlternateContent>
  <xr:revisionPtr revIDLastSave="0" documentId="8_{E74434D9-53DD-45BB-B7C3-71823C4DBC47}" xr6:coauthVersionLast="47" xr6:coauthVersionMax="47" xr10:uidLastSave="{00000000-0000-0000-0000-000000000000}"/>
  <bookViews>
    <workbookView xWindow="-108" yWindow="-108" windowWidth="23256" windowHeight="12456" activeTab="5"/>
  </bookViews>
  <sheets>
    <sheet name="Blad2" sheetId="3" r:id="rId1"/>
    <sheet name="hyper transcript biotypes paper" sheetId="1" r:id="rId2"/>
    <sheet name="Blad3" sheetId="4" r:id="rId3"/>
    <sheet name="removed Transcript" sheetId="2" r:id="rId4"/>
    <sheet name="Blad5" sheetId="6" r:id="rId5"/>
    <sheet name="one biotype per geneID" sheetId="5" r:id="rId6"/>
  </sheets>
  <calcPr calcId="0"/>
  <pivotCaches>
    <pivotCache cacheId="5" r:id="rId7"/>
    <pivotCache cacheId="9" r:id="rId8"/>
    <pivotCache cacheId="13" r:id="rId9"/>
  </pivotCaches>
</workbook>
</file>

<file path=xl/calcChain.xml><?xml version="1.0" encoding="utf-8"?>
<calcChain xmlns="http://schemas.openxmlformats.org/spreadsheetml/2006/main">
  <c r="L17" i="6" l="1"/>
  <c r="H17" i="6"/>
  <c r="L16" i="4"/>
  <c r="H16" i="4"/>
  <c r="H16" i="3"/>
  <c r="J16" i="3"/>
  <c r="L16" i="3"/>
  <c r="F16" i="3"/>
  <c r="F11" i="6"/>
  <c r="F10" i="4"/>
  <c r="J7" i="4"/>
  <c r="J6" i="4"/>
  <c r="F10" i="3"/>
  <c r="J7" i="3"/>
  <c r="J6" i="3"/>
  <c r="J17" i="6" l="1"/>
  <c r="F17" i="6"/>
  <c r="J16" i="4"/>
  <c r="F16" i="4"/>
</calcChain>
</file>

<file path=xl/sharedStrings.xml><?xml version="1.0" encoding="utf-8"?>
<sst xmlns="http://schemas.openxmlformats.org/spreadsheetml/2006/main" count="281" uniqueCount="76">
  <si>
    <t>Chromosome Name</t>
  </si>
  <si>
    <t>Gene Start (bp)</t>
  </si>
  <si>
    <t>Gene End (bp)</t>
  </si>
  <si>
    <t>Associated Gene Name</t>
  </si>
  <si>
    <t>Description</t>
  </si>
  <si>
    <t>Transcript Biotype</t>
  </si>
  <si>
    <t>Ensembl Gene ID</t>
  </si>
  <si>
    <t>Ensembl Transcript ID</t>
  </si>
  <si>
    <t>JAG1</t>
  </si>
  <si>
    <t>jagged 1 [Source:HGNC Symbol;Acc:6188]</t>
  </si>
  <si>
    <t>protein_coding</t>
  </si>
  <si>
    <t>ENSG00000101384</t>
  </si>
  <si>
    <t>ENST00000254958</t>
  </si>
  <si>
    <t>ENST00000423891</t>
  </si>
  <si>
    <t>PDZRN3</t>
  </si>
  <si>
    <t>PDZ domain containing ring finger 3 [Source:HGNC Symbol;Acc:17704]</t>
  </si>
  <si>
    <t>ENSG00000121440</t>
  </si>
  <si>
    <t>ENST00000494559</t>
  </si>
  <si>
    <t>ENST00000263666</t>
  </si>
  <si>
    <t>ENST00000462146</t>
  </si>
  <si>
    <t>ENST00000466780</t>
  </si>
  <si>
    <t>ENST00000479530</t>
  </si>
  <si>
    <t>ENST00000492909</t>
  </si>
  <si>
    <t>retained_intron</t>
  </si>
  <si>
    <t>ENST00000478209</t>
  </si>
  <si>
    <t>processed_transcript</t>
  </si>
  <si>
    <t>ENST00000466348</t>
  </si>
  <si>
    <t>ENST00000484487</t>
  </si>
  <si>
    <t>ENST00000477434</t>
  </si>
  <si>
    <t>ENST00000498048</t>
  </si>
  <si>
    <t>ENST00000308537</t>
  </si>
  <si>
    <t>ENST00000535920</t>
  </si>
  <si>
    <t>Rijlabels</t>
  </si>
  <si>
    <t>(leeg)</t>
  </si>
  <si>
    <t>Eindtotaal</t>
  </si>
  <si>
    <t>Aantal van Ensembl Gene ID</t>
  </si>
  <si>
    <t>protein coding</t>
  </si>
  <si>
    <t>amount</t>
  </si>
  <si>
    <t>pseudogene</t>
  </si>
  <si>
    <t>long noncoding</t>
  </si>
  <si>
    <t>short noncoding</t>
  </si>
  <si>
    <t>IG_C_gene</t>
  </si>
  <si>
    <t>IG_C_pseudogene</t>
  </si>
  <si>
    <t>3prime_overlapping_ncrna</t>
  </si>
  <si>
    <t>miRNA</t>
  </si>
  <si>
    <t>IG_D_gene</t>
  </si>
  <si>
    <t>IG_J_pseudogene</t>
  </si>
  <si>
    <t>antisense</t>
  </si>
  <si>
    <t>misc_RNA</t>
  </si>
  <si>
    <t>IG_J_gene</t>
  </si>
  <si>
    <t>IG_V_pseudogene</t>
  </si>
  <si>
    <t>lincRNA</t>
  </si>
  <si>
    <t>Mt_rRNA</t>
  </si>
  <si>
    <t>IG_V_gene</t>
  </si>
  <si>
    <t>processed_pseudogene</t>
  </si>
  <si>
    <t>Mt_tRNA</t>
  </si>
  <si>
    <t>nonsense_mediated_decay</t>
  </si>
  <si>
    <t>transcribed_processed_pseudogene</t>
  </si>
  <si>
    <t>rRNA</t>
  </si>
  <si>
    <t>non_stop_decay</t>
  </si>
  <si>
    <t>transcribed_unprocessed_pseudogene</t>
  </si>
  <si>
    <t>sense_intronic</t>
  </si>
  <si>
    <t>snoRNA</t>
  </si>
  <si>
    <t>polymorphic_pseudogene</t>
  </si>
  <si>
    <t>translated_processed_pseudogene</t>
  </si>
  <si>
    <t>sense_overlapping</t>
  </si>
  <si>
    <t>snRNA</t>
  </si>
  <si>
    <t>TR_J_pseudogene</t>
  </si>
  <si>
    <t>TR_C_gene</t>
  </si>
  <si>
    <t>TR_V_pseudogene</t>
  </si>
  <si>
    <t>TR_D_gene</t>
  </si>
  <si>
    <t>unitary_pseudogene</t>
  </si>
  <si>
    <t>TR_J_gene</t>
  </si>
  <si>
    <t>unprocessed_pseudogene</t>
  </si>
  <si>
    <t>TR_V_gene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</si>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</sst>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ka Hoeben" refreshedDate="44980.535973958336" createdVersion="8" refreshedVersion="8" minRefreshableVersion="3" recordCount="16">
  <cacheSource type="worksheet">
    <worksheetSource ref="A1:H1048576" sheet="hyper transcript biotypes paper"/>
  </cacheSource>
  <cacheFields count="8">
    <cacheField name="Chromosome Name" numFmtId="0">
      <sharedItems containsString="0" containsBlank="1" containsNumber="1" containsInteger="1" minValue="3" maxValue="20"/>
    </cacheField>
    <cacheField name="Gene Start (bp)" numFmtId="0">
      <sharedItems containsString="0" containsBlank="1" containsNumber="1" containsInteger="1" minValue="10618332" maxValue="73431584"/>
    </cacheField>
    <cacheField name="Gene End (bp)" numFmtId="0">
      <sharedItems containsString="0" containsBlank="1" containsNumber="1" containsInteger="1" minValue="10654694" maxValue="73674091"/>
    </cacheField>
    <cacheField name="Associated Gene Name" numFmtId="0">
      <sharedItems containsBlank="1" count="3">
        <s v="JAG1"/>
        <s v="PDZRN3"/>
        <m/>
      </sharedItems>
    </cacheField>
    <cacheField name="Description" numFmtId="0">
      <sharedItems containsBlank="1"/>
    </cacheField>
    <cacheField name="Transcript Biotype" numFmtId="0">
      <sharedItems containsBlank="1" count="4">
        <s v="protein_coding"/>
        <s v="retained_intron"/>
        <s v="processed_transcript"/>
        <m/>
      </sharedItems>
    </cacheField>
    <cacheField name="Ensembl Gene ID" numFmtId="0">
      <sharedItems containsBlank="1" count="3">
        <s v="ENSG00000101384"/>
        <s v="ENSG00000121440"/>
        <m/>
      </sharedItems>
    </cacheField>
    <cacheField name="Ensembl Transcript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ka Hoeben" refreshedDate="44980.538458101852" createdVersion="8" refreshedVersion="8" minRefreshableVersion="3" recordCount="5">
  <cacheSource type="worksheet">
    <worksheetSource ref="A1:G1048576" sheet="removed Transcript"/>
  </cacheSource>
  <cacheFields count="7">
    <cacheField name="Chromosome Name" numFmtId="0">
      <sharedItems containsString="0" containsBlank="1" containsNumber="1" containsInteger="1" minValue="3" maxValue="20"/>
    </cacheField>
    <cacheField name="Gene Start (bp)" numFmtId="0">
      <sharedItems containsString="0" containsBlank="1" containsNumber="1" containsInteger="1" minValue="10618332" maxValue="73431584"/>
    </cacheField>
    <cacheField name="Gene End (bp)" numFmtId="0">
      <sharedItems containsString="0" containsBlank="1" containsNumber="1" containsInteger="1" minValue="10654694" maxValue="73674091"/>
    </cacheField>
    <cacheField name="Associated Gene Name" numFmtId="0">
      <sharedItems containsBlank="1"/>
    </cacheField>
    <cacheField name="Description" numFmtId="0">
      <sharedItems containsBlank="1"/>
    </cacheField>
    <cacheField name="Transcript Biotype" numFmtId="0">
      <sharedItems containsBlank="1" count="4">
        <s v="protein_coding"/>
        <s v="retained_intron"/>
        <s v="processed_transcript"/>
        <m/>
      </sharedItems>
    </cacheField>
    <cacheField name="Ensembl Gene ID" numFmtId="0">
      <sharedItems containsBlank="1" count="3">
        <s v="ENSG00000101384"/>
        <s v="ENSG000001214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ka Hoeben" refreshedDate="44980.541423263887" createdVersion="8" refreshedVersion="8" minRefreshableVersion="3" recordCount="5">
  <cacheSource type="worksheet">
    <worksheetSource ref="A1:G1048576" sheet="one biotype per geneID"/>
  </cacheSource>
  <cacheFields count="7">
    <cacheField name="Chromosome Name" numFmtId="0">
      <sharedItems containsString="0" containsBlank="1" containsNumber="1" containsInteger="1" minValue="3" maxValue="20"/>
    </cacheField>
    <cacheField name="Gene Start (bp)" numFmtId="0">
      <sharedItems containsString="0" containsBlank="1" containsNumber="1" containsInteger="1" minValue="10618332" maxValue="73431584"/>
    </cacheField>
    <cacheField name="Gene End (bp)" numFmtId="0">
      <sharedItems containsString="0" containsBlank="1" containsNumber="1" containsInteger="1" minValue="10654694" maxValue="73674091"/>
    </cacheField>
    <cacheField name="Associated Gene Name" numFmtId="0">
      <sharedItems containsBlank="1"/>
    </cacheField>
    <cacheField name="Description" numFmtId="0">
      <sharedItems containsBlank="1"/>
    </cacheField>
    <cacheField name="Transcript Biotype" numFmtId="0">
      <sharedItems containsBlank="1" count="2">
        <s v="protein_coding"/>
        <m/>
      </sharedItems>
    </cacheField>
    <cacheField name="Ensembl Gene ID" numFmtId="0">
      <sharedItems containsBlank="1" count="3">
        <s v="ENSG00000101384"/>
        <s v="ENSG000001214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20"/>
    <n v="10618332"/>
    <n v="10654694"/>
    <x v="0"/>
    <s v="jagged 1 [Source:HGNC Symbol;Acc:6188]"/>
    <x v="0"/>
    <x v="0"/>
    <s v="ENST00000254958"/>
  </r>
  <r>
    <n v="20"/>
    <n v="10618332"/>
    <n v="10654694"/>
    <x v="0"/>
    <s v="jagged 1 [Source:HGNC Symbol;Acc:6188]"/>
    <x v="0"/>
    <x v="0"/>
    <s v="ENST00000423891"/>
  </r>
  <r>
    <n v="3"/>
    <n v="73431584"/>
    <n v="73674091"/>
    <x v="1"/>
    <s v="PDZ domain containing ring finger 3 [Source:HGNC Symbol;Acc:17704]"/>
    <x v="0"/>
    <x v="1"/>
    <s v="ENST00000494559"/>
  </r>
  <r>
    <n v="3"/>
    <n v="73431584"/>
    <n v="73674091"/>
    <x v="1"/>
    <s v="PDZ domain containing ring finger 3 [Source:HGNC Symbol;Acc:17704]"/>
    <x v="0"/>
    <x v="1"/>
    <s v="ENST00000263666"/>
  </r>
  <r>
    <n v="3"/>
    <n v="73431584"/>
    <n v="73674091"/>
    <x v="1"/>
    <s v="PDZ domain containing ring finger 3 [Source:HGNC Symbol;Acc:17704]"/>
    <x v="0"/>
    <x v="1"/>
    <s v="ENST00000462146"/>
  </r>
  <r>
    <n v="3"/>
    <n v="73431584"/>
    <n v="73674091"/>
    <x v="1"/>
    <s v="PDZ domain containing ring finger 3 [Source:HGNC Symbol;Acc:17704]"/>
    <x v="0"/>
    <x v="1"/>
    <s v="ENST00000466780"/>
  </r>
  <r>
    <n v="3"/>
    <n v="73431584"/>
    <n v="73674091"/>
    <x v="1"/>
    <s v="PDZ domain containing ring finger 3 [Source:HGNC Symbol;Acc:17704]"/>
    <x v="0"/>
    <x v="1"/>
    <s v="ENST00000479530"/>
  </r>
  <r>
    <n v="3"/>
    <n v="73431584"/>
    <n v="73674091"/>
    <x v="1"/>
    <s v="PDZ domain containing ring finger 3 [Source:HGNC Symbol;Acc:17704]"/>
    <x v="0"/>
    <x v="1"/>
    <s v="ENST00000492909"/>
  </r>
  <r>
    <n v="3"/>
    <n v="73431584"/>
    <n v="73674091"/>
    <x v="1"/>
    <s v="PDZ domain containing ring finger 3 [Source:HGNC Symbol;Acc:17704]"/>
    <x v="1"/>
    <x v="1"/>
    <s v="ENST00000478209"/>
  </r>
  <r>
    <n v="3"/>
    <n v="73431584"/>
    <n v="73674091"/>
    <x v="1"/>
    <s v="PDZ domain containing ring finger 3 [Source:HGNC Symbol;Acc:17704]"/>
    <x v="2"/>
    <x v="1"/>
    <s v="ENST00000466348"/>
  </r>
  <r>
    <n v="3"/>
    <n v="73431584"/>
    <n v="73674091"/>
    <x v="1"/>
    <s v="PDZ domain containing ring finger 3 [Source:HGNC Symbol;Acc:17704]"/>
    <x v="1"/>
    <x v="1"/>
    <s v="ENST00000484487"/>
  </r>
  <r>
    <n v="3"/>
    <n v="73431584"/>
    <n v="73674091"/>
    <x v="1"/>
    <s v="PDZ domain containing ring finger 3 [Source:HGNC Symbol;Acc:17704]"/>
    <x v="1"/>
    <x v="1"/>
    <s v="ENST00000477434"/>
  </r>
  <r>
    <n v="3"/>
    <n v="73431584"/>
    <n v="73674091"/>
    <x v="1"/>
    <s v="PDZ domain containing ring finger 3 [Source:HGNC Symbol;Acc:17704]"/>
    <x v="2"/>
    <x v="1"/>
    <s v="ENST00000498048"/>
  </r>
  <r>
    <n v="3"/>
    <n v="73431584"/>
    <n v="73674091"/>
    <x v="1"/>
    <s v="PDZ domain containing ring finger 3 [Source:HGNC Symbol;Acc:17704]"/>
    <x v="0"/>
    <x v="1"/>
    <s v="ENST00000308537"/>
  </r>
  <r>
    <n v="3"/>
    <n v="73431584"/>
    <n v="73674091"/>
    <x v="1"/>
    <s v="PDZ domain containing ring finger 3 [Source:HGNC Symbol;Acc:17704]"/>
    <x v="0"/>
    <x v="1"/>
    <s v="ENST00000535920"/>
  </r>
  <r>
    <m/>
    <m/>
    <m/>
    <x v="2"/>
    <m/>
    <x v="3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n v="20"/>
    <n v="10618332"/>
    <n v="10654694"/>
    <s v="JAG1"/>
    <s v="jagged 1 [Source:HGNC Symbol;Acc:6188]"/>
    <x v="0"/>
    <x v="0"/>
  </r>
  <r>
    <n v="3"/>
    <n v="73431584"/>
    <n v="73674091"/>
    <s v="PDZRN3"/>
    <s v="PDZ domain containing ring finger 3 [Source:HGNC Symbol;Acc:17704]"/>
    <x v="0"/>
    <x v="1"/>
  </r>
  <r>
    <n v="3"/>
    <n v="73431584"/>
    <n v="73674091"/>
    <s v="PDZRN3"/>
    <s v="PDZ domain containing ring finger 3 [Source:HGNC Symbol;Acc:17704]"/>
    <x v="1"/>
    <x v="1"/>
  </r>
  <r>
    <n v="3"/>
    <n v="73431584"/>
    <n v="73674091"/>
    <s v="PDZRN3"/>
    <s v="PDZ domain containing ring finger 3 [Source:HGNC Symbol;Acc:17704]"/>
    <x v="2"/>
    <x v="1"/>
  </r>
  <r>
    <m/>
    <m/>
    <m/>
    <m/>
    <m/>
    <x v="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n v="20"/>
    <n v="10618332"/>
    <n v="10654694"/>
    <s v="JAG1"/>
    <s v="jagged 1 [Source:HGNC Symbol;Acc:6188]"/>
    <x v="0"/>
    <x v="0"/>
  </r>
  <r>
    <n v="3"/>
    <n v="73431584"/>
    <n v="73674091"/>
    <s v="PDZRN3"/>
    <s v="PDZ domain containing ring finger 3 [Source:HGNC Symbol;Acc:17704]"/>
    <x v="0"/>
    <x v="1"/>
  </r>
  <r>
    <m/>
    <m/>
    <m/>
    <m/>
    <m/>
    <x v="1"/>
    <x v="2"/>
  </r>
  <r>
    <m/>
    <m/>
    <m/>
    <m/>
    <m/>
    <x v="1"/>
    <x v="2"/>
  </r>
  <r>
    <m/>
    <m/>
    <m/>
    <m/>
    <m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raaitabel1" cacheId="5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2" cacheId="9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Draaitabel3" cacheId="1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E2" sqref="E2:L16"/>
    </sheetView>
  </sheetViews>
  <sheetFormatPr defaultRowHeight="14.4" x14ac:dyDescent="0.3"/>
  <cols>
    <col min="1" max="1" width="18.21875" bestFit="1" customWidth="1"/>
    <col min="2" max="2" width="24.88671875" bestFit="1" customWidth="1"/>
    <col min="5" max="5" width="23.44140625" bestFit="1" customWidth="1"/>
    <col min="6" max="6" width="7.6640625" bestFit="1" customWidth="1"/>
    <col min="7" max="7" width="32.6640625" bestFit="1" customWidth="1"/>
    <col min="9" max="9" width="23" bestFit="1" customWidth="1"/>
    <col min="11" max="11" width="14.21875" bestFit="1" customWidth="1"/>
  </cols>
  <sheetData>
    <row r="2" spans="1:12" x14ac:dyDescent="0.3">
      <c r="E2" t="s">
        <v>36</v>
      </c>
      <c r="F2" t="s">
        <v>37</v>
      </c>
      <c r="G2" t="s">
        <v>38</v>
      </c>
      <c r="H2" t="s">
        <v>37</v>
      </c>
      <c r="I2" t="s">
        <v>39</v>
      </c>
      <c r="J2" t="s">
        <v>37</v>
      </c>
      <c r="K2" t="s">
        <v>40</v>
      </c>
      <c r="L2" t="s">
        <v>37</v>
      </c>
    </row>
    <row r="3" spans="1:12" x14ac:dyDescent="0.3">
      <c r="A3" s="1" t="s">
        <v>32</v>
      </c>
      <c r="B3" t="s">
        <v>35</v>
      </c>
      <c r="E3" t="s">
        <v>41</v>
      </c>
      <c r="G3" t="s">
        <v>42</v>
      </c>
      <c r="I3" t="s">
        <v>43</v>
      </c>
      <c r="K3" t="s">
        <v>44</v>
      </c>
    </row>
    <row r="4" spans="1:12" x14ac:dyDescent="0.3">
      <c r="A4" s="2" t="s">
        <v>25</v>
      </c>
      <c r="B4" s="3">
        <v>2</v>
      </c>
      <c r="E4" t="s">
        <v>45</v>
      </c>
      <c r="G4" t="s">
        <v>46</v>
      </c>
      <c r="I4" t="s">
        <v>47</v>
      </c>
      <c r="K4" t="s">
        <v>48</v>
      </c>
    </row>
    <row r="5" spans="1:12" x14ac:dyDescent="0.3">
      <c r="A5" s="2" t="s">
        <v>10</v>
      </c>
      <c r="B5" s="3">
        <v>10</v>
      </c>
      <c r="E5" t="s">
        <v>49</v>
      </c>
      <c r="G5" t="s">
        <v>50</v>
      </c>
      <c r="I5" t="s">
        <v>51</v>
      </c>
      <c r="K5" t="s">
        <v>52</v>
      </c>
    </row>
    <row r="6" spans="1:12" x14ac:dyDescent="0.3">
      <c r="A6" s="2" t="s">
        <v>23</v>
      </c>
      <c r="B6" s="3">
        <v>3</v>
      </c>
      <c r="E6" t="s">
        <v>53</v>
      </c>
      <c r="G6" t="s">
        <v>54</v>
      </c>
      <c r="I6" t="s">
        <v>25</v>
      </c>
      <c r="J6">
        <f>GETPIVOTDATA("Ensembl Gene ID",$A$3,"Transcript Biotype","processed_transcript")</f>
        <v>2</v>
      </c>
      <c r="K6" t="s">
        <v>55</v>
      </c>
    </row>
    <row r="7" spans="1:12" x14ac:dyDescent="0.3">
      <c r="A7" s="2" t="s">
        <v>33</v>
      </c>
      <c r="B7" s="3"/>
      <c r="E7" t="s">
        <v>56</v>
      </c>
      <c r="G7" t="s">
        <v>57</v>
      </c>
      <c r="I7" t="s">
        <v>23</v>
      </c>
      <c r="J7">
        <f>GETPIVOTDATA("Ensembl Gene ID",$A$3,"Transcript Biotype","retained_intron")</f>
        <v>3</v>
      </c>
      <c r="K7" t="s">
        <v>58</v>
      </c>
    </row>
    <row r="8" spans="1:12" x14ac:dyDescent="0.3">
      <c r="A8" s="2" t="s">
        <v>34</v>
      </c>
      <c r="B8" s="3">
        <v>15</v>
      </c>
      <c r="E8" t="s">
        <v>59</v>
      </c>
      <c r="G8" t="s">
        <v>60</v>
      </c>
      <c r="I8" t="s">
        <v>61</v>
      </c>
      <c r="K8" t="s">
        <v>62</v>
      </c>
    </row>
    <row r="9" spans="1:12" x14ac:dyDescent="0.3">
      <c r="E9" t="s">
        <v>63</v>
      </c>
      <c r="G9" t="s">
        <v>64</v>
      </c>
      <c r="I9" t="s">
        <v>65</v>
      </c>
      <c r="K9" t="s">
        <v>66</v>
      </c>
    </row>
    <row r="10" spans="1:12" x14ac:dyDescent="0.3">
      <c r="E10" t="s">
        <v>10</v>
      </c>
      <c r="F10">
        <f>GETPIVOTDATA("Ensembl Gene ID",$A$3,"Transcript Biotype","protein_coding")</f>
        <v>10</v>
      </c>
      <c r="G10" t="s">
        <v>67</v>
      </c>
    </row>
    <row r="11" spans="1:12" x14ac:dyDescent="0.3">
      <c r="E11" t="s">
        <v>68</v>
      </c>
      <c r="G11" t="s">
        <v>69</v>
      </c>
    </row>
    <row r="12" spans="1:12" x14ac:dyDescent="0.3">
      <c r="E12" t="s">
        <v>70</v>
      </c>
      <c r="G12" t="s">
        <v>71</v>
      </c>
    </row>
    <row r="13" spans="1:12" x14ac:dyDescent="0.3">
      <c r="E13" t="s">
        <v>72</v>
      </c>
      <c r="G13" t="s">
        <v>73</v>
      </c>
    </row>
    <row r="14" spans="1:12" x14ac:dyDescent="0.3">
      <c r="E14" t="s">
        <v>74</v>
      </c>
      <c r="G14" t="s">
        <v>38</v>
      </c>
    </row>
    <row r="16" spans="1:12" x14ac:dyDescent="0.3">
      <c r="E16" t="s">
        <v>75</v>
      </c>
      <c r="F16">
        <f>SUM(F3:F14)</f>
        <v>10</v>
      </c>
      <c r="H16">
        <f>SUM(H3:H14)</f>
        <v>0</v>
      </c>
      <c r="J16">
        <f>SUM(J3:J14)</f>
        <v>5</v>
      </c>
      <c r="L16">
        <f>SUM(L3:L14)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XFD1048576"/>
    </sheetView>
  </sheetViews>
  <sheetFormatPr defaultRowHeight="14.4" x14ac:dyDescent="0.3"/>
  <cols>
    <col min="2" max="2" width="13.21875" bestFit="1" customWidth="1"/>
    <col min="3" max="3" width="12.21875" bestFit="1" customWidth="1"/>
    <col min="5" max="5" width="59" bestFit="1" customWidth="1"/>
    <col min="6" max="6" width="18.21875" bestFit="1" customWidth="1"/>
    <col min="7" max="7" width="16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</v>
      </c>
      <c r="B2">
        <v>10618332</v>
      </c>
      <c r="C2">
        <v>10654694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3">
      <c r="A3">
        <v>20</v>
      </c>
      <c r="B3">
        <v>10618332</v>
      </c>
      <c r="C3">
        <v>10654694</v>
      </c>
      <c r="D3" t="s">
        <v>8</v>
      </c>
      <c r="E3" t="s">
        <v>9</v>
      </c>
      <c r="F3" t="s">
        <v>10</v>
      </c>
      <c r="G3" t="s">
        <v>11</v>
      </c>
      <c r="H3" t="s">
        <v>13</v>
      </c>
    </row>
    <row r="4" spans="1:8" x14ac:dyDescent="0.3">
      <c r="A4">
        <v>3</v>
      </c>
      <c r="B4">
        <v>73431584</v>
      </c>
      <c r="C4">
        <v>73674091</v>
      </c>
      <c r="D4" t="s">
        <v>14</v>
      </c>
      <c r="E4" t="s">
        <v>15</v>
      </c>
      <c r="F4" t="s">
        <v>10</v>
      </c>
      <c r="G4" t="s">
        <v>16</v>
      </c>
      <c r="H4" t="s">
        <v>17</v>
      </c>
    </row>
    <row r="5" spans="1:8" x14ac:dyDescent="0.3">
      <c r="A5">
        <v>3</v>
      </c>
      <c r="B5">
        <v>73431584</v>
      </c>
      <c r="C5">
        <v>73674091</v>
      </c>
      <c r="D5" t="s">
        <v>14</v>
      </c>
      <c r="E5" t="s">
        <v>15</v>
      </c>
      <c r="F5" t="s">
        <v>10</v>
      </c>
      <c r="G5" t="s">
        <v>16</v>
      </c>
      <c r="H5" t="s">
        <v>18</v>
      </c>
    </row>
    <row r="6" spans="1:8" x14ac:dyDescent="0.3">
      <c r="A6">
        <v>3</v>
      </c>
      <c r="B6">
        <v>73431584</v>
      </c>
      <c r="C6">
        <v>73674091</v>
      </c>
      <c r="D6" t="s">
        <v>14</v>
      </c>
      <c r="E6" t="s">
        <v>15</v>
      </c>
      <c r="F6" t="s">
        <v>10</v>
      </c>
      <c r="G6" t="s">
        <v>16</v>
      </c>
      <c r="H6" t="s">
        <v>19</v>
      </c>
    </row>
    <row r="7" spans="1:8" x14ac:dyDescent="0.3">
      <c r="A7">
        <v>3</v>
      </c>
      <c r="B7">
        <v>73431584</v>
      </c>
      <c r="C7">
        <v>73674091</v>
      </c>
      <c r="D7" t="s">
        <v>14</v>
      </c>
      <c r="E7" t="s">
        <v>15</v>
      </c>
      <c r="F7" t="s">
        <v>10</v>
      </c>
      <c r="G7" t="s">
        <v>16</v>
      </c>
      <c r="H7" t="s">
        <v>20</v>
      </c>
    </row>
    <row r="8" spans="1:8" x14ac:dyDescent="0.3">
      <c r="A8">
        <v>3</v>
      </c>
      <c r="B8">
        <v>73431584</v>
      </c>
      <c r="C8">
        <v>73674091</v>
      </c>
      <c r="D8" t="s">
        <v>14</v>
      </c>
      <c r="E8" t="s">
        <v>15</v>
      </c>
      <c r="F8" t="s">
        <v>10</v>
      </c>
      <c r="G8" t="s">
        <v>16</v>
      </c>
      <c r="H8" t="s">
        <v>21</v>
      </c>
    </row>
    <row r="9" spans="1:8" x14ac:dyDescent="0.3">
      <c r="A9">
        <v>3</v>
      </c>
      <c r="B9">
        <v>73431584</v>
      </c>
      <c r="C9">
        <v>73674091</v>
      </c>
      <c r="D9" t="s">
        <v>14</v>
      </c>
      <c r="E9" t="s">
        <v>15</v>
      </c>
      <c r="F9" t="s">
        <v>10</v>
      </c>
      <c r="G9" t="s">
        <v>16</v>
      </c>
      <c r="H9" t="s">
        <v>22</v>
      </c>
    </row>
    <row r="10" spans="1:8" x14ac:dyDescent="0.3">
      <c r="A10">
        <v>3</v>
      </c>
      <c r="B10">
        <v>73431584</v>
      </c>
      <c r="C10">
        <v>73674091</v>
      </c>
      <c r="D10" t="s">
        <v>14</v>
      </c>
      <c r="E10" t="s">
        <v>15</v>
      </c>
      <c r="F10" t="s">
        <v>23</v>
      </c>
      <c r="G10" t="s">
        <v>16</v>
      </c>
      <c r="H10" t="s">
        <v>24</v>
      </c>
    </row>
    <row r="11" spans="1:8" x14ac:dyDescent="0.3">
      <c r="A11">
        <v>3</v>
      </c>
      <c r="B11">
        <v>73431584</v>
      </c>
      <c r="C11">
        <v>73674091</v>
      </c>
      <c r="D11" t="s">
        <v>14</v>
      </c>
      <c r="E11" t="s">
        <v>15</v>
      </c>
      <c r="F11" t="s">
        <v>25</v>
      </c>
      <c r="G11" t="s">
        <v>16</v>
      </c>
      <c r="H11" t="s">
        <v>26</v>
      </c>
    </row>
    <row r="12" spans="1:8" x14ac:dyDescent="0.3">
      <c r="A12">
        <v>3</v>
      </c>
      <c r="B12">
        <v>73431584</v>
      </c>
      <c r="C12">
        <v>73674091</v>
      </c>
      <c r="D12" t="s">
        <v>14</v>
      </c>
      <c r="E12" t="s">
        <v>15</v>
      </c>
      <c r="F12" t="s">
        <v>23</v>
      </c>
      <c r="G12" t="s">
        <v>16</v>
      </c>
      <c r="H12" t="s">
        <v>27</v>
      </c>
    </row>
    <row r="13" spans="1:8" x14ac:dyDescent="0.3">
      <c r="A13">
        <v>3</v>
      </c>
      <c r="B13">
        <v>73431584</v>
      </c>
      <c r="C13">
        <v>73674091</v>
      </c>
      <c r="D13" t="s">
        <v>14</v>
      </c>
      <c r="E13" t="s">
        <v>15</v>
      </c>
      <c r="F13" t="s">
        <v>23</v>
      </c>
      <c r="G13" t="s">
        <v>16</v>
      </c>
      <c r="H13" t="s">
        <v>28</v>
      </c>
    </row>
    <row r="14" spans="1:8" x14ac:dyDescent="0.3">
      <c r="A14">
        <v>3</v>
      </c>
      <c r="B14">
        <v>73431584</v>
      </c>
      <c r="C14">
        <v>73674091</v>
      </c>
      <c r="D14" t="s">
        <v>14</v>
      </c>
      <c r="E14" t="s">
        <v>15</v>
      </c>
      <c r="F14" t="s">
        <v>25</v>
      </c>
      <c r="G14" t="s">
        <v>16</v>
      </c>
      <c r="H14" t="s">
        <v>29</v>
      </c>
    </row>
    <row r="15" spans="1:8" x14ac:dyDescent="0.3">
      <c r="A15">
        <v>3</v>
      </c>
      <c r="B15">
        <v>73431584</v>
      </c>
      <c r="C15">
        <v>73674091</v>
      </c>
      <c r="D15" t="s">
        <v>14</v>
      </c>
      <c r="E15" t="s">
        <v>15</v>
      </c>
      <c r="F15" t="s">
        <v>10</v>
      </c>
      <c r="G15" t="s">
        <v>16</v>
      </c>
      <c r="H15" t="s">
        <v>30</v>
      </c>
    </row>
    <row r="16" spans="1:8" x14ac:dyDescent="0.3">
      <c r="A16">
        <v>3</v>
      </c>
      <c r="B16">
        <v>73431584</v>
      </c>
      <c r="C16">
        <v>73674091</v>
      </c>
      <c r="D16" t="s">
        <v>14</v>
      </c>
      <c r="E16" t="s">
        <v>15</v>
      </c>
      <c r="F16" t="s">
        <v>10</v>
      </c>
      <c r="G16" t="s">
        <v>16</v>
      </c>
      <c r="H1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G20" sqref="G20"/>
    </sheetView>
  </sheetViews>
  <sheetFormatPr defaultRowHeight="14.4" x14ac:dyDescent="0.3"/>
  <cols>
    <col min="1" max="1" width="18.21875" bestFit="1" customWidth="1"/>
    <col min="2" max="2" width="24.88671875" bestFit="1" customWidth="1"/>
    <col min="5" max="5" width="23.44140625" bestFit="1" customWidth="1"/>
    <col min="7" max="7" width="32.6640625" bestFit="1" customWidth="1"/>
    <col min="8" max="8" width="7.33203125" bestFit="1" customWidth="1"/>
    <col min="9" max="9" width="23" bestFit="1" customWidth="1"/>
    <col min="11" max="11" width="14.21875" bestFit="1" customWidth="1"/>
  </cols>
  <sheetData>
    <row r="2" spans="1:12" x14ac:dyDescent="0.3">
      <c r="E2" t="s">
        <v>36</v>
      </c>
      <c r="F2" t="s">
        <v>37</v>
      </c>
      <c r="G2" t="s">
        <v>38</v>
      </c>
      <c r="H2" t="s">
        <v>37</v>
      </c>
      <c r="I2" t="s">
        <v>39</v>
      </c>
      <c r="J2" t="s">
        <v>37</v>
      </c>
      <c r="K2" t="s">
        <v>40</v>
      </c>
      <c r="L2" t="s">
        <v>37</v>
      </c>
    </row>
    <row r="3" spans="1:12" x14ac:dyDescent="0.3">
      <c r="A3" s="1" t="s">
        <v>32</v>
      </c>
      <c r="B3" t="s">
        <v>35</v>
      </c>
      <c r="E3" t="s">
        <v>41</v>
      </c>
      <c r="G3" t="s">
        <v>42</v>
      </c>
      <c r="I3" t="s">
        <v>43</v>
      </c>
      <c r="K3" t="s">
        <v>44</v>
      </c>
    </row>
    <row r="4" spans="1:12" x14ac:dyDescent="0.3">
      <c r="A4" s="2" t="s">
        <v>25</v>
      </c>
      <c r="B4" s="3">
        <v>1</v>
      </c>
      <c r="E4" t="s">
        <v>45</v>
      </c>
      <c r="G4" t="s">
        <v>46</v>
      </c>
      <c r="I4" t="s">
        <v>47</v>
      </c>
      <c r="K4" t="s">
        <v>48</v>
      </c>
    </row>
    <row r="5" spans="1:12" x14ac:dyDescent="0.3">
      <c r="A5" s="2" t="s">
        <v>10</v>
      </c>
      <c r="B5" s="3">
        <v>2</v>
      </c>
      <c r="E5" t="s">
        <v>49</v>
      </c>
      <c r="G5" t="s">
        <v>50</v>
      </c>
      <c r="I5" t="s">
        <v>51</v>
      </c>
      <c r="K5" t="s">
        <v>52</v>
      </c>
    </row>
    <row r="6" spans="1:12" x14ac:dyDescent="0.3">
      <c r="A6" s="2" t="s">
        <v>23</v>
      </c>
      <c r="B6" s="3">
        <v>1</v>
      </c>
      <c r="E6" t="s">
        <v>53</v>
      </c>
      <c r="G6" t="s">
        <v>54</v>
      </c>
      <c r="I6" t="s">
        <v>25</v>
      </c>
      <c r="J6">
        <f>GETPIVOTDATA("Ensembl Gene ID",$A$3,"Transcript Biotype","processed_transcript")</f>
        <v>1</v>
      </c>
      <c r="K6" t="s">
        <v>55</v>
      </c>
    </row>
    <row r="7" spans="1:12" x14ac:dyDescent="0.3">
      <c r="A7" s="2" t="s">
        <v>33</v>
      </c>
      <c r="B7" s="3"/>
      <c r="E7" t="s">
        <v>56</v>
      </c>
      <c r="G7" t="s">
        <v>57</v>
      </c>
      <c r="I7" t="s">
        <v>23</v>
      </c>
      <c r="J7">
        <f>GETPIVOTDATA("Ensembl Gene ID",$A$3,"Transcript Biotype","retained_intron")</f>
        <v>1</v>
      </c>
      <c r="K7" t="s">
        <v>58</v>
      </c>
    </row>
    <row r="8" spans="1:12" x14ac:dyDescent="0.3">
      <c r="A8" s="2" t="s">
        <v>34</v>
      </c>
      <c r="B8" s="3">
        <v>4</v>
      </c>
      <c r="E8" t="s">
        <v>59</v>
      </c>
      <c r="G8" t="s">
        <v>60</v>
      </c>
      <c r="I8" t="s">
        <v>61</v>
      </c>
      <c r="K8" t="s">
        <v>62</v>
      </c>
    </row>
    <row r="9" spans="1:12" x14ac:dyDescent="0.3">
      <c r="E9" t="s">
        <v>63</v>
      </c>
      <c r="G9" t="s">
        <v>64</v>
      </c>
      <c r="I9" t="s">
        <v>65</v>
      </c>
      <c r="K9" t="s">
        <v>66</v>
      </c>
    </row>
    <row r="10" spans="1:12" x14ac:dyDescent="0.3">
      <c r="E10" t="s">
        <v>10</v>
      </c>
      <c r="F10">
        <f>GETPIVOTDATA("Ensembl Gene ID",$A$3,"Transcript Biotype","protein_coding")</f>
        <v>2</v>
      </c>
      <c r="G10" t="s">
        <v>67</v>
      </c>
    </row>
    <row r="11" spans="1:12" x14ac:dyDescent="0.3">
      <c r="E11" t="s">
        <v>68</v>
      </c>
      <c r="G11" t="s">
        <v>69</v>
      </c>
    </row>
    <row r="12" spans="1:12" x14ac:dyDescent="0.3">
      <c r="E12" t="s">
        <v>70</v>
      </c>
      <c r="G12" t="s">
        <v>71</v>
      </c>
    </row>
    <row r="13" spans="1:12" x14ac:dyDescent="0.3">
      <c r="E13" t="s">
        <v>72</v>
      </c>
      <c r="G13" t="s">
        <v>73</v>
      </c>
    </row>
    <row r="14" spans="1:12" x14ac:dyDescent="0.3">
      <c r="E14" t="s">
        <v>74</v>
      </c>
      <c r="G14" t="s">
        <v>38</v>
      </c>
    </row>
    <row r="16" spans="1:12" x14ac:dyDescent="0.3">
      <c r="E16" t="s">
        <v>75</v>
      </c>
      <c r="F16">
        <f>SUM(F3:F14)</f>
        <v>2</v>
      </c>
      <c r="H16">
        <f>SUM(H3:H14)</f>
        <v>0</v>
      </c>
      <c r="J16">
        <f>SUM(J3:J14)</f>
        <v>2</v>
      </c>
      <c r="L16">
        <f>SUM(L3:L14)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4.4" x14ac:dyDescent="0.3"/>
  <cols>
    <col min="2" max="2" width="13.21875" bestFit="1" customWidth="1"/>
    <col min="3" max="3" width="12.21875" bestFit="1" customWidth="1"/>
    <col min="5" max="5" width="59" bestFit="1" customWidth="1"/>
    <col min="6" max="6" width="18.21875" bestFit="1" customWidth="1"/>
    <col min="7" max="7" width="1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</v>
      </c>
      <c r="B2">
        <v>10618332</v>
      </c>
      <c r="C2">
        <v>10654694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>
        <v>3</v>
      </c>
      <c r="B3">
        <v>73431584</v>
      </c>
      <c r="C3">
        <v>73674091</v>
      </c>
      <c r="D3" t="s">
        <v>14</v>
      </c>
      <c r="E3" t="s">
        <v>15</v>
      </c>
      <c r="F3" t="s">
        <v>10</v>
      </c>
      <c r="G3" t="s">
        <v>16</v>
      </c>
    </row>
    <row r="4" spans="1:7" x14ac:dyDescent="0.3">
      <c r="A4">
        <v>3</v>
      </c>
      <c r="B4">
        <v>73431584</v>
      </c>
      <c r="C4">
        <v>73674091</v>
      </c>
      <c r="D4" t="s">
        <v>14</v>
      </c>
      <c r="E4" t="s">
        <v>15</v>
      </c>
      <c r="F4" t="s">
        <v>23</v>
      </c>
      <c r="G4" t="s">
        <v>16</v>
      </c>
    </row>
    <row r="5" spans="1:7" x14ac:dyDescent="0.3">
      <c r="A5">
        <v>3</v>
      </c>
      <c r="B5">
        <v>73431584</v>
      </c>
      <c r="C5">
        <v>73674091</v>
      </c>
      <c r="D5" t="s">
        <v>14</v>
      </c>
      <c r="E5" t="s">
        <v>15</v>
      </c>
      <c r="F5" t="s">
        <v>25</v>
      </c>
      <c r="G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G20" sqref="G20"/>
    </sheetView>
  </sheetViews>
  <sheetFormatPr defaultRowHeight="14.4" x14ac:dyDescent="0.3"/>
  <cols>
    <col min="1" max="1" width="13.33203125" bestFit="1" customWidth="1"/>
    <col min="2" max="2" width="24.88671875" bestFit="1" customWidth="1"/>
    <col min="5" max="5" width="23.44140625" bestFit="1" customWidth="1"/>
    <col min="7" max="7" width="32.6640625" bestFit="1" customWidth="1"/>
    <col min="9" max="9" width="23" bestFit="1" customWidth="1"/>
    <col min="10" max="10" width="7.6640625" bestFit="1" customWidth="1"/>
  </cols>
  <sheetData>
    <row r="3" spans="1:12" x14ac:dyDescent="0.3">
      <c r="A3" s="1" t="s">
        <v>32</v>
      </c>
      <c r="B3" t="s">
        <v>35</v>
      </c>
      <c r="E3" t="s">
        <v>36</v>
      </c>
      <c r="F3" t="s">
        <v>37</v>
      </c>
      <c r="G3" t="s">
        <v>38</v>
      </c>
      <c r="H3" t="s">
        <v>37</v>
      </c>
      <c r="I3" t="s">
        <v>39</v>
      </c>
      <c r="J3" t="s">
        <v>37</v>
      </c>
      <c r="K3" t="s">
        <v>40</v>
      </c>
      <c r="L3" t="s">
        <v>37</v>
      </c>
    </row>
    <row r="4" spans="1:12" x14ac:dyDescent="0.3">
      <c r="A4" s="2" t="s">
        <v>10</v>
      </c>
      <c r="B4" s="3">
        <v>2</v>
      </c>
      <c r="E4" t="s">
        <v>41</v>
      </c>
      <c r="G4" t="s">
        <v>42</v>
      </c>
      <c r="I4" t="s">
        <v>43</v>
      </c>
      <c r="K4" t="s">
        <v>44</v>
      </c>
    </row>
    <row r="5" spans="1:12" x14ac:dyDescent="0.3">
      <c r="A5" s="2" t="s">
        <v>33</v>
      </c>
      <c r="B5" s="3"/>
      <c r="E5" t="s">
        <v>45</v>
      </c>
      <c r="G5" t="s">
        <v>46</v>
      </c>
      <c r="I5" t="s">
        <v>47</v>
      </c>
      <c r="K5" t="s">
        <v>48</v>
      </c>
    </row>
    <row r="6" spans="1:12" x14ac:dyDescent="0.3">
      <c r="A6" s="2" t="s">
        <v>34</v>
      </c>
      <c r="B6" s="3">
        <v>2</v>
      </c>
      <c r="E6" t="s">
        <v>49</v>
      </c>
      <c r="G6" t="s">
        <v>50</v>
      </c>
      <c r="I6" t="s">
        <v>51</v>
      </c>
      <c r="K6" t="s">
        <v>52</v>
      </c>
    </row>
    <row r="7" spans="1:12" x14ac:dyDescent="0.3">
      <c r="E7" t="s">
        <v>53</v>
      </c>
      <c r="G7" t="s">
        <v>54</v>
      </c>
      <c r="I7" t="s">
        <v>25</v>
      </c>
      <c r="K7" t="s">
        <v>55</v>
      </c>
    </row>
    <row r="8" spans="1:12" x14ac:dyDescent="0.3">
      <c r="E8" t="s">
        <v>56</v>
      </c>
      <c r="G8" t="s">
        <v>57</v>
      </c>
      <c r="I8" t="s">
        <v>23</v>
      </c>
      <c r="K8" t="s">
        <v>58</v>
      </c>
    </row>
    <row r="9" spans="1:12" x14ac:dyDescent="0.3">
      <c r="E9" t="s">
        <v>59</v>
      </c>
      <c r="G9" t="s">
        <v>60</v>
      </c>
      <c r="I9" t="s">
        <v>61</v>
      </c>
      <c r="K9" t="s">
        <v>62</v>
      </c>
    </row>
    <row r="10" spans="1:12" x14ac:dyDescent="0.3">
      <c r="E10" t="s">
        <v>63</v>
      </c>
      <c r="G10" t="s">
        <v>64</v>
      </c>
      <c r="I10" t="s">
        <v>65</v>
      </c>
      <c r="K10" t="s">
        <v>66</v>
      </c>
    </row>
    <row r="11" spans="1:12" x14ac:dyDescent="0.3">
      <c r="E11" t="s">
        <v>10</v>
      </c>
      <c r="F11">
        <f>GETPIVOTDATA("Ensembl Gene ID",$A$3,"Transcript Biotype","protein_coding")</f>
        <v>2</v>
      </c>
      <c r="G11" t="s">
        <v>67</v>
      </c>
    </row>
    <row r="12" spans="1:12" x14ac:dyDescent="0.3">
      <c r="E12" t="s">
        <v>68</v>
      </c>
      <c r="G12" t="s">
        <v>69</v>
      </c>
    </row>
    <row r="13" spans="1:12" x14ac:dyDescent="0.3">
      <c r="E13" t="s">
        <v>70</v>
      </c>
      <c r="G13" t="s">
        <v>71</v>
      </c>
    </row>
    <row r="14" spans="1:12" x14ac:dyDescent="0.3">
      <c r="E14" t="s">
        <v>72</v>
      </c>
      <c r="G14" t="s">
        <v>73</v>
      </c>
    </row>
    <row r="15" spans="1:12" x14ac:dyDescent="0.3">
      <c r="E15" t="s">
        <v>74</v>
      </c>
      <c r="G15" t="s">
        <v>38</v>
      </c>
    </row>
    <row r="17" spans="5:12" x14ac:dyDescent="0.3">
      <c r="E17" t="s">
        <v>75</v>
      </c>
      <c r="F17">
        <f>SUM(F4:F15)</f>
        <v>2</v>
      </c>
      <c r="H17">
        <f>SUM(H4:H15)</f>
        <v>0</v>
      </c>
      <c r="J17">
        <f>SUM(J4:J15)</f>
        <v>0</v>
      </c>
      <c r="L17">
        <f>SUM(L4:L15)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9" sqref="C19"/>
    </sheetView>
  </sheetViews>
  <sheetFormatPr defaultRowHeight="14.4" x14ac:dyDescent="0.3"/>
  <cols>
    <col min="2" max="2" width="13.21875" bestFit="1" customWidth="1"/>
    <col min="3" max="3" width="12.21875" bestFit="1" customWidth="1"/>
    <col min="5" max="5" width="59" bestFit="1" customWidth="1"/>
    <col min="6" max="6" width="18.21875" bestFit="1" customWidth="1"/>
    <col min="7" max="7" width="1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</v>
      </c>
      <c r="B2">
        <v>10618332</v>
      </c>
      <c r="C2">
        <v>10654694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>
        <v>3</v>
      </c>
      <c r="B3">
        <v>73431584</v>
      </c>
      <c r="C3">
        <v>73674091</v>
      </c>
      <c r="D3" t="s">
        <v>14</v>
      </c>
      <c r="E3" t="s">
        <v>15</v>
      </c>
      <c r="F3" t="s">
        <v>10</v>
      </c>
      <c r="G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Blad2</vt:lpstr>
      <vt:lpstr>hyper transcript biotypes paper</vt:lpstr>
      <vt:lpstr>Blad3</vt:lpstr>
      <vt:lpstr>removed Transcript</vt:lpstr>
      <vt:lpstr>Blad5</vt:lpstr>
      <vt:lpstr>one biotype per geneID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Hoeben</cp:lastModifiedBy>
  <dcterms:created xsi:type="dcterms:W3CDTF">2023-02-23T12:04:16Z</dcterms:created>
  <dcterms:modified xsi:type="dcterms:W3CDTF">2023-02-23T12:04:16Z</dcterms:modified>
</cp:coreProperties>
</file>