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AVID\Downloads\"/>
    </mc:Choice>
  </mc:AlternateContent>
  <bookViews>
    <workbookView xWindow="-5235" yWindow="-21120" windowWidth="36465" windowHeight="19185" tabRatio="881" activeTab="2" xr2:uid="{00000000-000D-0000-FFFF-FFFF00000000}"/>
  </bookViews>
  <sheets>
    <sheet name="CAC Tariff Rates" sheetId="16" r:id="rId1"/>
    <sheet name="SAC Large Tariff Rates" sheetId="14" r:id="rId2"/>
    <sheet name="SAC Small Tariff Rates " sheetId="15" r:id="rId3"/>
    <sheet name="SAC Unmetered Rates" sheetId="7" r:id="rId4"/>
    <sheet name="Additional MEG NTCs" sheetId="12" r:id="rId5"/>
    <sheet name="DLFs" sheetId="8" r:id="rId6"/>
    <sheet name="List of Network Tariff Codes" sheetId="13" r:id="rId7"/>
  </sheets>
  <externalReferences>
    <externalReference r:id="rId8"/>
  </externalReferences>
  <definedNames>
    <definedName name="_xlnm._FilterDatabase" localSheetId="0" hidden="1">'CAC Tariff Rates'!#REF!</definedName>
    <definedName name="_Hlk318882101" localSheetId="6">'List of Network Tariff Codes'!$C$46</definedName>
    <definedName name="_Order1" hidden="1">0</definedName>
    <definedName name="anscount" hidden="1">1</definedName>
    <definedName name="current_pricing_year">'[1]Model builder'!$E$23</definedName>
    <definedName name="JS_final_round">[1]JS!$C$25:$L$34</definedName>
    <definedName name="JS_final_round_C">[1]JS!$C$24:$L$24</definedName>
    <definedName name="limcount" hidden="1">1</definedName>
    <definedName name="_xlnm.Print_Area" localSheetId="4">'Additional MEG NTCs'!$C$1:$K$29</definedName>
    <definedName name="_xlnm.Print_Area" localSheetId="0">'CAC Tariff Rates'!$C$1:$R$77</definedName>
    <definedName name="_xlnm.Print_Area" localSheetId="1">'SAC Large Tariff Rates'!$C$1:$V$131</definedName>
    <definedName name="_xlnm.Print_Area" localSheetId="2">'SAC Small Tariff Rates '!$C$1:$T$279</definedName>
    <definedName name="_xlnm.Print_Area" localSheetId="3">'SAC Unmetered Rates'!$C$1:$K$42</definedName>
    <definedName name="sencount" hidden="1">1</definedName>
    <definedName name="Z_07999215_E707_4069_97E5_2B85A5FC3024_.wvu.PrintArea" localSheetId="4" hidden="1">'Additional MEG NTCs'!$C$6:$K$10</definedName>
    <definedName name="Z_07999215_E707_4069_97E5_2B85A5FC3024_.wvu.PrintArea" localSheetId="1" hidden="1">'SAC Large Tariff Rates'!$C$39:$S$133</definedName>
    <definedName name="Z_07999215_E707_4069_97E5_2B85A5FC3024_.wvu.PrintArea" localSheetId="2" hidden="1">'SAC Small Tariff Rates '!$C$7:$M$125</definedName>
    <definedName name="Z_07999215_E707_4069_97E5_2B85A5FC3024_.wvu.PrintArea" localSheetId="3" hidden="1">'SAC Unmetered Rates'!$C$8:$L$35</definedName>
    <definedName name="Z_D030C3FE_CD3A_49B5_AF62_7457EF741067_.wvu.PrintArea" localSheetId="4" hidden="1">'Additional MEG NTCs'!$C$6:$K$10</definedName>
    <definedName name="Z_D030C3FE_CD3A_49B5_AF62_7457EF741067_.wvu.PrintArea" localSheetId="1" hidden="1">'SAC Large Tariff Rates'!$C$39:$S$133</definedName>
    <definedName name="Z_D030C3FE_CD3A_49B5_AF62_7457EF741067_.wvu.PrintArea" localSheetId="2" hidden="1">'SAC Small Tariff Rates '!$C$7:$M$125</definedName>
    <definedName name="Z_D030C3FE_CD3A_49B5_AF62_7457EF741067_.wvu.PrintArea" localSheetId="3" hidden="1">'SAC Unmetered Rates'!$C$8:$L$35</definedName>
  </definedName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7" i="15" l="1"/>
  <c r="V17" i="15"/>
  <c r="U20" i="15"/>
  <c r="V20" i="15"/>
  <c r="U26" i="15"/>
  <c r="V26" i="15"/>
  <c r="U29" i="15"/>
  <c r="V29" i="15"/>
  <c r="U32" i="15"/>
  <c r="V32" i="15"/>
  <c r="R90" i="15"/>
  <c r="S90" i="15"/>
  <c r="T90" i="15"/>
  <c r="U90" i="15"/>
  <c r="Q148" i="15"/>
  <c r="R148" i="15"/>
  <c r="S148" i="15"/>
  <c r="Q152" i="15"/>
  <c r="R152" i="15"/>
  <c r="S152" i="15"/>
  <c r="Q156" i="15"/>
  <c r="R156" i="15"/>
  <c r="S156" i="15"/>
  <c r="R136" i="15"/>
  <c r="S136" i="15"/>
  <c r="R140" i="15"/>
  <c r="S140" i="15"/>
  <c r="Q136" i="15"/>
  <c r="Q140" i="15"/>
  <c r="R82" i="15"/>
  <c r="S82" i="15"/>
  <c r="T82" i="15"/>
  <c r="U82" i="15"/>
  <c r="R86" i="15"/>
  <c r="S86" i="15"/>
  <c r="T86" i="15"/>
  <c r="U86" i="15"/>
  <c r="S70" i="15"/>
  <c r="T70" i="15"/>
  <c r="U70" i="15"/>
  <c r="S74" i="15"/>
  <c r="T74" i="15"/>
  <c r="U74" i="15"/>
  <c r="R70" i="15"/>
  <c r="R74" i="15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Q144" i="15"/>
  <c r="S144" i="15"/>
  <c r="R144" i="15"/>
  <c r="S132" i="15"/>
  <c r="R132" i="15"/>
  <c r="Q132" i="15"/>
  <c r="U78" i="15"/>
  <c r="T78" i="15"/>
  <c r="S78" i="15"/>
  <c r="R78" i="15"/>
  <c r="U66" i="15"/>
  <c r="T66" i="15"/>
  <c r="S66" i="15"/>
  <c r="R66" i="15"/>
  <c r="V23" i="15"/>
  <c r="U23" i="15"/>
  <c r="V14" i="15"/>
  <c r="U1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</calcChain>
</file>

<file path=xl/sharedStrings.xml><?xml version="1.0" encoding="utf-8"?>
<sst xmlns="http://schemas.openxmlformats.org/spreadsheetml/2006/main" count="1510" uniqueCount="886">
  <si>
    <t>Mount Isa CAC 66kV TUOS Region 4</t>
  </si>
  <si>
    <t>MC66T4</t>
  </si>
  <si>
    <t>CAC 33kV</t>
  </si>
  <si>
    <t>East CAC 33kVTUOS Region 1</t>
  </si>
  <si>
    <t>EC33T1</t>
  </si>
  <si>
    <t>East CAC 33kV TUOS Region 2</t>
  </si>
  <si>
    <t>EC33T2</t>
  </si>
  <si>
    <t>East CAC 33kV TUOS Region 3</t>
  </si>
  <si>
    <t>EC33T3</t>
  </si>
  <si>
    <t>West CAC 33kV TUOS Region 1</t>
  </si>
  <si>
    <t>WC33T1</t>
  </si>
  <si>
    <t>West CAC 33kV TUOS Region 2</t>
  </si>
  <si>
    <t>WC33T2</t>
  </si>
  <si>
    <t>West CAC 33kV TUOS Region 3</t>
  </si>
  <si>
    <t>WC33T3</t>
  </si>
  <si>
    <t>Mount Isa CAC 33kV TUOS Region 4</t>
  </si>
  <si>
    <t>MC33T4</t>
  </si>
  <si>
    <t>CAC 22 - 11 kV Bus</t>
  </si>
  <si>
    <t>East CAC 22/11kV Bus TUOS Region 1</t>
  </si>
  <si>
    <t>EC22BT1</t>
  </si>
  <si>
    <t>East CAC 22/11kV Bus TUOS Region 2</t>
  </si>
  <si>
    <t>EC22BT2</t>
  </si>
  <si>
    <t>East CAC 22/11kV Bus TUOS Region 3</t>
  </si>
  <si>
    <t>EC22BT3</t>
  </si>
  <si>
    <t>NUOS</t>
    <phoneticPr fontId="26" type="noConversion"/>
  </si>
  <si>
    <t>$/day</t>
    <phoneticPr fontId="26" type="noConversion"/>
  </si>
  <si>
    <t>$/kWh</t>
    <phoneticPr fontId="26" type="noConversion"/>
  </si>
  <si>
    <t>Block 1</t>
    <phoneticPr fontId="26" type="noConversion"/>
  </si>
  <si>
    <t>Block 2</t>
    <phoneticPr fontId="26" type="noConversion"/>
  </si>
  <si>
    <t>Block 3</t>
    <phoneticPr fontId="26" type="noConversion"/>
  </si>
  <si>
    <t>$/kWh</t>
    <phoneticPr fontId="26" type="noConversion"/>
  </si>
  <si>
    <t>$/kWh Peak</t>
    <phoneticPr fontId="26" type="noConversion"/>
  </si>
  <si>
    <t>$/kWh Off-peak</t>
    <phoneticPr fontId="26" type="noConversion"/>
  </si>
  <si>
    <t>EC22BTOUT2</t>
  </si>
  <si>
    <t>East CAC 22/11kV Bus STOUD TUOS Region 3</t>
  </si>
  <si>
    <t>EC22BTOUT3</t>
  </si>
  <si>
    <t>West CAC 22/11kV Bus STOUD TUOS Region 1</t>
  </si>
  <si>
    <t>WC22BTOUT1</t>
  </si>
  <si>
    <t>West CAC 22/11kV Bus STOUD TUOS Region 2</t>
  </si>
  <si>
    <t>WC22BTOUT2</t>
  </si>
  <si>
    <t>West CAC 22/11kV Bus STOUD TUOS Region 3</t>
  </si>
  <si>
    <t>WC22BTOUT3</t>
  </si>
  <si>
    <t>Mount Isa CAC 22/11kV Bus STOUD TUOS Region 4</t>
  </si>
  <si>
    <t>MC22BTOUT4</t>
  </si>
  <si>
    <t>Seasonal TOU Demand CAC 22/11kV Line</t>
  </si>
  <si>
    <t>East CAC 22/11kV Line STOUD TUOS Region 1</t>
  </si>
  <si>
    <t>EC22LTOUT1</t>
  </si>
  <si>
    <t>East CAC 22/11kV Line STOUD TUOS Region 2</t>
  </si>
  <si>
    <t>EC22LTOUT2</t>
  </si>
  <si>
    <t>East CAC 22/11kV Line STOUD TUOS Region 3</t>
  </si>
  <si>
    <t>EC22LTOUT3</t>
  </si>
  <si>
    <t xml:space="preserve">                      Ergon Energy Corporation Limited</t>
  </si>
  <si>
    <t>2017-18 Rates</t>
  </si>
  <si>
    <t>DLF</t>
  </si>
  <si>
    <t>Network Tariff Code</t>
  </si>
  <si>
    <t>Fixed Charge
(NDFC)</t>
  </si>
  <si>
    <t>Capacity Charge
(NDKVACC)</t>
  </si>
  <si>
    <t>Actual Demand Charge
(NDKVAADC)</t>
  </si>
  <si>
    <t>Volume Charge
(NDVC)</t>
  </si>
  <si>
    <t>Excess Reactive Power Charge (NDERPC)</t>
  </si>
  <si>
    <t>Fixed Charge
(NTFC)</t>
  </si>
  <si>
    <t>Capacity Charge
(NTKVACC)</t>
  </si>
  <si>
    <t>Volume Charge
(NTVC)</t>
  </si>
  <si>
    <t>Value</t>
  </si>
  <si>
    <t>Code</t>
  </si>
  <si>
    <t>$/day</t>
  </si>
  <si>
    <t>$/kVA of AD/month</t>
  </si>
  <si>
    <t>$/kVA /month</t>
  </si>
  <si>
    <t>$/kWh</t>
  </si>
  <si>
    <t>Connection Unit Charge (NDCUC)</t>
  </si>
  <si>
    <t>Volume Charge
Off-Peak
(NDVCOP)</t>
  </si>
  <si>
    <t>$/day per  connection unit</t>
  </si>
  <si>
    <t>$/kVA of AD per month</t>
  </si>
  <si>
    <t>$/excess kVAr per month</t>
  </si>
  <si>
    <t>kW</t>
  </si>
  <si>
    <t xml:space="preserve">                       Ergon Energy Corporation Limited</t>
  </si>
  <si>
    <t xml:space="preserve">                       2017-18 network tariffs for Connection Asset Customers</t>
  </si>
  <si>
    <t>Tariff Group</t>
  </si>
  <si>
    <t>Tariff</t>
  </si>
  <si>
    <t>Default Distribution Loss Factor</t>
  </si>
  <si>
    <t>Distribution Use Of System (DUOS)</t>
  </si>
  <si>
    <t>Transmission Use Of System (TUOS)</t>
  </si>
  <si>
    <t>Jurisdictional Scheme Charge</t>
  </si>
  <si>
    <t>Excess Reactive Power Charge</t>
  </si>
  <si>
    <t>Capacity Charge (NTKVACC)</t>
  </si>
  <si>
    <t>Fixed Charge (JSCF)</t>
  </si>
  <si>
    <t>Volume Charge (JSCV)</t>
  </si>
  <si>
    <t>$/day per connection unit</t>
  </si>
  <si>
    <t>CAC 66kV</t>
  </si>
  <si>
    <t>East CAC 66kV TUOS Region 1</t>
  </si>
  <si>
    <t>EC66T1</t>
  </si>
  <si>
    <t>site specific</t>
  </si>
  <si>
    <t>East CAC 66kV TUOS Region 2</t>
  </si>
  <si>
    <t>EC66T2</t>
  </si>
  <si>
    <t>East CAC 66kV TUOS Region 3</t>
  </si>
  <si>
    <t>EC66T3</t>
  </si>
  <si>
    <t>West CAC 66kV TUOS Region 1</t>
  </si>
  <si>
    <t>WC66T1</t>
  </si>
  <si>
    <t>West CAC 66kV TUOS Region 2</t>
  </si>
  <si>
    <t>WC66T2</t>
  </si>
  <si>
    <t>West CAC 66kVTUOS Region 3</t>
  </si>
  <si>
    <t>WC66T3</t>
  </si>
  <si>
    <t>West Demand Small TUOS Region 2</t>
  </si>
  <si>
    <t>WDSTT2</t>
  </si>
  <si>
    <t>West Demand Small TUOS Region 3</t>
  </si>
  <si>
    <t>WDSTT3</t>
  </si>
  <si>
    <t xml:space="preserve">Mount Isa Demand Small TUOS Region 4 </t>
  </si>
  <si>
    <t>MDSTT4</t>
  </si>
  <si>
    <t>Network Tariff Codes</t>
  </si>
  <si>
    <t>Actual Demand Charge</t>
  </si>
  <si>
    <t>Volume Charge</t>
  </si>
  <si>
    <t>Peak
(NDDCP)</t>
  </si>
  <si>
    <t>Off-peak
(NDDCOP)</t>
  </si>
  <si>
    <t>Peak
(NDVCP)</t>
  </si>
  <si>
    <t>Off-peak
(NDVCOP)</t>
  </si>
  <si>
    <t>Peak
(NTDCP)</t>
  </si>
  <si>
    <t>Off-peak
(NTDCOP)</t>
  </si>
  <si>
    <t>Peak
kW</t>
  </si>
  <si>
    <t>Off-peak kW</t>
  </si>
  <si>
    <t>$/kW/mth</t>
  </si>
  <si>
    <t>Seasonal TOU Demand</t>
  </si>
  <si>
    <t xml:space="preserve">East STOUD TUOS Region 1 </t>
  </si>
  <si>
    <t>ESTOUDCT1</t>
  </si>
  <si>
    <t>East STOUD TUOS Region 2</t>
  </si>
  <si>
    <t>ESTOUDCT2</t>
  </si>
  <si>
    <t>East STOUD TUOS Region 3</t>
  </si>
  <si>
    <t>ESTOUDCT3</t>
  </si>
  <si>
    <t>West CAC 22/11kV Bus TUOS Region 1</t>
  </si>
  <si>
    <t>WC22BT1</t>
  </si>
  <si>
    <t>West CAC 22/11kV Bus TUOS Region 2</t>
  </si>
  <si>
    <t>WC22BT2</t>
  </si>
  <si>
    <t>West CAC 22/11kV Bus TUOS Region 3</t>
  </si>
  <si>
    <t>WC22BT3</t>
  </si>
  <si>
    <t>Mount Isa CAC 22/11kV Bus TUOS Region 4</t>
  </si>
  <si>
    <t>MC22BT4</t>
  </si>
  <si>
    <t>CAC 22 - 11 kV Line</t>
  </si>
  <si>
    <t>East CAC 22/11kV Line TUOS Region 1</t>
  </si>
  <si>
    <t>EC22LT1</t>
  </si>
  <si>
    <t>East CAC 22/11kV Line TUOS Region 2</t>
  </si>
  <si>
    <t>EC22LT2</t>
  </si>
  <si>
    <t>East CAC 22/11kV Line TUOS Region 3</t>
  </si>
  <si>
    <t>EC22LT3</t>
  </si>
  <si>
    <t>West CAC 22/11kV Line TUOS Region 1</t>
  </si>
  <si>
    <t>WC22LT1</t>
  </si>
  <si>
    <t>West CAC 22/11kV Line TUOS Region 2</t>
  </si>
  <si>
    <t>WC22LT2</t>
  </si>
  <si>
    <t>West CAC 22/11kV Line TUOS Region 3</t>
  </si>
  <si>
    <t>WC22LT3</t>
  </si>
  <si>
    <t>Mount Isa CAC 22/11kV Line TUOS Region 4</t>
  </si>
  <si>
    <t>MC22LT4</t>
  </si>
  <si>
    <t>Notes:</t>
  </si>
  <si>
    <t>Capacity Charge Off-Peak
(NDKVACCOP)</t>
  </si>
  <si>
    <t>Actual Demand Charge Peak
(NDKVADCP)</t>
  </si>
  <si>
    <t>$/kVA of AD/ month</t>
  </si>
  <si>
    <t>Seasonal TOU Demand CAC Higher Voltage (33-66kV)</t>
  </si>
  <si>
    <t>East CAC Higher Voltage STOUD TUOS Region 1</t>
  </si>
  <si>
    <t>EC66TOUT1</t>
  </si>
  <si>
    <t>East CAC Higher Voltage STOUD TUOS Region 2</t>
  </si>
  <si>
    <t>EC66TOUT2</t>
  </si>
  <si>
    <t>East CAC Higher Voltage STOUD TUOS Region 3</t>
  </si>
  <si>
    <t>EC66TOUT3</t>
  </si>
  <si>
    <t>West Higher Voltage CAC STOUD TUOS Region 1</t>
  </si>
  <si>
    <t>WC66TOUT1</t>
  </si>
  <si>
    <t>West CAC Higher Voltage STOUD TUOS Region 2</t>
  </si>
  <si>
    <t>WC66TOUT2</t>
  </si>
  <si>
    <t>West CAC Higher Voltage STOUD TUOS Region 3</t>
  </si>
  <si>
    <t>WC66TOUT3</t>
  </si>
  <si>
    <t>Mount Isa CAC Higher Voltage STOUD TUOS Region 4</t>
  </si>
  <si>
    <t>MC66TOUT4</t>
  </si>
  <si>
    <t>Seasonal TOU Demand CAC 22/11kV Bus</t>
  </si>
  <si>
    <t>East CAC 22/11kV Bus STOUD TUOS Region 1</t>
  </si>
  <si>
    <t>EC22BTOUT1</t>
  </si>
  <si>
    <t>East CAC 22/11kV Bus STOUD TUOS Region 2</t>
  </si>
  <si>
    <t>Peak (NDVCP)</t>
  </si>
  <si>
    <t>Off-peak (NDVCOP)</t>
  </si>
  <si>
    <t>Seasonal TOU Energy - Residential</t>
  </si>
  <si>
    <t>East Residential STOUE TUOS Region 1</t>
  </si>
  <si>
    <t>ERTOUT1</t>
  </si>
  <si>
    <t>East Residential STOUE TUOS Region 2</t>
  </si>
  <si>
    <t>ERTOUT2</t>
  </si>
  <si>
    <t>East Residential STOUE TUOS Region 3</t>
  </si>
  <si>
    <t>ERTOUT3</t>
  </si>
  <si>
    <t>West Residential STOUE TUOS Region 1</t>
  </si>
  <si>
    <t>WRTOUT1</t>
  </si>
  <si>
    <t>West Residential STOUE TUOS Region 2</t>
  </si>
  <si>
    <t>WRTOUT2</t>
  </si>
  <si>
    <t>West Residential STOUE TUOS Region 3</t>
  </si>
  <si>
    <t>WRTOUT3</t>
  </si>
  <si>
    <t>Mount Isa Residential STOUE TUOS Region 4</t>
  </si>
  <si>
    <t>MRTOUT4</t>
  </si>
  <si>
    <t>Seasonal TOU Energy - Business</t>
  </si>
  <si>
    <t>East Business STOUE TUOS Region 1</t>
  </si>
  <si>
    <t>West CAC 22/11kV Line STOUD TUOS Region 1</t>
  </si>
  <si>
    <t>WC22LTOUT1</t>
  </si>
  <si>
    <t>West CAC 22/11kV Line STOUD TUOS Region 2</t>
  </si>
  <si>
    <t>WC22LTOUT2</t>
  </si>
  <si>
    <t>West CAC 22/11kV Line STOUD TUOS Region 3</t>
  </si>
  <si>
    <t>WC22LTOUT3</t>
  </si>
  <si>
    <t>Mount Isa CAC 22/11kV Line STOUD TUOS Region 4</t>
  </si>
  <si>
    <t>MC22LTOUT4</t>
  </si>
  <si>
    <t xml:space="preserve">                      2017-18 network tariffs for Standard Asset Customers &gt;100 MWh per annum</t>
  </si>
  <si>
    <t>Demand Large</t>
  </si>
  <si>
    <t>Demand Medium</t>
  </si>
  <si>
    <t>Threshold Above Which Demand Charge Applies</t>
  </si>
  <si>
    <t>Demand Small</t>
  </si>
  <si>
    <t>$/kW /month</t>
  </si>
  <si>
    <t xml:space="preserve">East Demand Large TUOS Region 1 </t>
  </si>
  <si>
    <t>EDLTT1</t>
  </si>
  <si>
    <t>East Demand Large TUOS Region 2</t>
  </si>
  <si>
    <t>EDLTT2</t>
  </si>
  <si>
    <t>East Demand Large TUOS Region 3</t>
  </si>
  <si>
    <t>EDLTT3</t>
  </si>
  <si>
    <t xml:space="preserve">West Demand Large TUOS Region 1 </t>
  </si>
  <si>
    <t>WDLTT1</t>
  </si>
  <si>
    <t>West Demand Large TUOS Region 2</t>
  </si>
  <si>
    <t>WDLTT2</t>
  </si>
  <si>
    <t>West Demand Large TUOS Region 3</t>
  </si>
  <si>
    <t>WDLTT3</t>
  </si>
  <si>
    <t xml:space="preserve">Mount Isa Demand Large TUOS Region 4 </t>
  </si>
  <si>
    <t>MDLTT4</t>
  </si>
  <si>
    <t xml:space="preserve">East Demand Medium TUOS Region 1 </t>
  </si>
  <si>
    <t>EDMTT1</t>
  </si>
  <si>
    <t>East Demand Medium TUOS Region 2</t>
  </si>
  <si>
    <t>EDMTT2</t>
  </si>
  <si>
    <t>East Demand Medium TUOS Region 3</t>
  </si>
  <si>
    <t>EDMTT3</t>
  </si>
  <si>
    <t xml:space="preserve">West Demand Medium TUOS Region 1 </t>
  </si>
  <si>
    <t>WDMTT1</t>
  </si>
  <si>
    <t>West Demand Medium TUOS Region 2</t>
  </si>
  <si>
    <t>WDMTT2</t>
  </si>
  <si>
    <t>West Demand Medium TUOS Region 3</t>
  </si>
  <si>
    <t>WDMTT3</t>
  </si>
  <si>
    <t xml:space="preserve">Mount Isa Demand Medium TUOS Region 4 </t>
  </si>
  <si>
    <t>MDMTT4</t>
  </si>
  <si>
    <t xml:space="preserve">East Demand Small TUOS Region 1 </t>
  </si>
  <si>
    <t>EDSTT1</t>
  </si>
  <si>
    <t>East Demand Small TUOS Region 2</t>
  </si>
  <si>
    <t>EDSTT2</t>
  </si>
  <si>
    <t>East Demand Small TUOS Region 3</t>
  </si>
  <si>
    <t>EDSTT3</t>
  </si>
  <si>
    <t xml:space="preserve">West Demand Small TUOS Region 1 </t>
  </si>
  <si>
    <t>WDSTT1</t>
  </si>
  <si>
    <t>TARIFFS APPLYING TO STANDARD ASSET CUSTOMERS – SMALL (&lt;100 MWh per annum)
CONTROLLED LOAD
GST Exclusive</t>
  </si>
  <si>
    <t>Volume Night Controlled</t>
  </si>
  <si>
    <t>East Volume Night Controlled TUOS Region 1</t>
  </si>
  <si>
    <t>EVNT1</t>
  </si>
  <si>
    <t>East Volume Night Controlled TUOS Region 2</t>
  </si>
  <si>
    <t>EVNT2</t>
  </si>
  <si>
    <t>East Volume Night Controlled TUOS Region 3</t>
  </si>
  <si>
    <t>EVNT3</t>
  </si>
  <si>
    <t>West Volume Night Controlled TUOS Region 1</t>
  </si>
  <si>
    <t>WVNT1</t>
  </si>
  <si>
    <t>West Volume Night Controlled TUOS Region 2</t>
  </si>
  <si>
    <t>WVNT2</t>
  </si>
  <si>
    <t>West Volume Night Controlled TUOS Region 3</t>
  </si>
  <si>
    <t>WVNT3</t>
  </si>
  <si>
    <t>Mount Isa Volume Night Controlled TUOS Region 4</t>
  </si>
  <si>
    <t xml:space="preserve">West STOUD TUOS Region 1 </t>
  </si>
  <si>
    <t>WSTOUDCT1</t>
  </si>
  <si>
    <t>West STOUD TUOS Region 2</t>
  </si>
  <si>
    <t>WSTOUDCT2</t>
  </si>
  <si>
    <t>West STOUD TUOS Region 3</t>
  </si>
  <si>
    <t>WSTOUDCT3</t>
  </si>
  <si>
    <t xml:space="preserve">Mount Isa STOUD TUOS Region 4 </t>
  </si>
  <si>
    <t>MSTOUDCT4</t>
  </si>
  <si>
    <t xml:space="preserve">                      2017-18 network tariffs for Standard Asset Customers &lt;100 MWh per annum</t>
  </si>
  <si>
    <t>TARIFFS APPLYING TO STANDARD ASSET CUSTOMERS – SMALL (&lt;100 MWh per annum)
INCLINING BLOCK TARIFF (IBT)
GST Exclusive</t>
  </si>
  <si>
    <t>Block 1 (NDVCIBT)</t>
  </si>
  <si>
    <t>Block 2  (NDVCIBT)</t>
  </si>
  <si>
    <t>Block 3 (NDVCIBT)</t>
  </si>
  <si>
    <t>IBT Residential</t>
  </si>
  <si>
    <t>IBT Residential East TUOS Region 1</t>
  </si>
  <si>
    <t>ERIBT1</t>
  </si>
  <si>
    <t>IBT Residential East TUOS Region 2</t>
  </si>
  <si>
    <t>ERIBT2</t>
  </si>
  <si>
    <t>IBT Residential East TUOS Region 3</t>
  </si>
  <si>
    <t>ERIBT3</t>
  </si>
  <si>
    <t>IBT Residential West TUOS Region 1</t>
  </si>
  <si>
    <t>WRIBT1</t>
  </si>
  <si>
    <t>IBT Residential West TUOS Region 2</t>
  </si>
  <si>
    <t>WRIBT2</t>
  </si>
  <si>
    <t>IBT Residential West TUOS Region 3</t>
  </si>
  <si>
    <t>WRIBT3</t>
  </si>
  <si>
    <t>IBT Residential Mount Isa TUOS Region 4</t>
  </si>
  <si>
    <t>MRIBT4</t>
  </si>
  <si>
    <t>IBT Business</t>
  </si>
  <si>
    <t>IBT Business East TUOS Region 1</t>
  </si>
  <si>
    <t>EBIBT1</t>
  </si>
  <si>
    <t>IBT Business East TUOS Region 2</t>
  </si>
  <si>
    <t>EBIBT2</t>
  </si>
  <si>
    <t>IBT Business East TUOS Region 3</t>
  </si>
  <si>
    <t>EBIBT3</t>
  </si>
  <si>
    <t>IBT Business West TUOS Region 1</t>
  </si>
  <si>
    <t>WBIBT1</t>
  </si>
  <si>
    <t>IBT Business West TUOS Region 2</t>
  </si>
  <si>
    <t>WBIBT2</t>
  </si>
  <si>
    <t>IBT Business West TUOS Region 3</t>
  </si>
  <si>
    <t>WBIBT3</t>
  </si>
  <si>
    <t>IBT Business Mount Isa TUOS Region 4</t>
  </si>
  <si>
    <t>MBIBT4</t>
  </si>
  <si>
    <t>TARIFFS APPLYING TO STANDARD ASSET CUSTOMERS – SMALL (&lt;100 MWh per annum)
SEASONAL TIME-OF-USE  ENERGY (STOUE) 
GST Exclusive</t>
  </si>
  <si>
    <t>Fixed Charge (NTFC)</t>
  </si>
  <si>
    <t>Volume Charge (NTVC)</t>
  </si>
  <si>
    <t>West Volume Unmetered Minor Public Light TUOS Region 2</t>
  </si>
  <si>
    <t>WVUMIT2</t>
  </si>
  <si>
    <t>West Volume Unmetered Major Public Light TUOS Region 2</t>
  </si>
  <si>
    <t>WVUMAT2</t>
  </si>
  <si>
    <t>West Volume Unmetered TUOS Region 3</t>
  </si>
  <si>
    <t>WVUT3</t>
  </si>
  <si>
    <t>West Volume Unmetered Minor Public Light TUOS Region 3</t>
  </si>
  <si>
    <t>WVUMIT3</t>
  </si>
  <si>
    <t>West Volume Unmetered Major Public Light TUOS Region 3</t>
  </si>
  <si>
    <t>WVUMAT3</t>
  </si>
  <si>
    <t>Mount Isa Volume Unmetered TUOS Region 4</t>
  </si>
  <si>
    <t>MVUT4</t>
  </si>
  <si>
    <t>Mount Isa Volume Unmetered Minor Public Light TUOS Region 4</t>
  </si>
  <si>
    <t>MVUMIT4</t>
  </si>
  <si>
    <t>EBTOUT1</t>
  </si>
  <si>
    <t>East Business STOUE TUOS Region 2</t>
  </si>
  <si>
    <t>EBTOUT2</t>
  </si>
  <si>
    <t>East Business STOUE TUOS Region 3</t>
  </si>
  <si>
    <t>EBTOUT3</t>
  </si>
  <si>
    <t>West Business STOUE TUOS Region 1</t>
  </si>
  <si>
    <t>WBTOUT1</t>
  </si>
  <si>
    <t>West Business STOUE TUOS Region 2</t>
  </si>
  <si>
    <t>WBTOUT2</t>
  </si>
  <si>
    <t>West Business STOUE TUOS Region 3</t>
  </si>
  <si>
    <t>WBTOUT3</t>
  </si>
  <si>
    <t>Mount Isa Business STOUE TUOS Region 4</t>
  </si>
  <si>
    <t>MBTOUT4</t>
  </si>
  <si>
    <t>TARIFFS APPLYING TO STANDARD ASSET CUSTOMERS – SMALL (&lt;100 MWh per annum)
SEASONAL TIME-OF-USE DEMAND (STOUD)
GST Exclusive</t>
  </si>
  <si>
    <t>Minimum Chargeable Demand</t>
  </si>
  <si>
    <t>Off-Peak
(NDVCOP)</t>
  </si>
  <si>
    <t>Peak kW</t>
  </si>
  <si>
    <t>Off Peak kW</t>
  </si>
  <si>
    <t>Seasonal TOU Demand - Residential</t>
  </si>
  <si>
    <t>East Residential STOUD TUOS Region 1</t>
  </si>
  <si>
    <t>ERTOUDCT1</t>
  </si>
  <si>
    <t>Nil</t>
  </si>
  <si>
    <t>East Residential STOUD TUOS Region 2</t>
  </si>
  <si>
    <t>ERTOUDCT2</t>
  </si>
  <si>
    <t>East Residential STOUD TUOS Region 3</t>
  </si>
  <si>
    <t>ERTOUDCT3</t>
  </si>
  <si>
    <t>West Residential STOUD TUOS Region 1</t>
  </si>
  <si>
    <t>WRTOUDCT1</t>
  </si>
  <si>
    <t>West Residential STOUD TUOS Region 2</t>
  </si>
  <si>
    <t>WRTOUDCT2</t>
  </si>
  <si>
    <t>West Residential STOUD TUOS Region 3</t>
  </si>
  <si>
    <t>WRTOUDCT3</t>
  </si>
  <si>
    <t>Mount Isa Residential STOUD TUOS Region 4</t>
  </si>
  <si>
    <t>MRTOUDCT4</t>
  </si>
  <si>
    <t>Seasonal TOU Demand - Business</t>
  </si>
  <si>
    <t>East Business STOUD TUOS Region 1</t>
  </si>
  <si>
    <t>EBTOUDCT1</t>
  </si>
  <si>
    <t>East Business STOUD TUOS Region 2</t>
  </si>
  <si>
    <t>EBTOUDCT2</t>
  </si>
  <si>
    <t>East Business STOUD TUOS Region 3</t>
  </si>
  <si>
    <t>EBTOUDCT3</t>
  </si>
  <si>
    <t>West Business STOUD TUOS Region 1</t>
  </si>
  <si>
    <t>WBTOUDCT1</t>
  </si>
  <si>
    <t>West Business STOUD TUOS Region 2</t>
  </si>
  <si>
    <t>WBTOUDCT2</t>
  </si>
  <si>
    <t>West Business STOUD TUOS Region 3</t>
  </si>
  <si>
    <t>WBTOUDCT3</t>
  </si>
  <si>
    <t>Mount Isa Business STOUD TUOS Region 4</t>
  </si>
  <si>
    <t>MBTOUDCT4</t>
  </si>
  <si>
    <t>WRTOUCT1, WRTOUCT2, WRTOUCT3</t>
  </si>
  <si>
    <t>WRTOUXT1, WRTOUXT2, WRTOUXT3</t>
  </si>
  <si>
    <t>Seasonal TOU Energy Business</t>
  </si>
  <si>
    <t>EBTOUT1, EBTOUT2, EBTOUT3</t>
  </si>
  <si>
    <t>EBTOUCT1, EBTOUCT2, EBTOUCT3</t>
  </si>
  <si>
    <t>EBTOUXT1, EBTOUXT2, EBTOUXT3</t>
  </si>
  <si>
    <t>WBTOUT1, WBTOUT2, WBTOUT3</t>
  </si>
  <si>
    <t>WBTOUCT1, WBTOUCT2, WBTOUCT3</t>
  </si>
  <si>
    <t>WBTOUXT1, WBTOUXT2, WBTOUXT3</t>
  </si>
  <si>
    <t>Seasonal TOU Demand Residential</t>
  </si>
  <si>
    <t>ERTOUDCT1, ERTOUDCT2, ERTOUDCT3</t>
  </si>
  <si>
    <t>ERTOUDXT1, ERTOUDXT2, ERTOUDXT3</t>
  </si>
  <si>
    <t>WRTOUDCT1, WRTOUDCT2, WRTOUDCT3</t>
  </si>
  <si>
    <t>WRTOUDXT1, WRTOUDXT2, WRTOUDXT3</t>
  </si>
  <si>
    <t>MVNT4</t>
  </si>
  <si>
    <t>Volume Controlled</t>
  </si>
  <si>
    <t>East Volume Controlled TUOS Region 1</t>
  </si>
  <si>
    <t>EVCT1</t>
  </si>
  <si>
    <t>East Volume Controlled TUOS Region 2</t>
  </si>
  <si>
    <t>EVCT2</t>
  </si>
  <si>
    <t>East Volume Controlled TUOS Region 3</t>
  </si>
  <si>
    <t>EVCT3</t>
  </si>
  <si>
    <t>West Volume Controlled TUOS Region 1</t>
  </si>
  <si>
    <t>WVCT1</t>
  </si>
  <si>
    <t>West Volume Controlled TUOS Region 2</t>
  </si>
  <si>
    <t>WVCT2</t>
  </si>
  <si>
    <t>West Volume Controlled TUOS Region 3</t>
  </si>
  <si>
    <t>WVCT3</t>
  </si>
  <si>
    <t>Mount Isa Volume Controlled TUOS Region 4</t>
  </si>
  <si>
    <t>MVCT4</t>
  </si>
  <si>
    <t xml:space="preserve">                      2017-18 network tariffs for Standard Asset Customers - Unmetered</t>
  </si>
  <si>
    <t>TARIFFS APPLYING TO STANDARD ASSET CUSTOMERS – UNMETERED
GST Exclusive</t>
  </si>
  <si>
    <t xml:space="preserve">Volume Charge
(NDVC) </t>
  </si>
  <si>
    <t xml:space="preserve">Volume Unmetered </t>
  </si>
  <si>
    <t>East Volume Unmetered TUOS Region 1</t>
  </si>
  <si>
    <t>EVUT1</t>
  </si>
  <si>
    <t>East Volume Unmetered Minor Public Light TUOS Region 1</t>
  </si>
  <si>
    <t>EVUMIT1</t>
  </si>
  <si>
    <t>East Volume Unmetered Major Public Light TUOS Region 1</t>
  </si>
  <si>
    <t>EVUMAT1</t>
  </si>
  <si>
    <t>East Volume Unmetered TUOS Region 2</t>
  </si>
  <si>
    <t>EVUT2</t>
  </si>
  <si>
    <t>East Volume Unmetered Minor Public Light TUOS Region 2</t>
  </si>
  <si>
    <t>EVUMIT2</t>
  </si>
  <si>
    <t>East Volume Unmetered Major Public Light TUOS Region 2</t>
  </si>
  <si>
    <t>EVUMAT2</t>
  </si>
  <si>
    <t>East Volume Unmetered TUOS Region 3</t>
  </si>
  <si>
    <t>EVUT3</t>
  </si>
  <si>
    <t>East Volume Unmetered Minor Public Light TUOS Region 3</t>
  </si>
  <si>
    <t>EVUMIT3</t>
  </si>
  <si>
    <t>East Volume Unmetered Major Public Light TUOS Region 3</t>
  </si>
  <si>
    <t>EVUMAT3</t>
  </si>
  <si>
    <t>West Volume Unmetered TUOS Region 1</t>
  </si>
  <si>
    <t>WVUT1</t>
  </si>
  <si>
    <t>West Volume Unmetered Minor Public Light TUOS Region 1</t>
  </si>
  <si>
    <t>WVUMIT1</t>
  </si>
  <si>
    <t>West Volume Unmetered Major Public Light TUOS Region 1</t>
  </si>
  <si>
    <t>WVUMAT1</t>
  </si>
  <si>
    <t>West Volume Unmetered TUOS Region 2</t>
  </si>
  <si>
    <t>WVUT2</t>
  </si>
  <si>
    <t>WDMTXT1, WDMTXT2, WDMTXT3</t>
  </si>
  <si>
    <t>WDSTT1, WDSTT2, WDSTT3</t>
  </si>
  <si>
    <t>WDSTCT1, WDSTCT2, WDSTCT3</t>
  </si>
  <si>
    <t>WDSTXT1, WDSTXT2, WDSTXT3</t>
  </si>
  <si>
    <t>WSTOUDCT1, WSTOUDCT2, WSTOUDCT3</t>
  </si>
  <si>
    <t>WSTOUDXT1, WSTOUDXT2, WSTOUDXT3</t>
  </si>
  <si>
    <t>Standard Asset Customer – Large (&gt;100 MWh p.a.) – Mount Isa</t>
  </si>
  <si>
    <t>MDLTCT4</t>
  </si>
  <si>
    <t>MDLTXT4</t>
  </si>
  <si>
    <t>MDMTCT4</t>
  </si>
  <si>
    <t>MDMTXT4</t>
  </si>
  <si>
    <t>MDSTCT4</t>
  </si>
  <si>
    <t>MDSTXT4</t>
  </si>
  <si>
    <t>MSTOUDXT4</t>
  </si>
  <si>
    <t>Standard Asset Customer – Small (&lt;100 MWh p.a.) – East</t>
  </si>
  <si>
    <t xml:space="preserve">Volume Controlled </t>
  </si>
  <si>
    <t xml:space="preserve">Volume Night Controlled </t>
  </si>
  <si>
    <t>Mount Isa Volume Unmetered Major Public Light TUOS Region 4</t>
  </si>
  <si>
    <t>MVUMAT4</t>
  </si>
  <si>
    <t xml:space="preserve">                      2017-18 Distribution Loss Factors</t>
  </si>
  <si>
    <t>Data sourced from AEMO website - published DLFs.</t>
  </si>
  <si>
    <t>Ergon Energy 2017-18 Distribution Loss Factors</t>
  </si>
  <si>
    <t>Network Level</t>
  </si>
  <si>
    <t>East Zone</t>
  </si>
  <si>
    <t>West Zone</t>
  </si>
  <si>
    <t>Mt Isa Zone</t>
  </si>
  <si>
    <t>Subtransmission Bus</t>
  </si>
  <si>
    <t>GESB</t>
  </si>
  <si>
    <t>GWSB</t>
  </si>
  <si>
    <t>GMSB</t>
  </si>
  <si>
    <t>Subtransmission Line</t>
  </si>
  <si>
    <t>GESL</t>
  </si>
  <si>
    <t>GWSL</t>
  </si>
  <si>
    <t>GMSL</t>
  </si>
  <si>
    <t>22/11 kV Bus</t>
  </si>
  <si>
    <t>GEHB</t>
  </si>
  <si>
    <t>GWHB</t>
  </si>
  <si>
    <t>GMHB</t>
  </si>
  <si>
    <t>22/11 kV Line</t>
  </si>
  <si>
    <t>GEHL</t>
  </si>
  <si>
    <t>GWHL</t>
  </si>
  <si>
    <t>GMHL</t>
  </si>
  <si>
    <t>LV Bus</t>
  </si>
  <si>
    <t>GELB</t>
  </si>
  <si>
    <t>GWLB</t>
  </si>
  <si>
    <t>GMLB</t>
  </si>
  <si>
    <t>LV Line</t>
  </si>
  <si>
    <t>GELL</t>
  </si>
  <si>
    <t>GWLL</t>
  </si>
  <si>
    <t>GMLL</t>
  </si>
  <si>
    <t>POA</t>
  </si>
  <si>
    <t>ERIBT1, ERIBT2, ERIBT3</t>
  </si>
  <si>
    <t>ERIBCT1, ERIBCT2, ERIBCT3</t>
  </si>
  <si>
    <t>ERIBXT1, ERIBXT2, ERIBXT3</t>
  </si>
  <si>
    <t>WRIBT1, WRIBT2, WRIBT3</t>
  </si>
  <si>
    <t>WRIBCT1, WRIBCT2, WRIBCT3</t>
  </si>
  <si>
    <t>WRIBXT1, WRIBXT2, WRIBXT3</t>
  </si>
  <si>
    <t>EBIBT1, EBIBT2, EBIBT3</t>
  </si>
  <si>
    <t>EBIBCT1, EBIBCT2, EBIBCT3</t>
  </si>
  <si>
    <t>EBIBXT1, EBIBXT2, EBIBXT3</t>
  </si>
  <si>
    <t>WBIBT1, WBIBT2, WBIBT3</t>
  </si>
  <si>
    <t>WBIBCT1, WBIBCT2, WBIBCT3</t>
  </si>
  <si>
    <t>WBIBXT1, WBIBXT2, WBIBXT3</t>
  </si>
  <si>
    <t>EVNT1, EVNT2, EVNT3</t>
  </si>
  <si>
    <t>EVNCT1, EVNCT2, EVNCT3</t>
  </si>
  <si>
    <t>EVNXT1, EVNXT2, EVNXT3</t>
  </si>
  <si>
    <t>WVNT1, WVNT2, WVNT3</t>
  </si>
  <si>
    <t>WVNCT1, WVNCT2, WVNCT3</t>
  </si>
  <si>
    <t>WVNXT1, WVNXT2, WVNXT3</t>
  </si>
  <si>
    <t>EVCT1, EVCT2, EVCT3</t>
  </si>
  <si>
    <t>EVCCT1, EVCCT2, EVCCT3</t>
  </si>
  <si>
    <t>EVCXT1, EVCXT2, EVCXT3</t>
  </si>
  <si>
    <t>WVCT1, WVCT2, WVCT3</t>
  </si>
  <si>
    <t>WVCCT1, WVCCT2, WVCCT3</t>
  </si>
  <si>
    <t>WVCXT1, WVCXT2, WVCXT3</t>
  </si>
  <si>
    <t>Seasonal TOU Energy Residential</t>
  </si>
  <si>
    <t>ERTOUT1, ERTOUT2, ERTOUT3</t>
  </si>
  <si>
    <t>ERTOUCT1, ERTOUCT2, ERTOUCT3</t>
  </si>
  <si>
    <t>ERTOUXT1, ERTOUXT2, ERTOUXT3</t>
  </si>
  <si>
    <t>WRTOUT1, WRTOUT2, WRTOUT3</t>
  </si>
  <si>
    <t>Seasonal TOU Demand CAC 22/11 kV Bus</t>
  </si>
  <si>
    <t>EC22BTOUT1, EC22BTOUT2, EC22BTOUT3</t>
  </si>
  <si>
    <t>Seasonal TOU Demand CAC 22/11 kV Line</t>
  </si>
  <si>
    <t>EC22LTOUT1, EC22LTOUT2, EC22LTOUT3</t>
  </si>
  <si>
    <t>Connection Asset Customer – West</t>
  </si>
  <si>
    <t>WC66T1, WC66T2, WC66T3</t>
  </si>
  <si>
    <t>WC33T1, WC33T2, WC33T3</t>
  </si>
  <si>
    <t>WC22BT1, WC22BT2, WC22BT3</t>
  </si>
  <si>
    <t>WC22LT1, WC22LT2, WC22LT3</t>
  </si>
  <si>
    <t>WC66TOUT1, WC66TOUT2, WC66TOUT3</t>
  </si>
  <si>
    <t>WC22BTOUT1, WC22BTOUT2, WC22BTOUT3</t>
  </si>
  <si>
    <t>WC22LTOUT1, WC22LTOUT2, WC22LTOUT3</t>
  </si>
  <si>
    <t>Connection Asset Customer – Mount Isa</t>
  </si>
  <si>
    <t>Seasonal TOU Demand Business</t>
  </si>
  <si>
    <t>EBTOUDCT1, EBTOUDCT2, EBTOUDCT3</t>
  </si>
  <si>
    <t>EBTOUDXT1, EBTOUDXT2, EBTOUDXT3</t>
  </si>
  <si>
    <t>WBTOUDCT1, WBTOUDCT2, WBTOUDCT3</t>
  </si>
  <si>
    <t>WBTOUDXT1, WBTOUDXT2, WBTOUDXT3</t>
  </si>
  <si>
    <t xml:space="preserve">                       (includes the Queensland Government's Solar Bonus Scheme)</t>
  </si>
  <si>
    <t>NVG0</t>
  </si>
  <si>
    <t>NVG1</t>
  </si>
  <si>
    <t>NVG2</t>
  </si>
  <si>
    <t>GVG0</t>
  </si>
  <si>
    <t>Standard Asset Customers</t>
  </si>
  <si>
    <t>Tariff class</t>
  </si>
  <si>
    <t>Tariff group</t>
  </si>
  <si>
    <r>
      <t xml:space="preserve">Standard Network Tariff Codes
</t>
    </r>
    <r>
      <rPr>
        <sz val="9"/>
        <color indexed="9"/>
        <rFont val="Arial"/>
        <family val="2"/>
      </rPr>
      <t xml:space="preserve">Standard network tariff rates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capital and non-capital metering charges apply.
</t>
    </r>
  </si>
  <si>
    <r>
      <t xml:space="preserve">'C' series Network Tariff Codes
</t>
    </r>
    <r>
      <rPr>
        <sz val="9"/>
        <color indexed="9"/>
        <rFont val="Arial"/>
        <family val="2"/>
      </rPr>
      <t xml:space="preserve">Standard network tariff rates apply, as per equivalent standard Network Tariff Code. </t>
    </r>
    <r>
      <rPr>
        <b/>
        <sz val="9"/>
        <color indexed="9"/>
        <rFont val="Arial"/>
        <family val="2"/>
      </rPr>
      <t xml:space="preserve">
</t>
    </r>
    <r>
      <rPr>
        <sz val="9"/>
        <color indexed="9"/>
        <rFont val="Arial"/>
        <family val="2"/>
      </rPr>
      <t>No ACS capital and non-capital metering charges apply.</t>
    </r>
  </si>
  <si>
    <r>
      <t xml:space="preserve">'X'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capital metering charges apply.
</t>
    </r>
  </si>
  <si>
    <t>Standard Asset Customer – Large (&gt;100 MWh p.a.) – East</t>
  </si>
  <si>
    <t>EDLTT1, EDLTT2, EDLTT3</t>
  </si>
  <si>
    <t>EDLTCT1, EDLTCT2, EDLTCT3</t>
  </si>
  <si>
    <t>EDLTXT1, EDLTXT2, EDLTXT3</t>
  </si>
  <si>
    <t>EDMTT1, EDMTT2, EDMTT3</t>
  </si>
  <si>
    <t>EDMTCT1, EDMTCT2, EDMTCT3</t>
  </si>
  <si>
    <t>EDMTXT1, EDMTXT2, EDMTXT3</t>
  </si>
  <si>
    <t>EDSTT1, EDSTT2, EDSTT3</t>
  </si>
  <si>
    <t>EDSTCT1, EDSTCT2, EDSTCT3</t>
  </si>
  <si>
    <t>EDSTXT1, EDSTXT2, EDSTXT3</t>
  </si>
  <si>
    <t>Refer to 'C' series</t>
  </si>
  <si>
    <t>ESTOUDCT1, ESTOUDCT2, ESTOUDCT3</t>
  </si>
  <si>
    <t>ESTOUDXT1, ESTOUDXT2, ESTOUDXT3</t>
  </si>
  <si>
    <t>Standard Asset Customer – Large (&gt;100 MWh p.a.) – West</t>
  </si>
  <si>
    <t>WDLTT1, WDLTT2, WDLTT3</t>
  </si>
  <si>
    <t>WDLTCT1, WDLTCT2, WDLTCT3</t>
  </si>
  <si>
    <t>WDLTXT1, WDLTXT2, WDLTXT3</t>
  </si>
  <si>
    <t>WDMTT1, WDMTT2, WDMTT3</t>
  </si>
  <si>
    <t>WDMTCT1, WDMTCT2, WDMTCT3</t>
  </si>
  <si>
    <t>MVNBT4</t>
  </si>
  <si>
    <t>NVGB0</t>
  </si>
  <si>
    <t>NVGB1</t>
  </si>
  <si>
    <t>NVGB2</t>
  </si>
  <si>
    <t>GVGB0</t>
  </si>
  <si>
    <t xml:space="preserve">                      2017-18 Network Tariff Codes</t>
  </si>
  <si>
    <t xml:space="preserve">                       2017-18 additional network tariffs for micro-embedded generating units</t>
  </si>
  <si>
    <t>EDLTCT1</t>
  </si>
  <si>
    <t>EDLTXT1</t>
  </si>
  <si>
    <t>ACS Meter Charges</t>
  </si>
  <si>
    <t>Primary Service Fixed Charge Capital (ACSMCC)</t>
  </si>
  <si>
    <r>
      <t xml:space="preserve">'B'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non-capital metering charges apply.
</t>
    </r>
  </si>
  <si>
    <t>EDLTBT2</t>
  </si>
  <si>
    <t>Standard Asset Customer – Small (&lt;100 MWh p.a.) – West</t>
  </si>
  <si>
    <t>Standard Asset Customer – Small (&lt;100 MWh p.a.) – Mount Isa</t>
  </si>
  <si>
    <t>MBIBCT4</t>
  </si>
  <si>
    <t>MBIBXT4</t>
  </si>
  <si>
    <t>(&lt;100 MWh p.a.) – Mount Isa</t>
  </si>
  <si>
    <t>MBTOUCT4</t>
  </si>
  <si>
    <t>MBTOUXT4</t>
  </si>
  <si>
    <t>MBTOUDXT4</t>
  </si>
  <si>
    <t>MRIBCT4</t>
  </si>
  <si>
    <t>MRIBXT4</t>
  </si>
  <si>
    <t>MRTOUCT4</t>
  </si>
  <si>
    <t>MRTOUXT4</t>
  </si>
  <si>
    <t>MRTOUDXT4</t>
  </si>
  <si>
    <t>MVCCT4</t>
  </si>
  <si>
    <t>MVCXT4</t>
  </si>
  <si>
    <t>MVNCT4</t>
  </si>
  <si>
    <t>MVNXT4</t>
  </si>
  <si>
    <t>Standard Asset Customer – Unmetered – East</t>
  </si>
  <si>
    <t>EVUT1, EVUT2, EVUT3</t>
  </si>
  <si>
    <t>n/a</t>
  </si>
  <si>
    <t>EVUMIT1, EVUMIT2, EVUMIT3</t>
  </si>
  <si>
    <t>EVUMAT1, EVUMAT2, EVUMAT3</t>
  </si>
  <si>
    <t>Standard Asset Customer – Unmetered – West</t>
  </si>
  <si>
    <t>WVUT1, WVUT2, WVUT3</t>
  </si>
  <si>
    <t>WVUMIT1, WVUMIT2, WVUMIT3</t>
  </si>
  <si>
    <t>WVUMAT1, WVUMAT2, WVUMAT3</t>
  </si>
  <si>
    <t>Standard Asset Customer – Unmetered – Mount Isa</t>
  </si>
  <si>
    <t>Major customers</t>
  </si>
  <si>
    <t>Individually Calculated Customers, Connection Asset Customers and Embedded Generators</t>
  </si>
  <si>
    <t>Individually Calculated Customer – East</t>
  </si>
  <si>
    <t>ICC</t>
  </si>
  <si>
    <t>EICCKA1 onwards</t>
  </si>
  <si>
    <t>EICCKB1 onwards</t>
  </si>
  <si>
    <t>Individually Calculated Customer – West</t>
  </si>
  <si>
    <t>WICCKA1 onwards</t>
  </si>
  <si>
    <t>WICCKB1 onwards</t>
  </si>
  <si>
    <t>Individually Calculated Customer – Mount Isa</t>
  </si>
  <si>
    <t>MICCKA1 onwards</t>
  </si>
  <si>
    <t>MICCKB1 onwards</t>
  </si>
  <si>
    <t>Connection Asset Customer – East</t>
  </si>
  <si>
    <t>CAC 66 kV</t>
  </si>
  <si>
    <t>EC66T1, EC66T2, EC66T3
ECACA15*</t>
  </si>
  <si>
    <t>CAC 33 kV</t>
  </si>
  <si>
    <t>EC33T1, EC33T2, EC33T3
ECACB14*</t>
  </si>
  <si>
    <t>CAC 22/11 kV Bus</t>
  </si>
  <si>
    <t>EC22BT1, EC22BT2, EC22BT3
ECACA46,* ECACA213,* ECACB3*</t>
  </si>
  <si>
    <t>CAC 22/11 kV Line</t>
  </si>
  <si>
    <t xml:space="preserve">EC22LT1, EC22LT2, EC22LT3
ECACA86,* ECACA145,* ECACA199,* ECACA221* </t>
  </si>
  <si>
    <t>Seasonal TOU Demand CAC Higher Voltage (66/33 kV)</t>
  </si>
  <si>
    <t>EC66TOUT1, EC66TOUT2, EC66TOUT3</t>
  </si>
  <si>
    <t>WBTOUBT2</t>
  </si>
  <si>
    <t>WBTOUCT3</t>
  </si>
  <si>
    <t>WBTOUXT3</t>
  </si>
  <si>
    <t>WBTOUBT3</t>
  </si>
  <si>
    <t>ESTOUDXT1</t>
  </si>
  <si>
    <t>ESTOUDBT1</t>
  </si>
  <si>
    <t>ESTOUDXT2</t>
  </si>
  <si>
    <t>ESTOUDBT2</t>
  </si>
  <si>
    <t>ESTOUDXT3</t>
  </si>
  <si>
    <t>ESTOUDBT3</t>
  </si>
  <si>
    <t>WSTOUDXT2</t>
  </si>
  <si>
    <t>WSTOUDBT3</t>
  </si>
  <si>
    <t>WSTOUDBT2</t>
  </si>
  <si>
    <t>WSTOUDXT3</t>
  </si>
  <si>
    <t>ERTOUDXT1</t>
  </si>
  <si>
    <t>ERTOUDBT1</t>
  </si>
  <si>
    <t>ERTOUDXT2</t>
  </si>
  <si>
    <t>ERTOUDBT2</t>
  </si>
  <si>
    <t>ERTOUDXT3</t>
  </si>
  <si>
    <t>ERTOUDBT3</t>
  </si>
  <si>
    <t>WRTOUDXT1</t>
  </si>
  <si>
    <t>WRTOUDBT1</t>
  </si>
  <si>
    <t>WRTOUDXT2</t>
  </si>
  <si>
    <t>WRTOUDBT2</t>
  </si>
  <si>
    <t>WRTOUDXT3</t>
  </si>
  <si>
    <t>WRTOUDBT3</t>
  </si>
  <si>
    <t>EBTOUDXT1</t>
  </si>
  <si>
    <t>EBTOUDBT1</t>
  </si>
  <si>
    <t>EBTOUDXT2</t>
  </si>
  <si>
    <t>EBTOUDBT2</t>
  </si>
  <si>
    <t>EBTOUDXT3</t>
  </si>
  <si>
    <t>EBTOUDBT3</t>
  </si>
  <si>
    <t xml:space="preserve">Embedded Generation – East </t>
  </si>
  <si>
    <t>EG</t>
  </si>
  <si>
    <t>EEGA1 onwards</t>
  </si>
  <si>
    <t>EEGB1 onwards</t>
  </si>
  <si>
    <t>Embedded Generation – West</t>
  </si>
  <si>
    <t>WEGA1 onwards</t>
  </si>
  <si>
    <t>WEGB1 onwards</t>
  </si>
  <si>
    <t>Embedded Generation – Mount Isa</t>
  </si>
  <si>
    <t>MEGA1 onwards</t>
  </si>
  <si>
    <t>MEGB1 onwards</t>
  </si>
  <si>
    <t>* As at 29 April 2016.  Special arrangements apply to Connection Asset Customers on these Network Tariff Codes.  Please contact Ergon Energy.</t>
  </si>
  <si>
    <t>Additional Network Tariff Codes applying to micro-embedded generating units</t>
  </si>
  <si>
    <t>NVGC0</t>
  </si>
  <si>
    <t>NVGX0</t>
  </si>
  <si>
    <t>NVGC1</t>
  </si>
  <si>
    <t>NVGX1</t>
  </si>
  <si>
    <t>NVGC2</t>
  </si>
  <si>
    <t>NVGX2</t>
  </si>
  <si>
    <t>GVGC0</t>
  </si>
  <si>
    <t>GVGX0</t>
  </si>
  <si>
    <t>EDLTBT1, EDLTBT2, EDLTBT3</t>
  </si>
  <si>
    <t>EDMTBT1, EDMTBT2, EDMTBT3</t>
  </si>
  <si>
    <t>EDSTBT1, EDSTBT2, EDSTBT3</t>
  </si>
  <si>
    <t>ESTOUDBT1, ESTOUDBT2, ESTOUDBT3</t>
  </si>
  <si>
    <t>WDLTBT1, WDLTBT2, WDLTBT3</t>
  </si>
  <si>
    <t>WDMTBT1, WDMTBT2, WDMTBT3</t>
  </si>
  <si>
    <t>WDSTBT1, WDSTBT2, WDSTBT3</t>
  </si>
  <si>
    <t>WSTOUDBT1, WSTOUDBT2, WSTOUDBT3</t>
  </si>
  <si>
    <t>MDLTBT4</t>
  </si>
  <si>
    <t>MDMTBT4</t>
  </si>
  <si>
    <t>MDSTBT4</t>
  </si>
  <si>
    <t>MSTOUDBT4</t>
  </si>
  <si>
    <t>EBIBBT1, EBIBBT2, EBIBBT3</t>
  </si>
  <si>
    <t>EBTOUBT1, EBTOUBT2, EBTOUBT3</t>
  </si>
  <si>
    <t>EBTOUDBT1, EBTOUDBT2, EBTOUDBT3</t>
  </si>
  <si>
    <t>ERIBBT1, ERIBBT2, ERIBBT3</t>
  </si>
  <si>
    <t>ERTOUBT1, ERTOUBT2, ERTOUBT3</t>
  </si>
  <si>
    <t>ERTOUDBT1, ERTOUDBT2, ERTOUDBT3</t>
  </si>
  <si>
    <t>EVCBT1, EVCBT2, EVCBT3</t>
  </si>
  <si>
    <t>EVNBT1, EVNBT2, EVNBT3</t>
  </si>
  <si>
    <t>WBIBBT1, WBIBBT2, WBIBBT3</t>
  </si>
  <si>
    <t>WBTOUBT1, WBTOUBT2, WBTOUBT3</t>
  </si>
  <si>
    <t>WBTOUDBT1, WBTOUDBT2, WBTOUDBT3</t>
  </si>
  <si>
    <t>WRIBBT1, WRIBBT2, WRIBBT3</t>
  </si>
  <si>
    <t>WRTOUBT1, WRTOUBT2, WRTOUBT3</t>
  </si>
  <si>
    <t>WRTOUDBT1, WRTOUDBT2, WRTOUDBT3</t>
  </si>
  <si>
    <t>WVCBT1, WVCBT2, WVCBT3</t>
  </si>
  <si>
    <t>WVNBT1, WVNBT2, WVNBT3</t>
  </si>
  <si>
    <t>MBIBBT4</t>
  </si>
  <si>
    <t>MBTOUBT4</t>
  </si>
  <si>
    <t>MBTOUDBT4</t>
  </si>
  <si>
    <t>MRIBBT4</t>
  </si>
  <si>
    <t>MRTOUBT4</t>
  </si>
  <si>
    <t>MRTOUDBT4</t>
  </si>
  <si>
    <t>MVCBT4</t>
  </si>
  <si>
    <t>Controlled Load Fixed Charge Capital (ACSMCC)</t>
  </si>
  <si>
    <t>Controlled Load Fixed Charge Non-Capital (ACSMNCC)</t>
  </si>
  <si>
    <t>ADDITIONAL NETWORK TARIFF CODES FOR MICRO-EMBEDDED GENERATING UNITS
(INCLUDES THE QUEENSLAND GOVERNMENT'S SOLAR BONUS SCHEME)
GST Exclusive*</t>
  </si>
  <si>
    <t>EBIBCT1</t>
  </si>
  <si>
    <t>EBIBXT1</t>
  </si>
  <si>
    <t>EBIBBT1</t>
  </si>
  <si>
    <t>EBIBCT2</t>
  </si>
  <si>
    <t>EBIBXT2</t>
  </si>
  <si>
    <t>EBIBBT2</t>
  </si>
  <si>
    <t>EBIBCT3</t>
  </si>
  <si>
    <t>EBIBXT3</t>
  </si>
  <si>
    <t>EBIBBT3</t>
  </si>
  <si>
    <t>WBIBCT1</t>
  </si>
  <si>
    <t>WBIBXT1</t>
  </si>
  <si>
    <t>WBIBBT1</t>
  </si>
  <si>
    <t>WBIBCT2</t>
  </si>
  <si>
    <t>WBIBXT2</t>
  </si>
  <si>
    <t>WBIBBT2</t>
  </si>
  <si>
    <t>WBIBCT3</t>
  </si>
  <si>
    <t>WBIBXT3</t>
  </si>
  <si>
    <t>WBIBBT3</t>
  </si>
  <si>
    <t>EDLTBT1</t>
  </si>
  <si>
    <t>EDLTCT3</t>
  </si>
  <si>
    <t>EDLTXT3</t>
  </si>
  <si>
    <t>EDLTBT3</t>
  </si>
  <si>
    <t>EDLTCT2</t>
  </si>
  <si>
    <t>EDLTXT2</t>
  </si>
  <si>
    <t>WDLTCT2</t>
  </si>
  <si>
    <t>WDLTXT3</t>
  </si>
  <si>
    <t>WDLTCT1</t>
  </si>
  <si>
    <t>WDLTXT1</t>
  </si>
  <si>
    <t>WDLTBT1</t>
  </si>
  <si>
    <t>WDLTXT2</t>
  </si>
  <si>
    <t>WDLTBT2</t>
  </si>
  <si>
    <t>WDLTCT3</t>
  </si>
  <si>
    <t>WDLTBT3</t>
  </si>
  <si>
    <t>EDMTCT1</t>
  </si>
  <si>
    <t>EDMTXT1</t>
  </si>
  <si>
    <t>EDMTBT1</t>
  </si>
  <si>
    <t>EDMTCT2</t>
  </si>
  <si>
    <t>EDMTXT2</t>
  </si>
  <si>
    <t>EDMTBT2</t>
  </si>
  <si>
    <t>EDMTCT3</t>
  </si>
  <si>
    <t>EDMTXT3</t>
  </si>
  <si>
    <t>EDMTBT3</t>
  </si>
  <si>
    <t>WDMTCT1</t>
  </si>
  <si>
    <t>WDMTXT1</t>
  </si>
  <si>
    <t>WDMTBT1</t>
  </si>
  <si>
    <t>WDMTCT2</t>
  </si>
  <si>
    <t>WDMTXT2</t>
  </si>
  <si>
    <t>WDMTBT2</t>
  </si>
  <si>
    <t>WDMTCT3</t>
  </si>
  <si>
    <t>WDMTXT3</t>
  </si>
  <si>
    <t>WDMTBT3</t>
  </si>
  <si>
    <t>EDSTXT1</t>
  </si>
  <si>
    <t>EDSTBT1</t>
  </si>
  <si>
    <t>EDSTCT2</t>
  </si>
  <si>
    <t>EDSTXT2</t>
  </si>
  <si>
    <t>EDSTBT2</t>
  </si>
  <si>
    <t>EDSTCT3</t>
  </si>
  <si>
    <t>EDSTXT3</t>
  </si>
  <si>
    <t>EDSTBT3</t>
  </si>
  <si>
    <t>WDSTCT1</t>
  </si>
  <si>
    <t>WDSTXT1</t>
  </si>
  <si>
    <t>WDSTBT1</t>
  </si>
  <si>
    <t>WDSTCT2</t>
  </si>
  <si>
    <t>WDSTXT2</t>
  </si>
  <si>
    <t>WDSTBT2</t>
  </si>
  <si>
    <t>WDSTCT3</t>
  </si>
  <si>
    <t>WDSTXT3</t>
  </si>
  <si>
    <t>WDSTBT3</t>
  </si>
  <si>
    <t>www.ergon.com.au/networktariffs</t>
  </si>
  <si>
    <t>Embedded Generation Fixed Charge Capital (ACSMCC)</t>
  </si>
  <si>
    <t>ERIBCT1</t>
  </si>
  <si>
    <t>ERIBXT1</t>
  </si>
  <si>
    <t>ERIBBT1</t>
  </si>
  <si>
    <t>ERIBCT2</t>
  </si>
  <si>
    <t>ERIBXT2</t>
  </si>
  <si>
    <t>ERIBBT2</t>
  </si>
  <si>
    <t>ERIBCT3</t>
  </si>
  <si>
    <t>ERIBXT3</t>
  </si>
  <si>
    <t>ERIBBT3</t>
  </si>
  <si>
    <t>WRIBCT1</t>
  </si>
  <si>
    <t>WRIBXT1</t>
  </si>
  <si>
    <t>WRIBBT1</t>
  </si>
  <si>
    <t>WRIBCT2</t>
  </si>
  <si>
    <t>WRIBXT2</t>
  </si>
  <si>
    <t>WRIBBT2</t>
  </si>
  <si>
    <t>WRIBCT3</t>
  </si>
  <si>
    <t>WRIBXT3</t>
  </si>
  <si>
    <t>WRIBBT3</t>
  </si>
  <si>
    <t>ERTOUCT1</t>
  </si>
  <si>
    <t>ERTOUXT1</t>
  </si>
  <si>
    <t>ERTOUBT1</t>
  </si>
  <si>
    <t>ERTOUCT2</t>
  </si>
  <si>
    <t>ERTOUXT2</t>
  </si>
  <si>
    <t>ERTOUBT2</t>
  </si>
  <si>
    <t>ERTOUCT3</t>
  </si>
  <si>
    <t>ERTOUXT3</t>
  </si>
  <si>
    <t>ERTOUBT3</t>
  </si>
  <si>
    <t>WRTOUCT1</t>
  </si>
  <si>
    <t>WRTOUXT1</t>
  </si>
  <si>
    <t>WRTOUBT1</t>
  </si>
  <si>
    <t>WRTOUCT2</t>
  </si>
  <si>
    <t>WRTOUXT2</t>
  </si>
  <si>
    <t>WRTOUBT2</t>
  </si>
  <si>
    <t>WRTOUCT3</t>
  </si>
  <si>
    <t>WRTOUXT3</t>
  </si>
  <si>
    <t>WRTOUBT3</t>
  </si>
  <si>
    <t>EBTOUCT1</t>
  </si>
  <si>
    <t>EBTOUXT1</t>
  </si>
  <si>
    <t>EBTOUBT1</t>
  </si>
  <si>
    <t>EBTOUCT2</t>
  </si>
  <si>
    <t>EBTOUXT2</t>
  </si>
  <si>
    <t>EBTOUBT2</t>
  </si>
  <si>
    <t>EBTOUCT3</t>
  </si>
  <si>
    <t>EBTOUXT3</t>
  </si>
  <si>
    <t>EBTOUBT3</t>
  </si>
  <si>
    <t>WBTOUCT1</t>
  </si>
  <si>
    <t>WBTOUXT1</t>
  </si>
  <si>
    <t>WBTOUBT1</t>
  </si>
  <si>
    <t>WBTOUCT2</t>
  </si>
  <si>
    <t>WBTOUXT2</t>
  </si>
  <si>
    <r>
      <t>*</t>
    </r>
    <r>
      <rPr>
        <u/>
        <sz val="9"/>
        <rFont val="Arial"/>
        <family val="2"/>
      </rPr>
      <t>GST</t>
    </r>
    <r>
      <rPr>
        <sz val="9"/>
        <rFont val="Arial"/>
        <family val="2"/>
      </rPr>
      <t xml:space="preserve">
The 44 c/kWh feed-in tariff rate includes GST (if any). As such, no amount will be added to the credit in respect of any GST payable.</t>
    </r>
  </si>
  <si>
    <r>
      <t xml:space="preserve">'C'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b/>
        <sz val="9"/>
        <color indexed="9"/>
        <rFont val="Arial"/>
        <family val="2"/>
      </rPr>
      <t xml:space="preserve">
</t>
    </r>
    <r>
      <rPr>
        <sz val="9"/>
        <color indexed="9"/>
        <rFont val="Arial"/>
        <family val="2"/>
      </rPr>
      <t xml:space="preserve">No ACS capital and non-capital metering charges apply.
</t>
    </r>
  </si>
  <si>
    <r>
      <t xml:space="preserve">'B'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non-capital metering charges apply.
</t>
    </r>
  </si>
  <si>
    <t>Average DLF's</t>
  </si>
  <si>
    <t>WSTOUDXT1</t>
  </si>
  <si>
    <t>WSTOUDBT1</t>
  </si>
  <si>
    <t>EDSTCT1</t>
  </si>
  <si>
    <t>WBTOUDXT1</t>
  </si>
  <si>
    <t>WBTOUDBT1</t>
  </si>
  <si>
    <t>WBTOUDXT2</t>
  </si>
  <si>
    <t>WBTOUDBT2</t>
  </si>
  <si>
    <t>WBTOUDXT3</t>
  </si>
  <si>
    <t>WBTOUDBT3</t>
  </si>
  <si>
    <t>EVNCT1</t>
  </si>
  <si>
    <t>EVNXT1</t>
  </si>
  <si>
    <t>EVNBT1</t>
  </si>
  <si>
    <t>EVNCT2</t>
  </si>
  <si>
    <t>EVNXT2</t>
  </si>
  <si>
    <t>EVNBT2</t>
  </si>
  <si>
    <t>EVNCT3</t>
  </si>
  <si>
    <t>EVNXT3</t>
  </si>
  <si>
    <t>EVNBT3</t>
  </si>
  <si>
    <t>WVNCT1</t>
  </si>
  <si>
    <t>WVNXT1</t>
  </si>
  <si>
    <t>WVNBT1</t>
  </si>
  <si>
    <t>WVNCT2</t>
  </si>
  <si>
    <t>WVNXT2</t>
  </si>
  <si>
    <t>WVNBT2</t>
  </si>
  <si>
    <t>WVNCT3</t>
  </si>
  <si>
    <t>WVNXT3</t>
  </si>
  <si>
    <t>WVNBT3</t>
  </si>
  <si>
    <t>EVCCT1</t>
  </si>
  <si>
    <t>EVCXT1</t>
  </si>
  <si>
    <t>EVCBT1</t>
  </si>
  <si>
    <t>EVCCT2</t>
  </si>
  <si>
    <t>EVCXT2</t>
  </si>
  <si>
    <t>EVCBT2</t>
  </si>
  <si>
    <t>EVCCT3</t>
  </si>
  <si>
    <t>EVCXT3</t>
  </si>
  <si>
    <t>EVCBT3</t>
  </si>
  <si>
    <t>WVCCT1</t>
  </si>
  <si>
    <t>WVCXT1</t>
  </si>
  <si>
    <t>WVCBT1</t>
  </si>
  <si>
    <t>WVCCT2</t>
  </si>
  <si>
    <t>WVCXT2</t>
  </si>
  <si>
    <t>WVCBT2</t>
  </si>
  <si>
    <t>WVCCT3</t>
  </si>
  <si>
    <t>WVCXT3</t>
  </si>
  <si>
    <t>WVCBT3</t>
  </si>
  <si>
    <t>TARIFFS APPLYING TO STANDARD ASSET CUSTOMERS – LARGE (&gt;100 MWh per annum)
SEASONAL-TIME-OF-USE-DEMAND (STOUD)
GST Exclusive</t>
  </si>
  <si>
    <t>TARIFFS APPLYING TO STANDARD ASSET CUSTOMERS – LARGE (&gt;100 MWh per annum)
ANYTIME DEMAND
GST Exclusive</t>
  </si>
  <si>
    <t>TARIFFS APPLYING TO CONNECTION ASSET CUSTOMERS
ANYTIME DEMAND
GST Exclusive</t>
  </si>
  <si>
    <t>TARIFFS APPLYING TO CONNECTION ASSET CUSTOMERS 
SEASONAL TIME-OF-USE-DEMAND 
GST Exclusive</t>
  </si>
  <si>
    <t xml:space="preserve">Please refer to the Network Tariff Guide for Standard Control Services - Appendix 1 for application of these tariffs. </t>
  </si>
  <si>
    <t>Actual Demand Charge
 (NDTDC)</t>
  </si>
  <si>
    <t>Actual Demand Charge
(NTTDC)</t>
  </si>
  <si>
    <t>Other ACS charges may apply to a public light installation.  Please refer to the Price List for Alternative Control Services for further information.</t>
  </si>
  <si>
    <t>Primary Service Fixed Charge Non-Capital (ACSMNCC)</t>
  </si>
  <si>
    <t>Embedded Generation Fixed Charge Non-Capital (ACSMNCC)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</si>
</sst>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4" formatCode="_-&quot;$&quot;* #,##0.00_-;\-&quot;$&quot;* #,##0.00_-;_-&quot;$&quot;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&quot;$&quot;* #,##0.000_-;\-&quot;$&quot;* #,##0.000_-;_-&quot;$&quot;* &quot;-&quot;??_-;_-@_-"/>
    <numFmt numFmtId="170" formatCode="_-&quot;$&quot;* #,##0.00000_-;\-&quot;$&quot;* #,##0.00000_-;_-&quot;$&quot;* &quot;-&quot;??_-;_-@_-"/>
    <numFmt numFmtId="171" formatCode="&quot;$&quot;#,##0.00000"/>
    <numFmt numFmtId="172" formatCode="0.000"/>
    <numFmt numFmtId="173" formatCode="&quot;$&quot;#,##0.000"/>
    <numFmt numFmtId="174" formatCode="&quot;$&quot;#,##0.0000"/>
    <numFmt numFmtId="175" formatCode="#,##0.000"/>
    <numFmt numFmtId="176" formatCode="_(* #,##0.000_);_(* \(#,##0.000\);_(* &quot;-&quot;??_);_(@_)"/>
    <numFmt numFmtId="177" formatCode="#,##0.0000"/>
    <numFmt numFmtId="178" formatCode="&quot;$&quot;#,##0.0;\-&quot;$&quot;#,##0.0"/>
    <numFmt numFmtId="179" formatCode="0.0%"/>
    <numFmt numFmtId="180" formatCode="#,##0;\(#,##0\);\-"/>
    <numFmt numFmtId="181" formatCode="#,##0_);[Red]\(#,##0\);\-"/>
    <numFmt numFmtId="182" formatCode="&quot;$&quot;#,##0.0;[Red]\-&quot;$&quot;#,##0.0"/>
    <numFmt numFmtId="183" formatCode="_(* #,##0_);_(* \(#,##0\);_(* &quot;-&quot;?_);_(@_)"/>
    <numFmt numFmtId="184" formatCode="#,##0;\(#,##0\)"/>
    <numFmt numFmtId="185" formatCode="#,##0_ ;\(#,##0\);\-\ "/>
    <numFmt numFmtId="186" formatCode="&quot;$&quot;#,##0.00"/>
  </numFmts>
  <fonts count="73" x14ac:knownFonts="1">
    <font>
      <sz val="10"/>
      <color indexed="8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  <font>
      <sz val="10"/>
      <color theme="0" tint="-0.1499984740745262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3"/>
      <name val="Arial"/>
      <family val="2"/>
    </font>
    <font>
      <sz val="8"/>
      <color theme="0" tint="-0.3499862666707357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sz val="9"/>
      <color theme="0" tint="-0.34998626667073579"/>
      <name val="Arial"/>
      <family val="2"/>
    </font>
    <font>
      <sz val="9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2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i/>
      <sz val="11"/>
      <color theme="9" tint="-0.249977111117893"/>
      <name val="Calibri"/>
      <family val="2"/>
      <scheme val="minor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color theme="0" tint="-0.149876400036622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i/>
      <sz val="11"/>
      <name val="Calibri"/>
      <family val="2"/>
    </font>
    <font>
      <b/>
      <sz val="8"/>
      <color indexed="10"/>
      <name val="Arial"/>
      <family val="2"/>
    </font>
    <font>
      <sz val="8"/>
      <color theme="4" tint="-0.24994659260841701"/>
      <name val="Arial"/>
      <family val="2"/>
    </font>
    <font>
      <sz val="8"/>
      <color theme="9" tint="-0.24994659260841701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i/>
      <sz val="8"/>
      <color indexed="10"/>
      <name val="Arial"/>
      <family val="2"/>
    </font>
    <font>
      <sz val="8"/>
      <color indexed="24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5"/>
      <color theme="1" tint="0.34998626667073579"/>
      <name val="Calibri"/>
      <family val="2"/>
      <scheme val="minor"/>
    </font>
    <font>
      <b/>
      <sz val="16"/>
      <color rgb="FF00338D"/>
      <name val="Arial"/>
      <family val="2"/>
    </font>
    <font>
      <b/>
      <sz val="18"/>
      <color theme="1" tint="0.34998626667073579"/>
      <name val="Calibri"/>
      <family val="2"/>
      <scheme val="minor"/>
    </font>
    <font>
      <b/>
      <sz val="16"/>
      <color indexed="9"/>
      <name val="Arial"/>
      <family val="2"/>
    </font>
    <font>
      <b/>
      <sz val="12"/>
      <color theme="0"/>
      <name val="Calibri"/>
      <family val="2"/>
      <scheme val="minor"/>
    </font>
    <font>
      <sz val="8"/>
      <color indexed="8"/>
      <name val="Arial"/>
      <family val="2"/>
    </font>
    <font>
      <b/>
      <sz val="12"/>
      <color indexed="9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i/>
      <sz val="11"/>
      <color theme="0" tint="-0.499984740745262"/>
      <name val="Calibri"/>
      <family val="2"/>
      <scheme val="minor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u/>
      <sz val="9"/>
      <color indexed="9"/>
      <name val="Arial"/>
      <family val="2"/>
    </font>
    <font>
      <sz val="9"/>
      <color indexed="8"/>
      <name val="Arial"/>
      <family val="2"/>
    </font>
    <font>
      <i/>
      <sz val="11"/>
      <name val="Arial"/>
      <family val="2"/>
    </font>
    <font>
      <u/>
      <sz val="10"/>
      <color indexed="12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C56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DBE8"/>
        <bgColor indexed="64"/>
      </patternFill>
    </fill>
    <fill>
      <patternFill patternType="solid">
        <fgColor rgb="FFC2DEE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8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55"/>
      </patternFill>
    </fill>
    <fill>
      <patternFill patternType="solid">
        <fgColor rgb="FFE0E0E0"/>
        <bgColor indexed="64"/>
      </patternFill>
    </fill>
    <fill>
      <patternFill patternType="solid">
        <fgColor rgb="FFFFFF99"/>
        <bgColor auto="1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3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8"/>
      </bottom>
      <diagonal/>
    </border>
    <border>
      <left/>
      <right/>
      <top/>
      <bottom style="medium">
        <color indexed="3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/>
      <bottom style="double">
        <color indexed="52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rgb="FF2C5697"/>
      </bottom>
      <diagonal/>
    </border>
    <border>
      <left/>
      <right/>
      <top style="thin">
        <color rgb="FF2C5697"/>
      </top>
      <bottom/>
      <diagonal/>
    </border>
    <border>
      <left/>
      <right/>
      <top style="medium">
        <color rgb="FF2C5697"/>
      </top>
      <bottom/>
      <diagonal/>
    </border>
    <border>
      <left/>
      <right/>
      <top style="thin">
        <color rgb="FF2C5697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rgb="FF2C5697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</borders>
  <cellStyleXfs count="259">
    <xf numFmtId="0" fontId="0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1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2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3" fillId="34" borderId="9">
      <alignment horizontal="right"/>
    </xf>
    <xf numFmtId="178" fontId="24" fillId="34" borderId="9">
      <alignment horizontal="right" vertical="top"/>
    </xf>
    <xf numFmtId="179" fontId="24" fillId="34" borderId="9">
      <alignment horizontal="right" vertical="top"/>
    </xf>
    <xf numFmtId="180" fontId="24" fillId="34" borderId="9">
      <alignment horizontal="right" vertical="top"/>
    </xf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166" fontId="3" fillId="35" borderId="0" applyNumberFormat="0" applyFont="0" applyBorder="0" applyAlignment="0">
      <alignment horizontal="right"/>
    </xf>
    <xf numFmtId="166" fontId="3" fillId="35" borderId="0" applyNumberFormat="0" applyFont="0" applyBorder="0" applyAlignment="0">
      <alignment horizontal="right"/>
    </xf>
    <xf numFmtId="181" fontId="26" fillId="0" borderId="0" applyBorder="0">
      <alignment vertical="center"/>
    </xf>
    <xf numFmtId="181" fontId="27" fillId="0" borderId="0" applyFill="0" applyBorder="0">
      <alignment vertical="center"/>
    </xf>
    <xf numFmtId="0" fontId="28" fillId="36" borderId="0">
      <alignment horizontal="right" vertical="top"/>
    </xf>
    <xf numFmtId="182" fontId="24" fillId="36" borderId="0">
      <alignment horizontal="right" vertical="top"/>
    </xf>
    <xf numFmtId="179" fontId="28" fillId="36" borderId="0">
      <alignment horizontal="right" vertical="top"/>
    </xf>
    <xf numFmtId="180" fontId="24" fillId="36" borderId="0">
      <alignment horizontal="right" vertical="top"/>
    </xf>
    <xf numFmtId="0" fontId="29" fillId="16" borderId="33" applyNumberFormat="0" applyAlignment="0" applyProtection="0"/>
    <xf numFmtId="0" fontId="29" fillId="16" borderId="33" applyNumberFormat="0" applyAlignment="0" applyProtection="0"/>
    <xf numFmtId="0" fontId="29" fillId="23" borderId="33" applyNumberFormat="0" applyAlignment="0" applyProtection="0"/>
    <xf numFmtId="0" fontId="23" fillId="37" borderId="9">
      <alignment horizontal="center"/>
    </xf>
    <xf numFmtId="0" fontId="30" fillId="38" borderId="34" applyNumberFormat="0" applyAlignment="0" applyProtection="0"/>
    <xf numFmtId="0" fontId="30" fillId="38" borderId="34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5" fontId="31" fillId="0" borderId="0">
      <alignment horizontal="right" vertical="top"/>
    </xf>
    <xf numFmtId="17" fontId="31" fillId="0" borderId="0">
      <alignment horizontal="right" vertical="top"/>
    </xf>
    <xf numFmtId="0" fontId="32" fillId="0" borderId="0">
      <alignment horizontal="left" vertical="top" indent="1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39" borderId="9">
      <alignment horizontal="right"/>
    </xf>
    <xf numFmtId="178" fontId="24" fillId="39" borderId="9">
      <alignment horizontal="right" vertical="top"/>
    </xf>
    <xf numFmtId="179" fontId="24" fillId="39" borderId="9">
      <alignment horizontal="right" vertical="top"/>
    </xf>
    <xf numFmtId="180" fontId="24" fillId="39" borderId="9">
      <alignment horizontal="right" vertical="top"/>
    </xf>
    <xf numFmtId="0" fontId="24" fillId="0" borderId="0">
      <alignment horizontal="right" vertical="top"/>
    </xf>
    <xf numFmtId="178" fontId="28" fillId="0" borderId="0">
      <alignment vertical="top"/>
    </xf>
    <xf numFmtId="179" fontId="28" fillId="0" borderId="0">
      <alignment horizontal="right" vertical="top"/>
    </xf>
    <xf numFmtId="180" fontId="24" fillId="0" borderId="0">
      <alignment horizontal="right" vertical="top"/>
    </xf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5" fillId="9" borderId="0" applyNumberFormat="0">
      <alignment horizontal="center" vertical="center"/>
    </xf>
    <xf numFmtId="0" fontId="36" fillId="0" borderId="35" applyNumberFormat="0" applyFill="0" applyAlignment="0" applyProtection="0"/>
    <xf numFmtId="0" fontId="36" fillId="0" borderId="35" applyNumberFormat="0" applyFill="0" applyAlignment="0" applyProtection="0"/>
    <xf numFmtId="0" fontId="37" fillId="0" borderId="36" applyNumberFormat="0" applyFill="0" applyAlignment="0" applyProtection="0"/>
    <xf numFmtId="0" fontId="38" fillId="0" borderId="37" applyNumberFormat="0" applyFill="0" applyAlignment="0" applyProtection="0"/>
    <xf numFmtId="0" fontId="38" fillId="0" borderId="37" applyNumberFormat="0" applyFill="0" applyAlignment="0" applyProtection="0"/>
    <xf numFmtId="0" fontId="39" fillId="0" borderId="38" applyNumberFormat="0" applyFill="0" applyAlignment="0" applyProtection="0"/>
    <xf numFmtId="0" fontId="40" fillId="0" borderId="39" applyNumberFormat="0" applyFill="0" applyAlignment="0" applyProtection="0"/>
    <xf numFmtId="0" fontId="40" fillId="0" borderId="39" applyNumberFormat="0" applyFill="0" applyAlignment="0" applyProtection="0"/>
    <xf numFmtId="0" fontId="41" fillId="0" borderId="40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>
      <alignment horizontal="left" vertical="top"/>
    </xf>
    <xf numFmtId="0" fontId="43" fillId="0" borderId="0">
      <alignment horizontal="left" vertical="top"/>
    </xf>
    <xf numFmtId="0" fontId="44" fillId="0" borderId="0">
      <alignment horizontal="left" vertical="top"/>
    </xf>
    <xf numFmtId="181" fontId="45" fillId="0" borderId="41">
      <alignment vertical="center"/>
    </xf>
    <xf numFmtId="38" fontId="46" fillId="0" borderId="42">
      <alignment vertical="center"/>
      <protection locked="0"/>
    </xf>
    <xf numFmtId="181" fontId="26" fillId="40" borderId="43">
      <alignment vertical="center"/>
      <protection locked="0"/>
    </xf>
    <xf numFmtId="181" fontId="47" fillId="0" borderId="44">
      <alignment vertical="center"/>
      <protection locked="0"/>
    </xf>
    <xf numFmtId="0" fontId="48" fillId="12" borderId="33" applyNumberFormat="0" applyAlignment="0" applyProtection="0"/>
    <xf numFmtId="0" fontId="48" fillId="12" borderId="33" applyNumberFormat="0" applyAlignment="0" applyProtection="0"/>
    <xf numFmtId="3" fontId="3" fillId="41" borderId="0" applyNumberFormat="0" applyFont="0" applyBorder="0" applyAlignment="0">
      <alignment horizontal="right"/>
      <protection locked="0"/>
    </xf>
    <xf numFmtId="166" fontId="3" fillId="42" borderId="0" applyFont="0" applyBorder="0" applyAlignment="0">
      <alignment horizontal="right"/>
      <protection locked="0"/>
    </xf>
    <xf numFmtId="166" fontId="3" fillId="42" borderId="0" applyFont="0" applyBorder="0" applyAlignment="0">
      <alignment horizontal="right"/>
      <protection locked="0"/>
    </xf>
    <xf numFmtId="166" fontId="3" fillId="42" borderId="0" applyFont="0" applyBorder="0" applyAlignment="0">
      <alignment horizontal="right"/>
      <protection locked="0"/>
    </xf>
    <xf numFmtId="183" fontId="3" fillId="43" borderId="0" applyFont="0" applyBorder="0">
      <alignment horizontal="right"/>
      <protection locked="0"/>
    </xf>
    <xf numFmtId="166" fontId="3" fillId="44" borderId="0" applyFont="0" applyBorder="0">
      <alignment horizontal="right"/>
      <protection locked="0"/>
    </xf>
    <xf numFmtId="0" fontId="49" fillId="0" borderId="45" applyNumberFormat="0" applyFill="0" applyAlignment="0" applyProtection="0"/>
    <xf numFmtId="0" fontId="49" fillId="0" borderId="45" applyNumberFormat="0" applyFill="0" applyAlignment="0" applyProtection="0"/>
    <xf numFmtId="0" fontId="50" fillId="0" borderId="0" applyNumberFormat="0">
      <alignment horizontal="left" vertical="top"/>
    </xf>
    <xf numFmtId="0" fontId="51" fillId="42" borderId="46" applyNumberFormat="0" applyFill="0" applyAlignment="0" applyProtection="0">
      <alignment vertical="center"/>
      <protection locked="0"/>
    </xf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21" fillId="0" borderId="0"/>
    <xf numFmtId="0" fontId="3" fillId="0" borderId="0" applyFill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14" borderId="47" applyNumberFormat="0" applyFont="0" applyAlignment="0" applyProtection="0"/>
    <xf numFmtId="0" fontId="3" fillId="14" borderId="47" applyNumberFormat="0" applyFont="0" applyAlignment="0" applyProtection="0"/>
    <xf numFmtId="0" fontId="53" fillId="16" borderId="48" applyNumberFormat="0" applyAlignment="0" applyProtection="0"/>
    <xf numFmtId="0" fontId="53" fillId="16" borderId="48" applyNumberFormat="0" applyAlignment="0" applyProtection="0"/>
    <xf numFmtId="0" fontId="53" fillId="23" borderId="48" applyNumberFormat="0" applyAlignment="0" applyProtection="0"/>
    <xf numFmtId="0" fontId="54" fillId="0" borderId="49">
      <alignment horizontal="left"/>
    </xf>
    <xf numFmtId="0" fontId="3" fillId="0" borderId="0" applyBorder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4" fontId="55" fillId="0" borderId="0">
      <alignment horizontal="left"/>
    </xf>
    <xf numFmtId="0" fontId="56" fillId="0" borderId="49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57" fillId="45" borderId="0">
      <alignment horizontal="left" vertical="center"/>
      <protection locked="0"/>
    </xf>
    <xf numFmtId="0" fontId="58" fillId="46" borderId="0">
      <alignment vertical="center"/>
      <protection locked="0"/>
    </xf>
    <xf numFmtId="185" fontId="59" fillId="47" borderId="0" applyNumberFormat="0" applyBorder="0">
      <alignment wrapText="1"/>
    </xf>
    <xf numFmtId="185" fontId="60" fillId="48" borderId="0" applyNumberFormat="0">
      <alignment vertical="center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1" fontId="27" fillId="0" borderId="50">
      <alignment vertical="center"/>
    </xf>
    <xf numFmtId="181" fontId="27" fillId="0" borderId="51">
      <alignment vertical="center"/>
    </xf>
    <xf numFmtId="181" fontId="27" fillId="0" borderId="2">
      <alignment vertical="center"/>
    </xf>
    <xf numFmtId="0" fontId="63" fillId="0" borderId="52" applyNumberFormat="0" applyFill="0" applyAlignment="0" applyProtection="0"/>
    <xf numFmtId="0" fontId="63" fillId="0" borderId="52" applyNumberFormat="0" applyFill="0" applyAlignment="0" applyProtection="0"/>
    <xf numFmtId="0" fontId="63" fillId="0" borderId="53" applyNumberFormat="0" applyFill="0" applyAlignment="0" applyProtection="0"/>
    <xf numFmtId="0" fontId="64" fillId="0" borderId="0">
      <alignment horizont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2" fillId="0" borderId="0" applyNumberFormat="0" applyFill="0" applyBorder="0" applyAlignment="0" applyProtection="0"/>
  </cellStyleXfs>
  <cellXfs count="388">
    <xf numFmtId="0" fontId="0" fillId="0" borderId="0" xfId="0"/>
    <xf numFmtId="0" fontId="4" fillId="3" borderId="0" xfId="1" applyFont="1" applyFill="1"/>
    <xf numFmtId="0" fontId="4" fillId="4" borderId="0" xfId="1" applyFont="1" applyFill="1"/>
    <xf numFmtId="0" fontId="5" fillId="4" borderId="0" xfId="1" applyFont="1" applyFill="1"/>
    <xf numFmtId="0" fontId="6" fillId="4" borderId="0" xfId="2" applyFont="1" applyFill="1" applyBorder="1" applyAlignment="1" applyProtection="1">
      <alignment vertical="top"/>
    </xf>
    <xf numFmtId="0" fontId="6" fillId="4" borderId="0" xfId="2" applyFont="1" applyFill="1" applyBorder="1" applyAlignment="1" applyProtection="1">
      <alignment vertical="center"/>
    </xf>
    <xf numFmtId="0" fontId="4" fillId="4" borderId="0" xfId="1" applyFont="1" applyFill="1" applyAlignment="1">
      <alignment horizontal="center"/>
    </xf>
    <xf numFmtId="0" fontId="3" fillId="4" borderId="0" xfId="5" applyFont="1" applyFill="1"/>
    <xf numFmtId="0" fontId="3" fillId="4" borderId="0" xfId="5" applyFill="1"/>
    <xf numFmtId="0" fontId="5" fillId="4" borderId="0" xfId="5" applyFont="1" applyFill="1"/>
    <xf numFmtId="0" fontId="3" fillId="4" borderId="0" xfId="5" applyFill="1" applyProtection="1">
      <protection locked="0"/>
    </xf>
    <xf numFmtId="0" fontId="3" fillId="4" borderId="0" xfId="5" applyFill="1" applyProtection="1"/>
    <xf numFmtId="0" fontId="10" fillId="4" borderId="0" xfId="5" applyNumberFormat="1" applyFont="1" applyFill="1" applyAlignment="1">
      <alignment horizontal="center"/>
    </xf>
    <xf numFmtId="0" fontId="10" fillId="4" borderId="0" xfId="5" applyNumberFormat="1" applyFont="1" applyFill="1" applyAlignment="1" applyProtection="1">
      <alignment horizontal="center"/>
    </xf>
    <xf numFmtId="0" fontId="11" fillId="4" borderId="0" xfId="1" applyFont="1" applyFill="1" applyProtection="1"/>
    <xf numFmtId="0" fontId="6" fillId="4" borderId="0" xfId="5" applyFont="1" applyFill="1"/>
    <xf numFmtId="0" fontId="3" fillId="4" borderId="0" xfId="5" applyFont="1" applyFill="1" applyAlignment="1">
      <alignment horizontal="center"/>
    </xf>
    <xf numFmtId="174" fontId="3" fillId="4" borderId="0" xfId="5" applyNumberFormat="1" applyFont="1" applyFill="1"/>
    <xf numFmtId="177" fontId="3" fillId="4" borderId="0" xfId="5" applyNumberFormat="1" applyFont="1" applyFill="1"/>
    <xf numFmtId="0" fontId="3" fillId="0" borderId="0" xfId="5" applyFont="1"/>
    <xf numFmtId="0" fontId="8" fillId="6" borderId="9" xfId="5" applyFont="1" applyFill="1" applyBorder="1" applyAlignment="1">
      <alignment horizontal="center" vertical="center" wrapText="1"/>
    </xf>
    <xf numFmtId="169" fontId="8" fillId="7" borderId="9" xfId="6" applyNumberFormat="1" applyFont="1" applyFill="1" applyBorder="1" applyAlignment="1">
      <alignment horizontal="center" vertical="center" wrapText="1"/>
    </xf>
    <xf numFmtId="0" fontId="8" fillId="7" borderId="9" xfId="5" applyNumberFormat="1" applyFont="1" applyFill="1" applyBorder="1" applyAlignment="1">
      <alignment horizontal="center" vertical="center" wrapText="1"/>
    </xf>
    <xf numFmtId="169" fontId="8" fillId="7" borderId="9" xfId="6" applyNumberFormat="1" applyFont="1" applyFill="1" applyBorder="1" applyAlignment="1" applyProtection="1">
      <alignment horizontal="center" vertical="center" wrapText="1"/>
    </xf>
    <xf numFmtId="169" fontId="8" fillId="8" borderId="9" xfId="6" applyNumberFormat="1" applyFont="1" applyFill="1" applyBorder="1" applyAlignment="1">
      <alignment horizontal="center" vertical="center" wrapText="1"/>
    </xf>
    <xf numFmtId="0" fontId="8" fillId="8" borderId="9" xfId="5" applyNumberFormat="1" applyFont="1" applyFill="1" applyBorder="1" applyAlignment="1">
      <alignment horizontal="center" vertical="center" wrapText="1"/>
    </xf>
    <xf numFmtId="169" fontId="8" fillId="9" borderId="9" xfId="6" applyNumberFormat="1" applyFont="1" applyFill="1" applyBorder="1" applyAlignment="1">
      <alignment horizontal="center" vertical="center" wrapText="1"/>
    </xf>
    <xf numFmtId="170" fontId="8" fillId="9" borderId="9" xfId="6" applyNumberFormat="1" applyFont="1" applyFill="1" applyBorder="1" applyAlignment="1">
      <alignment horizontal="center" vertical="center" wrapText="1"/>
    </xf>
    <xf numFmtId="0" fontId="12" fillId="4" borderId="0" xfId="5" applyFont="1" applyFill="1"/>
    <xf numFmtId="0" fontId="5" fillId="3" borderId="16" xfId="5" applyFont="1" applyFill="1" applyBorder="1" applyAlignment="1">
      <alignment vertical="center" wrapText="1"/>
    </xf>
    <xf numFmtId="0" fontId="5" fillId="3" borderId="16" xfId="1" applyFont="1" applyFill="1" applyBorder="1"/>
    <xf numFmtId="173" fontId="5" fillId="0" borderId="18" xfId="6" applyNumberFormat="1" applyFont="1" applyFill="1" applyBorder="1" applyAlignment="1">
      <alignment horizontal="center" vertical="center" wrapText="1"/>
    </xf>
    <xf numFmtId="171" fontId="5" fillId="0" borderId="18" xfId="6" applyNumberFormat="1" applyFont="1" applyFill="1" applyBorder="1" applyAlignment="1">
      <alignment horizontal="center" vertical="center" wrapText="1"/>
    </xf>
    <xf numFmtId="0" fontId="5" fillId="3" borderId="19" xfId="5" applyFont="1" applyFill="1" applyBorder="1" applyAlignment="1">
      <alignment vertical="center" wrapText="1"/>
    </xf>
    <xf numFmtId="0" fontId="5" fillId="3" borderId="19" xfId="1" applyFont="1" applyFill="1" applyBorder="1"/>
    <xf numFmtId="173" fontId="5" fillId="0" borderId="22" xfId="6" applyNumberFormat="1" applyFont="1" applyFill="1" applyBorder="1" applyAlignment="1">
      <alignment horizontal="center" vertical="center" wrapText="1"/>
    </xf>
    <xf numFmtId="171" fontId="5" fillId="0" borderId="22" xfId="6" applyNumberFormat="1" applyFont="1" applyFill="1" applyBorder="1" applyAlignment="1">
      <alignment horizontal="center" vertical="center" wrapText="1"/>
    </xf>
    <xf numFmtId="0" fontId="5" fillId="3" borderId="23" xfId="5" applyFont="1" applyFill="1" applyBorder="1" applyAlignment="1">
      <alignment vertical="center" wrapText="1"/>
    </xf>
    <xf numFmtId="0" fontId="5" fillId="3" borderId="23" xfId="5" applyFont="1" applyFill="1" applyBorder="1"/>
    <xf numFmtId="173" fontId="5" fillId="0" borderId="25" xfId="6" applyNumberFormat="1" applyFont="1" applyFill="1" applyBorder="1" applyAlignment="1">
      <alignment horizontal="center" vertical="center" wrapText="1"/>
    </xf>
    <xf numFmtId="173" fontId="5" fillId="0" borderId="23" xfId="6" applyNumberFormat="1" applyFont="1" applyFill="1" applyBorder="1" applyAlignment="1">
      <alignment horizontal="center" vertical="center" wrapText="1"/>
    </xf>
    <xf numFmtId="171" fontId="5" fillId="0" borderId="23" xfId="6" applyNumberFormat="1" applyFont="1" applyFill="1" applyBorder="1" applyAlignment="1">
      <alignment horizontal="center" vertical="center" wrapText="1"/>
    </xf>
    <xf numFmtId="0" fontId="5" fillId="3" borderId="26" xfId="1" applyFont="1" applyFill="1" applyBorder="1"/>
    <xf numFmtId="0" fontId="5" fillId="4" borderId="2" xfId="5" applyFont="1" applyFill="1" applyBorder="1"/>
    <xf numFmtId="0" fontId="8" fillId="6" borderId="13" xfId="5" applyFont="1" applyFill="1" applyBorder="1" applyAlignment="1">
      <alignment horizontal="center" vertical="center" wrapText="1"/>
    </xf>
    <xf numFmtId="0" fontId="8" fillId="7" borderId="9" xfId="7" applyNumberFormat="1" applyFont="1" applyFill="1" applyBorder="1" applyAlignment="1" applyProtection="1">
      <alignment horizontal="center" vertical="center" wrapText="1"/>
    </xf>
    <xf numFmtId="0" fontId="5" fillId="0" borderId="8" xfId="5" applyFont="1" applyFill="1" applyBorder="1" applyAlignment="1">
      <alignment vertical="center" wrapText="1"/>
    </xf>
    <xf numFmtId="0" fontId="5" fillId="0" borderId="8" xfId="5" applyFont="1" applyBorder="1"/>
    <xf numFmtId="0" fontId="5" fillId="0" borderId="10" xfId="5" applyFont="1" applyFill="1" applyBorder="1" applyAlignment="1">
      <alignment vertical="center" wrapText="1"/>
    </xf>
    <xf numFmtId="0" fontId="5" fillId="0" borderId="19" xfId="5" applyFont="1" applyBorder="1"/>
    <xf numFmtId="0" fontId="5" fillId="0" borderId="29" xfId="5" applyFont="1" applyFill="1" applyBorder="1"/>
    <xf numFmtId="0" fontId="5" fillId="0" borderId="23" xfId="5" applyFont="1" applyFill="1" applyBorder="1"/>
    <xf numFmtId="0" fontId="5" fillId="0" borderId="8" xfId="5" applyFont="1" applyFill="1" applyBorder="1"/>
    <xf numFmtId="0" fontId="5" fillId="0" borderId="7" xfId="5" applyFont="1" applyFill="1" applyBorder="1" applyAlignment="1">
      <alignment vertical="center" wrapText="1"/>
    </xf>
    <xf numFmtId="0" fontId="5" fillId="0" borderId="10" xfId="5" applyFont="1" applyFill="1" applyBorder="1"/>
    <xf numFmtId="0" fontId="5" fillId="4" borderId="0" xfId="5" applyFont="1" applyFill="1" applyBorder="1" applyAlignment="1">
      <alignment vertical="top" wrapText="1"/>
    </xf>
    <xf numFmtId="0" fontId="3" fillId="0" borderId="0" xfId="5" applyFont="1" applyFill="1"/>
    <xf numFmtId="0" fontId="3" fillId="0" borderId="0" xfId="5" applyFont="1" applyFill="1" applyAlignment="1">
      <alignment horizontal="center"/>
    </xf>
    <xf numFmtId="174" fontId="3" fillId="0" borderId="0" xfId="5" applyNumberFormat="1" applyFont="1" applyFill="1"/>
    <xf numFmtId="177" fontId="3" fillId="0" borderId="0" xfId="5" applyNumberFormat="1" applyFont="1" applyFill="1"/>
    <xf numFmtId="0" fontId="4" fillId="4" borderId="0" xfId="5" applyFont="1" applyFill="1" applyAlignment="1">
      <alignment horizontal="center"/>
    </xf>
    <xf numFmtId="0" fontId="3" fillId="3" borderId="0" xfId="5" applyFont="1" applyFill="1"/>
    <xf numFmtId="0" fontId="8" fillId="6" borderId="8" xfId="5" applyFont="1" applyFill="1" applyBorder="1" applyAlignment="1">
      <alignment horizontal="center" vertical="center" wrapText="1"/>
    </xf>
    <xf numFmtId="0" fontId="15" fillId="3" borderId="0" xfId="5" applyFont="1" applyFill="1" applyBorder="1"/>
    <xf numFmtId="0" fontId="5" fillId="3" borderId="26" xfId="5" applyFont="1" applyFill="1" applyBorder="1"/>
    <xf numFmtId="0" fontId="5" fillId="3" borderId="26" xfId="5" applyFont="1" applyFill="1" applyBorder="1" applyAlignment="1">
      <alignment horizontal="center"/>
    </xf>
    <xf numFmtId="175" fontId="5" fillId="3" borderId="16" xfId="6" applyNumberFormat="1" applyFont="1" applyFill="1" applyBorder="1" applyAlignment="1">
      <alignment horizontal="center" vertical="center" wrapText="1"/>
    </xf>
    <xf numFmtId="176" fontId="5" fillId="0" borderId="8" xfId="8" applyNumberFormat="1" applyFont="1" applyBorder="1" applyAlignment="1">
      <alignment horizontal="center"/>
    </xf>
    <xf numFmtId="173" fontId="5" fillId="3" borderId="16" xfId="6" applyNumberFormat="1" applyFont="1" applyFill="1" applyBorder="1" applyAlignment="1">
      <alignment horizontal="center" vertical="center" wrapText="1"/>
    </xf>
    <xf numFmtId="171" fontId="5" fillId="3" borderId="16" xfId="6" applyNumberFormat="1" applyFont="1" applyFill="1" applyBorder="1" applyAlignment="1">
      <alignment horizontal="center" vertical="center" wrapText="1"/>
    </xf>
    <xf numFmtId="0" fontId="5" fillId="3" borderId="19" xfId="5" applyFont="1" applyFill="1" applyBorder="1"/>
    <xf numFmtId="0" fontId="5" fillId="3" borderId="19" xfId="5" applyFont="1" applyFill="1" applyBorder="1" applyAlignment="1">
      <alignment horizontal="center"/>
    </xf>
    <xf numFmtId="175" fontId="5" fillId="3" borderId="26" xfId="6" applyNumberFormat="1" applyFont="1" applyFill="1" applyBorder="1" applyAlignment="1">
      <alignment horizontal="center" vertical="center" wrapText="1"/>
    </xf>
    <xf numFmtId="176" fontId="5" fillId="0" borderId="20" xfId="8" applyNumberFormat="1" applyFont="1" applyBorder="1" applyAlignment="1">
      <alignment horizontal="center"/>
    </xf>
    <xf numFmtId="173" fontId="5" fillId="3" borderId="26" xfId="6" applyNumberFormat="1" applyFont="1" applyFill="1" applyBorder="1" applyAlignment="1">
      <alignment horizontal="center" vertical="center" wrapText="1"/>
    </xf>
    <xf numFmtId="171" fontId="5" fillId="3" borderId="26" xfId="6" applyNumberFormat="1" applyFont="1" applyFill="1" applyBorder="1" applyAlignment="1">
      <alignment horizontal="center" vertical="center" wrapText="1"/>
    </xf>
    <xf numFmtId="0" fontId="5" fillId="3" borderId="23" xfId="5" applyFont="1" applyFill="1" applyBorder="1" applyAlignment="1">
      <alignment horizontal="center"/>
    </xf>
    <xf numFmtId="175" fontId="5" fillId="3" borderId="7" xfId="6" applyNumberFormat="1" applyFont="1" applyFill="1" applyBorder="1" applyAlignment="1">
      <alignment horizontal="center" vertical="center" wrapText="1"/>
    </xf>
    <xf numFmtId="176" fontId="5" fillId="0" borderId="24" xfId="8" applyNumberFormat="1" applyFont="1" applyBorder="1" applyAlignment="1">
      <alignment horizontal="center"/>
    </xf>
    <xf numFmtId="173" fontId="5" fillId="3" borderId="7" xfId="6" applyNumberFormat="1" applyFont="1" applyFill="1" applyBorder="1" applyAlignment="1">
      <alignment horizontal="center" vertical="center" wrapText="1"/>
    </xf>
    <xf numFmtId="171" fontId="5" fillId="3" borderId="7" xfId="6" applyNumberFormat="1" applyFont="1" applyFill="1" applyBorder="1" applyAlignment="1">
      <alignment horizontal="center" vertical="center" wrapText="1"/>
    </xf>
    <xf numFmtId="0" fontId="5" fillId="3" borderId="16" xfId="5" applyFont="1" applyFill="1" applyBorder="1"/>
    <xf numFmtId="0" fontId="5" fillId="3" borderId="16" xfId="5" applyFont="1" applyFill="1" applyBorder="1" applyAlignment="1">
      <alignment horizontal="center"/>
    </xf>
    <xf numFmtId="0" fontId="15" fillId="4" borderId="0" xfId="5" applyFont="1" applyFill="1" applyBorder="1"/>
    <xf numFmtId="0" fontId="5" fillId="3" borderId="0" xfId="5" applyFont="1" applyFill="1"/>
    <xf numFmtId="0" fontId="3" fillId="4" borderId="0" xfId="5" applyFont="1" applyFill="1" applyBorder="1" applyAlignment="1">
      <alignment wrapText="1"/>
    </xf>
    <xf numFmtId="173" fontId="3" fillId="4" borderId="0" xfId="5" applyNumberFormat="1" applyFont="1" applyFill="1" applyBorder="1"/>
    <xf numFmtId="0" fontId="3" fillId="4" borderId="0" xfId="5" applyFont="1" applyFill="1" applyBorder="1"/>
    <xf numFmtId="0" fontId="8" fillId="7" borderId="9" xfId="5" applyFont="1" applyFill="1" applyBorder="1" applyAlignment="1" applyProtection="1">
      <alignment horizontal="center" vertical="center" wrapText="1"/>
      <protection locked="0"/>
    </xf>
    <xf numFmtId="173" fontId="5" fillId="0" borderId="19" xfId="6" applyNumberFormat="1" applyFont="1" applyBorder="1" applyAlignment="1">
      <alignment horizontal="center" vertical="center" wrapText="1"/>
    </xf>
    <xf numFmtId="171" fontId="5" fillId="0" borderId="19" xfId="6" applyNumberFormat="1" applyFont="1" applyBorder="1" applyAlignment="1">
      <alignment horizontal="center" vertical="center" wrapText="1"/>
    </xf>
    <xf numFmtId="173" fontId="5" fillId="3" borderId="21" xfId="6" applyNumberFormat="1" applyFont="1" applyFill="1" applyBorder="1" applyAlignment="1">
      <alignment horizontal="center" vertical="center" wrapText="1"/>
    </xf>
    <xf numFmtId="171" fontId="5" fillId="3" borderId="21" xfId="6" applyNumberFormat="1" applyFont="1" applyFill="1" applyBorder="1" applyAlignment="1">
      <alignment horizontal="center" vertical="center" wrapText="1"/>
    </xf>
    <xf numFmtId="0" fontId="5" fillId="3" borderId="29" xfId="5" applyFont="1" applyFill="1" applyBorder="1" applyAlignment="1">
      <alignment horizontal="center"/>
    </xf>
    <xf numFmtId="171" fontId="5" fillId="3" borderId="23" xfId="6" applyNumberFormat="1" applyFont="1" applyFill="1" applyBorder="1" applyAlignment="1">
      <alignment horizontal="center" vertical="center" wrapText="1"/>
    </xf>
    <xf numFmtId="172" fontId="5" fillId="4" borderId="2" xfId="8" applyNumberFormat="1" applyFont="1" applyFill="1" applyBorder="1" applyAlignment="1">
      <alignment horizontal="center"/>
    </xf>
    <xf numFmtId="173" fontId="5" fillId="4" borderId="2" xfId="6" applyNumberFormat="1" applyFont="1" applyFill="1" applyBorder="1" applyAlignment="1">
      <alignment horizontal="center" vertical="center" wrapText="1"/>
    </xf>
    <xf numFmtId="171" fontId="5" fillId="4" borderId="2" xfId="6" applyNumberFormat="1" applyFont="1" applyFill="1" applyBorder="1" applyAlignment="1">
      <alignment horizontal="center" vertical="center" wrapText="1"/>
    </xf>
    <xf numFmtId="0" fontId="5" fillId="0" borderId="0" xfId="5" applyFont="1" applyFill="1"/>
    <xf numFmtId="0" fontId="3" fillId="4" borderId="0" xfId="1" applyFont="1" applyFill="1"/>
    <xf numFmtId="0" fontId="5" fillId="4" borderId="0" xfId="5" applyFont="1" applyFill="1" applyProtection="1"/>
    <xf numFmtId="0" fontId="8" fillId="4" borderId="0" xfId="2" applyFont="1" applyFill="1" applyBorder="1" applyAlignment="1" applyProtection="1">
      <alignment vertical="top"/>
    </xf>
    <xf numFmtId="0" fontId="6" fillId="4" borderId="0" xfId="1" applyFont="1" applyFill="1"/>
    <xf numFmtId="0" fontId="17" fillId="4" borderId="0" xfId="1" applyFont="1" applyFill="1"/>
    <xf numFmtId="0" fontId="2" fillId="4" borderId="0" xfId="1" applyFont="1" applyFill="1"/>
    <xf numFmtId="0" fontId="3" fillId="4" borderId="0" xfId="1" applyFont="1" applyFill="1" applyBorder="1"/>
    <xf numFmtId="0" fontId="9" fillId="4" borderId="0" xfId="5" applyFont="1" applyFill="1"/>
    <xf numFmtId="0" fontId="18" fillId="4" borderId="0" xfId="1" applyFont="1" applyFill="1"/>
    <xf numFmtId="171" fontId="5" fillId="4" borderId="0" xfId="6" applyNumberFormat="1" applyFont="1" applyFill="1" applyBorder="1" applyAlignment="1">
      <alignment horizontal="center" vertical="center" wrapText="1"/>
    </xf>
    <xf numFmtId="170" fontId="8" fillId="8" borderId="9" xfId="6" applyNumberFormat="1" applyFont="1" applyFill="1" applyBorder="1" applyAlignment="1">
      <alignment horizontal="center" vertical="center" wrapText="1"/>
    </xf>
    <xf numFmtId="169" fontId="8" fillId="9" borderId="13" xfId="6" applyNumberFormat="1" applyFont="1" applyFill="1" applyBorder="1" applyAlignment="1">
      <alignment horizontal="center" vertical="center" wrapText="1"/>
    </xf>
    <xf numFmtId="0" fontId="3" fillId="3" borderId="0" xfId="1" applyFont="1" applyFill="1"/>
    <xf numFmtId="175" fontId="5" fillId="4" borderId="16" xfId="6" applyNumberFormat="1" applyFont="1" applyFill="1" applyBorder="1" applyAlignment="1">
      <alignment horizontal="center" vertical="center" wrapText="1"/>
    </xf>
    <xf numFmtId="176" fontId="5" fillId="0" borderId="17" xfId="8" applyNumberFormat="1" applyFont="1" applyFill="1" applyBorder="1" applyAlignment="1">
      <alignment horizontal="center"/>
    </xf>
    <xf numFmtId="173" fontId="5" fillId="4" borderId="16" xfId="6" applyNumberFormat="1" applyFont="1" applyFill="1" applyBorder="1" applyAlignment="1">
      <alignment horizontal="center" vertical="center" wrapText="1"/>
    </xf>
    <xf numFmtId="171" fontId="5" fillId="4" borderId="16" xfId="6" applyNumberFormat="1" applyFont="1" applyFill="1" applyBorder="1" applyAlignment="1">
      <alignment horizontal="center" vertical="center" wrapText="1"/>
    </xf>
    <xf numFmtId="0" fontId="5" fillId="0" borderId="10" xfId="5" applyFont="1" applyBorder="1"/>
    <xf numFmtId="175" fontId="5" fillId="4" borderId="19" xfId="6" applyNumberFormat="1" applyFont="1" applyFill="1" applyBorder="1" applyAlignment="1">
      <alignment horizontal="center" vertical="center" wrapText="1"/>
    </xf>
    <xf numFmtId="176" fontId="5" fillId="0" borderId="20" xfId="8" applyNumberFormat="1" applyFont="1" applyFill="1" applyBorder="1" applyAlignment="1">
      <alignment horizontal="center"/>
    </xf>
    <xf numFmtId="173" fontId="5" fillId="4" borderId="19" xfId="6" applyNumberFormat="1" applyFont="1" applyFill="1" applyBorder="1" applyAlignment="1">
      <alignment horizontal="center" vertical="center" wrapText="1"/>
    </xf>
    <xf numFmtId="171" fontId="5" fillId="4" borderId="19" xfId="6" applyNumberFormat="1" applyFont="1" applyFill="1" applyBorder="1" applyAlignment="1">
      <alignment horizontal="center" vertical="center" wrapText="1"/>
    </xf>
    <xf numFmtId="0" fontId="5" fillId="0" borderId="26" xfId="5" applyFont="1" applyBorder="1"/>
    <xf numFmtId="0" fontId="5" fillId="4" borderId="23" xfId="5" applyFont="1" applyFill="1" applyBorder="1"/>
    <xf numFmtId="175" fontId="5" fillId="4" borderId="23" xfId="6" applyNumberFormat="1" applyFont="1" applyFill="1" applyBorder="1" applyAlignment="1">
      <alignment horizontal="center" vertical="center" wrapText="1"/>
    </xf>
    <xf numFmtId="176" fontId="5" fillId="0" borderId="24" xfId="8" applyNumberFormat="1" applyFont="1" applyFill="1" applyBorder="1" applyAlignment="1">
      <alignment horizontal="center"/>
    </xf>
    <xf numFmtId="173" fontId="5" fillId="4" borderId="23" xfId="6" applyNumberFormat="1" applyFont="1" applyFill="1" applyBorder="1" applyAlignment="1">
      <alignment horizontal="center" vertical="center" wrapText="1"/>
    </xf>
    <xf numFmtId="171" fontId="5" fillId="4" borderId="23" xfId="6" applyNumberFormat="1" applyFont="1" applyFill="1" applyBorder="1" applyAlignment="1">
      <alignment horizontal="center" vertical="center" wrapText="1"/>
    </xf>
    <xf numFmtId="0" fontId="5" fillId="0" borderId="16" xfId="5" applyFont="1" applyBorder="1"/>
    <xf numFmtId="171" fontId="5" fillId="4" borderId="26" xfId="6" applyNumberFormat="1" applyFont="1" applyFill="1" applyBorder="1" applyAlignment="1">
      <alignment horizontal="center" vertical="center" wrapText="1"/>
    </xf>
    <xf numFmtId="173" fontId="5" fillId="4" borderId="0" xfId="6" applyNumberFormat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vertical="top" wrapText="1"/>
    </xf>
    <xf numFmtId="0" fontId="3" fillId="4" borderId="0" xfId="1" applyFont="1" applyFill="1" applyAlignment="1">
      <alignment vertical="top" wrapText="1"/>
    </xf>
    <xf numFmtId="173" fontId="5" fillId="4" borderId="0" xfId="6" applyNumberFormat="1" applyFont="1" applyFill="1" applyBorder="1" applyAlignment="1">
      <alignment vertical="top" wrapText="1"/>
    </xf>
    <xf numFmtId="0" fontId="5" fillId="4" borderId="8" xfId="5" applyFont="1" applyFill="1" applyBorder="1"/>
    <xf numFmtId="0" fontId="5" fillId="4" borderId="10" xfId="5" applyFont="1" applyFill="1" applyBorder="1"/>
    <xf numFmtId="0" fontId="5" fillId="4" borderId="19" xfId="5" applyFont="1" applyFill="1" applyBorder="1"/>
    <xf numFmtId="0" fontId="5" fillId="4" borderId="16" xfId="5" applyFont="1" applyFill="1" applyBorder="1"/>
    <xf numFmtId="169" fontId="8" fillId="7" borderId="8" xfId="6" applyNumberFormat="1" applyFont="1" applyFill="1" applyBorder="1" applyAlignment="1">
      <alignment horizontal="center" vertical="center" wrapText="1"/>
    </xf>
    <xf numFmtId="173" fontId="5" fillId="4" borderId="18" xfId="6" applyNumberFormat="1" applyFont="1" applyFill="1" applyBorder="1" applyAlignment="1">
      <alignment horizontal="center" vertical="center" wrapText="1"/>
    </xf>
    <xf numFmtId="173" fontId="5" fillId="4" borderId="21" xfId="6" applyNumberFormat="1" applyFont="1" applyFill="1" applyBorder="1" applyAlignment="1">
      <alignment horizontal="center" vertical="center" wrapText="1"/>
    </xf>
    <xf numFmtId="173" fontId="5" fillId="4" borderId="25" xfId="6" applyNumberFormat="1" applyFont="1" applyFill="1" applyBorder="1" applyAlignment="1">
      <alignment horizontal="center" vertical="center" wrapText="1"/>
    </xf>
    <xf numFmtId="0" fontId="3" fillId="4" borderId="2" xfId="1" applyFont="1" applyFill="1" applyBorder="1"/>
    <xf numFmtId="0" fontId="5" fillId="4" borderId="0" xfId="5" applyFont="1" applyFill="1" applyBorder="1" applyAlignment="1">
      <alignment vertical="center" wrapText="1"/>
    </xf>
    <xf numFmtId="0" fontId="5" fillId="4" borderId="0" xfId="5" applyFont="1" applyFill="1" applyBorder="1" applyAlignment="1">
      <alignment vertical="center"/>
    </xf>
    <xf numFmtId="173" fontId="5" fillId="6" borderId="18" xfId="6" applyNumberFormat="1" applyFont="1" applyFill="1" applyBorder="1" applyAlignment="1">
      <alignment horizontal="center" vertical="center" wrapText="1"/>
    </xf>
    <xf numFmtId="173" fontId="5" fillId="6" borderId="21" xfId="6" applyNumberFormat="1" applyFont="1" applyFill="1" applyBorder="1" applyAlignment="1">
      <alignment horizontal="center" vertical="center" wrapText="1"/>
    </xf>
    <xf numFmtId="173" fontId="5" fillId="6" borderId="25" xfId="6" applyNumberFormat="1" applyFont="1" applyFill="1" applyBorder="1" applyAlignment="1">
      <alignment horizontal="center" vertical="center" wrapText="1"/>
    </xf>
    <xf numFmtId="0" fontId="3" fillId="0" borderId="0" xfId="1" applyFont="1" applyFill="1"/>
    <xf numFmtId="0" fontId="3" fillId="3" borderId="0" xfId="1" applyFont="1" applyFill="1" applyAlignment="1">
      <alignment vertical="top"/>
    </xf>
    <xf numFmtId="0" fontId="4" fillId="4" borderId="0" xfId="5" applyFont="1" applyFill="1" applyAlignment="1">
      <alignment horizontal="center" vertical="top"/>
    </xf>
    <xf numFmtId="0" fontId="16" fillId="4" borderId="0" xfId="1" applyFont="1" applyFill="1"/>
    <xf numFmtId="169" fontId="8" fillId="8" borderId="8" xfId="6" applyNumberFormat="1" applyFont="1" applyFill="1" applyBorder="1" applyAlignment="1">
      <alignment horizontal="center" vertical="center" wrapText="1"/>
    </xf>
    <xf numFmtId="172" fontId="5" fillId="0" borderId="16" xfId="8" applyNumberFormat="1" applyFont="1" applyFill="1" applyBorder="1" applyAlignment="1">
      <alignment horizontal="center"/>
    </xf>
    <xf numFmtId="176" fontId="5" fillId="0" borderId="17" xfId="8" applyNumberFormat="1" applyFont="1" applyBorder="1" applyAlignment="1">
      <alignment horizontal="center"/>
    </xf>
    <xf numFmtId="173" fontId="5" fillId="6" borderId="18" xfId="9" applyNumberFormat="1" applyFont="1" applyFill="1" applyBorder="1" applyAlignment="1">
      <alignment horizontal="center" vertical="center" wrapText="1"/>
    </xf>
    <xf numFmtId="172" fontId="5" fillId="0" borderId="19" xfId="10" applyNumberFormat="1" applyFont="1" applyFill="1" applyBorder="1" applyAlignment="1">
      <alignment horizontal="center"/>
    </xf>
    <xf numFmtId="173" fontId="5" fillId="6" borderId="21" xfId="9" applyNumberFormat="1" applyFont="1" applyFill="1" applyBorder="1" applyAlignment="1">
      <alignment horizontal="center" vertical="center" wrapText="1"/>
    </xf>
    <xf numFmtId="172" fontId="5" fillId="0" borderId="23" xfId="10" applyNumberFormat="1" applyFont="1" applyFill="1" applyBorder="1" applyAlignment="1">
      <alignment horizontal="center"/>
    </xf>
    <xf numFmtId="173" fontId="5" fillId="6" borderId="25" xfId="9" applyNumberFormat="1" applyFont="1" applyFill="1" applyBorder="1" applyAlignment="1">
      <alignment horizontal="center" vertical="center" wrapText="1"/>
    </xf>
    <xf numFmtId="0" fontId="3" fillId="4" borderId="0" xfId="1" applyFont="1" applyFill="1" applyAlignment="1"/>
    <xf numFmtId="0" fontId="10" fillId="4" borderId="0" xfId="1" applyFont="1" applyFill="1" applyBorder="1" applyAlignment="1">
      <alignment horizontal="left"/>
    </xf>
    <xf numFmtId="0" fontId="10" fillId="4" borderId="0" xfId="1" applyFont="1" applyFill="1"/>
    <xf numFmtId="0" fontId="10" fillId="0" borderId="8" xfId="5" applyFont="1" applyFill="1" applyBorder="1" applyAlignment="1">
      <alignment horizontal="center" vertical="center" wrapText="1"/>
    </xf>
    <xf numFmtId="172" fontId="3" fillId="0" borderId="8" xfId="5" applyNumberFormat="1" applyFont="1" applyFill="1" applyBorder="1" applyAlignment="1">
      <alignment horizontal="center" vertical="center"/>
    </xf>
    <xf numFmtId="0" fontId="3" fillId="0" borderId="8" xfId="5" applyFont="1" applyFill="1" applyBorder="1" applyAlignment="1">
      <alignment horizontal="center" vertical="center"/>
    </xf>
    <xf numFmtId="0" fontId="10" fillId="0" borderId="10" xfId="5" applyFont="1" applyFill="1" applyBorder="1" applyAlignment="1">
      <alignment horizontal="center" vertical="center" wrapText="1"/>
    </xf>
    <xf numFmtId="172" fontId="3" fillId="0" borderId="10" xfId="5" applyNumberFormat="1" applyFont="1" applyFill="1" applyBorder="1" applyAlignment="1">
      <alignment horizontal="center" vertical="center"/>
    </xf>
    <xf numFmtId="0" fontId="3" fillId="0" borderId="10" xfId="5" applyFont="1" applyFill="1" applyBorder="1" applyAlignment="1">
      <alignment horizontal="center" vertical="center"/>
    </xf>
    <xf numFmtId="0" fontId="10" fillId="0" borderId="7" xfId="5" applyFont="1" applyFill="1" applyBorder="1" applyAlignment="1">
      <alignment horizontal="center" vertical="center" wrapText="1"/>
    </xf>
    <xf numFmtId="172" fontId="3" fillId="0" borderId="7" xfId="5" applyNumberFormat="1" applyFont="1" applyFill="1" applyBorder="1" applyAlignment="1">
      <alignment horizontal="center" vertical="center"/>
    </xf>
    <xf numFmtId="0" fontId="3" fillId="0" borderId="7" xfId="5" applyFont="1" applyFill="1" applyBorder="1" applyAlignment="1">
      <alignment horizontal="center" vertical="center"/>
    </xf>
    <xf numFmtId="0" fontId="66" fillId="4" borderId="0" xfId="212" applyFont="1" applyFill="1"/>
    <xf numFmtId="0" fontId="8" fillId="7" borderId="9" xfId="202" applyFont="1" applyFill="1" applyBorder="1" applyAlignment="1" applyProtection="1">
      <alignment horizontal="center" vertical="center" wrapText="1"/>
    </xf>
    <xf numFmtId="0" fontId="8" fillId="8" borderId="9" xfId="202" applyFont="1" applyFill="1" applyBorder="1" applyAlignment="1" applyProtection="1">
      <alignment horizontal="center" vertical="center" wrapText="1"/>
    </xf>
    <xf numFmtId="169" fontId="8" fillId="7" borderId="9" xfId="257" applyNumberFormat="1" applyFont="1" applyFill="1" applyBorder="1" applyAlignment="1" applyProtection="1">
      <alignment horizontal="center" vertical="center" wrapText="1"/>
    </xf>
    <xf numFmtId="169" fontId="8" fillId="8" borderId="9" xfId="257" applyNumberFormat="1" applyFont="1" applyFill="1" applyBorder="1" applyAlignment="1" applyProtection="1">
      <alignment horizontal="center" vertical="center" wrapText="1"/>
    </xf>
    <xf numFmtId="170" fontId="8" fillId="8" borderId="9" xfId="257" applyNumberFormat="1" applyFont="1" applyFill="1" applyBorder="1" applyAlignment="1" applyProtection="1">
      <alignment horizontal="center" vertical="center" wrapText="1"/>
    </xf>
    <xf numFmtId="0" fontId="5" fillId="4" borderId="16" xfId="2" applyFont="1" applyFill="1" applyBorder="1" applyAlignment="1" applyProtection="1">
      <alignment vertical="center"/>
    </xf>
    <xf numFmtId="0" fontId="5" fillId="6" borderId="16" xfId="202" applyFont="1" applyFill="1" applyBorder="1" applyProtection="1"/>
    <xf numFmtId="186" fontId="5" fillId="4" borderId="8" xfId="257" applyNumberFormat="1" applyFont="1" applyFill="1" applyBorder="1" applyAlignment="1" applyProtection="1">
      <alignment horizontal="center" vertical="center" wrapText="1"/>
    </xf>
    <xf numFmtId="0" fontId="5" fillId="4" borderId="19" xfId="2" applyFont="1" applyFill="1" applyBorder="1" applyAlignment="1" applyProtection="1">
      <alignment vertical="center"/>
    </xf>
    <xf numFmtId="0" fontId="5" fillId="6" borderId="19" xfId="202" applyFont="1" applyFill="1" applyBorder="1" applyProtection="1"/>
    <xf numFmtId="186" fontId="5" fillId="4" borderId="19" xfId="257" applyNumberFormat="1" applyFont="1" applyFill="1" applyBorder="1" applyAlignment="1" applyProtection="1">
      <alignment horizontal="center" vertical="center" wrapText="1"/>
    </xf>
    <xf numFmtId="0" fontId="5" fillId="4" borderId="29" xfId="2" applyFont="1" applyFill="1" applyBorder="1" applyAlignment="1" applyProtection="1">
      <alignment vertical="center"/>
    </xf>
    <xf numFmtId="0" fontId="5" fillId="6" borderId="29" xfId="202" applyFont="1" applyFill="1" applyBorder="1" applyProtection="1"/>
    <xf numFmtId="186" fontId="5" fillId="4" borderId="29" xfId="257" applyNumberFormat="1" applyFont="1" applyFill="1" applyBorder="1" applyAlignment="1" applyProtection="1">
      <alignment horizontal="center" vertical="center" wrapText="1"/>
    </xf>
    <xf numFmtId="0" fontId="5" fillId="4" borderId="23" xfId="2" applyFont="1" applyFill="1" applyBorder="1" applyAlignment="1" applyProtection="1">
      <alignment vertical="center"/>
    </xf>
    <xf numFmtId="0" fontId="5" fillId="6" borderId="23" xfId="202" applyFont="1" applyFill="1" applyBorder="1" applyProtection="1"/>
    <xf numFmtId="186" fontId="5" fillId="4" borderId="23" xfId="257" applyNumberFormat="1" applyFont="1" applyFill="1" applyBorder="1" applyAlignment="1" applyProtection="1">
      <alignment horizontal="center" vertical="center" wrapText="1"/>
    </xf>
    <xf numFmtId="0" fontId="5" fillId="4" borderId="0" xfId="2" applyFont="1" applyFill="1" applyBorder="1" applyAlignment="1" applyProtection="1">
      <alignment vertical="center"/>
    </xf>
    <xf numFmtId="0" fontId="5" fillId="4" borderId="0" xfId="202" applyFont="1" applyFill="1" applyBorder="1" applyProtection="1"/>
    <xf numFmtId="186" fontId="5" fillId="4" borderId="0" xfId="257" applyNumberFormat="1" applyFont="1" applyFill="1" applyBorder="1" applyAlignment="1" applyProtection="1">
      <alignment horizontal="center" vertical="center" wrapText="1"/>
    </xf>
    <xf numFmtId="0" fontId="13" fillId="4" borderId="1" xfId="202" applyFont="1" applyFill="1" applyBorder="1" applyAlignment="1" applyProtection="1">
      <alignment horizontal="left" vertical="center" wrapText="1"/>
    </xf>
    <xf numFmtId="0" fontId="5" fillId="4" borderId="2" xfId="202" applyFont="1" applyFill="1" applyBorder="1" applyProtection="1"/>
    <xf numFmtId="186" fontId="5" fillId="4" borderId="2" xfId="257" applyNumberFormat="1" applyFont="1" applyFill="1" applyBorder="1" applyAlignment="1" applyProtection="1">
      <alignment horizontal="center" vertical="center" wrapText="1"/>
    </xf>
    <xf numFmtId="0" fontId="67" fillId="5" borderId="56" xfId="5" applyFont="1" applyFill="1" applyBorder="1" applyAlignment="1">
      <alignment vertical="center" wrapText="1"/>
    </xf>
    <xf numFmtId="0" fontId="70" fillId="4" borderId="57" xfId="5" applyFont="1" applyFill="1" applyBorder="1" applyAlignment="1">
      <alignment vertical="center" wrapText="1"/>
    </xf>
    <xf numFmtId="0" fontId="70" fillId="4" borderId="28" xfId="5" applyFont="1" applyFill="1" applyBorder="1" applyAlignment="1">
      <alignment vertical="center" wrapText="1"/>
    </xf>
    <xf numFmtId="0" fontId="70" fillId="4" borderId="58" xfId="5" applyFont="1" applyFill="1" applyBorder="1" applyAlignment="1">
      <alignment vertical="center" wrapText="1"/>
    </xf>
    <xf numFmtId="0" fontId="70" fillId="4" borderId="59" xfId="5" applyFont="1" applyFill="1" applyBorder="1" applyAlignment="1">
      <alignment vertical="center" wrapText="1"/>
    </xf>
    <xf numFmtId="0" fontId="70" fillId="4" borderId="60" xfId="5" applyFont="1" applyFill="1" applyBorder="1" applyAlignment="1">
      <alignment vertical="center" wrapText="1"/>
    </xf>
    <xf numFmtId="0" fontId="5" fillId="4" borderId="58" xfId="5" applyFont="1" applyFill="1" applyBorder="1" applyAlignment="1">
      <alignment vertical="center"/>
    </xf>
    <xf numFmtId="0" fontId="26" fillId="4" borderId="0" xfId="1" applyFont="1" applyFill="1" applyProtection="1"/>
    <xf numFmtId="0" fontId="71" fillId="4" borderId="0" xfId="1" applyFont="1" applyFill="1" applyProtection="1"/>
    <xf numFmtId="0" fontId="70" fillId="4" borderId="0" xfId="5" applyFont="1" applyFill="1" applyBorder="1" applyAlignment="1">
      <alignment vertical="center" wrapText="1"/>
    </xf>
    <xf numFmtId="0" fontId="67" fillId="5" borderId="56" xfId="5" applyFont="1" applyFill="1" applyBorder="1" applyAlignment="1">
      <alignment vertical="top" wrapText="1"/>
    </xf>
    <xf numFmtId="0" fontId="67" fillId="5" borderId="56" xfId="5" quotePrefix="1" applyFont="1" applyFill="1" applyBorder="1" applyAlignment="1">
      <alignment vertical="top" wrapText="1"/>
    </xf>
    <xf numFmtId="0" fontId="2" fillId="4" borderId="0" xfId="5" applyFont="1" applyFill="1"/>
    <xf numFmtId="0" fontId="8" fillId="6" borderId="8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 applyProtection="1">
      <alignment horizontal="center" vertical="center" wrapText="1"/>
      <protection locked="0"/>
    </xf>
    <xf numFmtId="0" fontId="8" fillId="7" borderId="9" xfId="5" applyFont="1" applyFill="1" applyBorder="1" applyAlignment="1">
      <alignment horizontal="center" vertical="center" wrapText="1"/>
    </xf>
    <xf numFmtId="0" fontId="8" fillId="7" borderId="8" xfId="5" applyNumberFormat="1" applyFont="1" applyFill="1" applyBorder="1" applyAlignment="1">
      <alignment horizontal="center" vertical="center" wrapText="1"/>
    </xf>
    <xf numFmtId="0" fontId="8" fillId="8" borderId="8" xfId="5" applyNumberFormat="1" applyFont="1" applyFill="1" applyBorder="1" applyAlignment="1">
      <alignment horizontal="center" vertical="center" wrapText="1"/>
    </xf>
    <xf numFmtId="169" fontId="8" fillId="9" borderId="8" xfId="6" applyNumberFormat="1" applyFont="1" applyFill="1" applyBorder="1" applyAlignment="1">
      <alignment horizontal="center" vertical="center" wrapText="1"/>
    </xf>
    <xf numFmtId="170" fontId="8" fillId="9" borderId="8" xfId="6" applyNumberFormat="1" applyFont="1" applyFill="1" applyBorder="1" applyAlignment="1">
      <alignment horizontal="center" vertical="center" wrapText="1"/>
    </xf>
    <xf numFmtId="169" fontId="8" fillId="49" borderId="8" xfId="6" applyNumberFormat="1" applyFont="1" applyFill="1" applyBorder="1" applyAlignment="1">
      <alignment horizontal="center" vertical="center" wrapText="1"/>
    </xf>
    <xf numFmtId="0" fontId="8" fillId="6" borderId="9" xfId="5" applyFont="1" applyFill="1" applyBorder="1" applyAlignment="1">
      <alignment horizontal="center" vertical="center" wrapText="1"/>
    </xf>
    <xf numFmtId="0" fontId="8" fillId="7" borderId="7" xfId="5" applyFont="1" applyFill="1" applyBorder="1" applyAlignment="1">
      <alignment horizontal="center" vertical="center" wrapText="1"/>
    </xf>
    <xf numFmtId="0" fontId="8" fillId="6" borderId="8" xfId="5" applyFont="1" applyFill="1" applyBorder="1" applyAlignment="1">
      <alignment horizontal="center" vertical="center" wrapText="1"/>
    </xf>
    <xf numFmtId="0" fontId="8" fillId="7" borderId="13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169" fontId="8" fillId="8" borderId="13" xfId="6" applyNumberFormat="1" applyFont="1" applyFill="1" applyBorder="1" applyAlignment="1">
      <alignment horizontal="center" vertical="center" wrapText="1"/>
    </xf>
    <xf numFmtId="0" fontId="8" fillId="6" borderId="11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 applyProtection="1">
      <alignment horizontal="center" vertical="center" wrapText="1"/>
      <protection locked="0"/>
    </xf>
    <xf numFmtId="0" fontId="8" fillId="7" borderId="9" xfId="5" applyFont="1" applyFill="1" applyBorder="1" applyAlignment="1">
      <alignment horizontal="center" vertical="center" wrapText="1"/>
    </xf>
    <xf numFmtId="0" fontId="8" fillId="49" borderId="8" xfId="5" applyFont="1" applyFill="1" applyBorder="1" applyAlignment="1" applyProtection="1">
      <alignment horizontal="center" vertical="center" wrapText="1"/>
      <protection locked="0"/>
    </xf>
    <xf numFmtId="0" fontId="2" fillId="4" borderId="0" xfId="5" applyFont="1" applyFill="1" applyProtection="1"/>
    <xf numFmtId="176" fontId="5" fillId="0" borderId="61" xfId="8" applyNumberFormat="1" applyFont="1" applyBorder="1" applyAlignment="1">
      <alignment horizontal="center"/>
    </xf>
    <xf numFmtId="175" fontId="5" fillId="3" borderId="23" xfId="6" applyNumberFormat="1" applyFont="1" applyFill="1" applyBorder="1" applyAlignment="1">
      <alignment horizontal="center" vertical="center" wrapText="1"/>
    </xf>
    <xf numFmtId="173" fontId="5" fillId="3" borderId="23" xfId="6" applyNumberFormat="1" applyFont="1" applyFill="1" applyBorder="1" applyAlignment="1">
      <alignment horizontal="center" vertical="center" wrapText="1"/>
    </xf>
    <xf numFmtId="0" fontId="5" fillId="3" borderId="29" xfId="5" applyFont="1" applyFill="1" applyBorder="1"/>
    <xf numFmtId="176" fontId="5" fillId="0" borderId="14" xfId="8" applyNumberFormat="1" applyFont="1" applyBorder="1" applyAlignment="1">
      <alignment horizontal="center"/>
    </xf>
    <xf numFmtId="0" fontId="5" fillId="3" borderId="7" xfId="5" applyFont="1" applyFill="1" applyBorder="1"/>
    <xf numFmtId="0" fontId="5" fillId="3" borderId="7" xfId="5" applyFont="1" applyFill="1" applyBorder="1" applyAlignment="1">
      <alignment horizontal="center"/>
    </xf>
    <xf numFmtId="176" fontId="5" fillId="0" borderId="4" xfId="8" applyNumberFormat="1" applyFont="1" applyBorder="1" applyAlignment="1">
      <alignment horizontal="center"/>
    </xf>
    <xf numFmtId="176" fontId="5" fillId="0" borderId="1" xfId="8" applyNumberFormat="1" applyFont="1" applyBorder="1" applyAlignment="1">
      <alignment horizontal="center"/>
    </xf>
    <xf numFmtId="171" fontId="5" fillId="3" borderId="17" xfId="6" applyNumberFormat="1" applyFont="1" applyFill="1" applyBorder="1" applyAlignment="1">
      <alignment horizontal="center" vertical="center" wrapText="1"/>
    </xf>
    <xf numFmtId="171" fontId="5" fillId="3" borderId="61" xfId="6" applyNumberFormat="1" applyFont="1" applyFill="1" applyBorder="1" applyAlignment="1">
      <alignment horizontal="center" vertical="center" wrapText="1"/>
    </xf>
    <xf numFmtId="171" fontId="5" fillId="3" borderId="24" xfId="6" applyNumberFormat="1" applyFont="1" applyFill="1" applyBorder="1" applyAlignment="1">
      <alignment horizontal="center" vertical="center" wrapText="1"/>
    </xf>
    <xf numFmtId="0" fontId="72" fillId="4" borderId="0" xfId="258" applyFill="1"/>
    <xf numFmtId="173" fontId="5" fillId="0" borderId="16" xfId="6" applyNumberFormat="1" applyFont="1" applyBorder="1" applyAlignment="1">
      <alignment horizontal="center" vertical="center" wrapText="1"/>
    </xf>
    <xf numFmtId="171" fontId="5" fillId="0" borderId="16" xfId="6" applyNumberFormat="1" applyFont="1" applyBorder="1" applyAlignment="1">
      <alignment horizontal="center" vertical="center" wrapText="1"/>
    </xf>
    <xf numFmtId="173" fontId="5" fillId="3" borderId="18" xfId="6" applyNumberFormat="1" applyFont="1" applyFill="1" applyBorder="1" applyAlignment="1">
      <alignment horizontal="center" vertical="center" wrapText="1"/>
    </xf>
    <xf numFmtId="171" fontId="5" fillId="3" borderId="18" xfId="6" applyNumberFormat="1" applyFont="1" applyFill="1" applyBorder="1" applyAlignment="1">
      <alignment horizontal="center" vertical="center" wrapText="1"/>
    </xf>
    <xf numFmtId="0" fontId="5" fillId="0" borderId="23" xfId="5" applyFont="1" applyBorder="1"/>
    <xf numFmtId="173" fontId="5" fillId="0" borderId="23" xfId="6" applyNumberFormat="1" applyFont="1" applyBorder="1" applyAlignment="1">
      <alignment horizontal="center" vertical="center" wrapText="1"/>
    </xf>
    <xf numFmtId="171" fontId="5" fillId="0" borderId="23" xfId="6" applyNumberFormat="1" applyFont="1" applyBorder="1" applyAlignment="1">
      <alignment horizontal="center" vertical="center" wrapText="1"/>
    </xf>
    <xf numFmtId="173" fontId="5" fillId="3" borderId="25" xfId="6" applyNumberFormat="1" applyFont="1" applyFill="1" applyBorder="1" applyAlignment="1">
      <alignment horizontal="center" vertical="center" wrapText="1"/>
    </xf>
    <xf numFmtId="171" fontId="5" fillId="3" borderId="25" xfId="6" applyNumberFormat="1" applyFont="1" applyFill="1" applyBorder="1" applyAlignment="1">
      <alignment horizontal="center" vertical="center" wrapText="1"/>
    </xf>
    <xf numFmtId="0" fontId="3" fillId="0" borderId="0" xfId="5" applyFill="1"/>
    <xf numFmtId="0" fontId="5" fillId="0" borderId="0" xfId="1" applyFont="1" applyFill="1"/>
    <xf numFmtId="186" fontId="5" fillId="4" borderId="16" xfId="257" applyNumberFormat="1" applyFont="1" applyFill="1" applyBorder="1" applyAlignment="1" applyProtection="1">
      <alignment horizontal="center" vertical="center" wrapText="1"/>
    </xf>
    <xf numFmtId="0" fontId="5" fillId="4" borderId="8" xfId="2" applyFont="1" applyFill="1" applyBorder="1" applyAlignment="1" applyProtection="1">
      <alignment vertical="center"/>
    </xf>
    <xf numFmtId="0" fontId="5" fillId="6" borderId="8" xfId="202" applyFont="1" applyFill="1" applyBorder="1" applyProtection="1"/>
    <xf numFmtId="0" fontId="3" fillId="4" borderId="0" xfId="5" applyFill="1" applyBorder="1"/>
    <xf numFmtId="0" fontId="3" fillId="4" borderId="2" xfId="5" applyFill="1" applyBorder="1"/>
    <xf numFmtId="0" fontId="3" fillId="4" borderId="3" xfId="5" applyFill="1" applyBorder="1"/>
    <xf numFmtId="0" fontId="5" fillId="0" borderId="7" xfId="5" applyFont="1" applyBorder="1"/>
    <xf numFmtId="0" fontId="5" fillId="4" borderId="7" xfId="5" applyFont="1" applyFill="1" applyBorder="1"/>
    <xf numFmtId="171" fontId="5" fillId="4" borderId="7" xfId="6" applyNumberFormat="1" applyFont="1" applyFill="1" applyBorder="1" applyAlignment="1">
      <alignment horizontal="center" vertical="center" wrapText="1"/>
    </xf>
    <xf numFmtId="0" fontId="4" fillId="0" borderId="0" xfId="5" applyFont="1" applyFill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Alignment="1">
      <alignment vertical="top" wrapText="1"/>
    </xf>
    <xf numFmtId="0" fontId="3" fillId="0" borderId="0" xfId="1" applyFont="1" applyFill="1" applyAlignment="1">
      <alignment vertical="top"/>
    </xf>
    <xf numFmtId="0" fontId="8" fillId="6" borderId="9" xfId="5" applyFont="1" applyFill="1" applyBorder="1" applyAlignment="1">
      <alignment horizontal="center" vertical="center" wrapText="1"/>
    </xf>
    <xf numFmtId="0" fontId="8" fillId="6" borderId="11" xfId="5" applyFont="1" applyFill="1" applyBorder="1" applyAlignment="1">
      <alignment horizontal="center" vertical="center" wrapText="1"/>
    </xf>
    <xf numFmtId="0" fontId="10" fillId="4" borderId="0" xfId="5" applyFont="1" applyFill="1"/>
    <xf numFmtId="0" fontId="72" fillId="4" borderId="0" xfId="258" applyFont="1" applyFill="1"/>
    <xf numFmtId="0" fontId="5" fillId="4" borderId="2" xfId="5" applyFont="1" applyFill="1" applyBorder="1" applyAlignment="1">
      <alignment horizontal="center" vertical="center" wrapText="1"/>
    </xf>
    <xf numFmtId="0" fontId="5" fillId="4" borderId="2" xfId="5" applyFont="1" applyFill="1" applyBorder="1" applyAlignment="1">
      <alignment vertical="center" wrapText="1"/>
    </xf>
    <xf numFmtId="175" fontId="5" fillId="3" borderId="29" xfId="6" applyNumberFormat="1" applyFont="1" applyFill="1" applyBorder="1" applyAlignment="1">
      <alignment horizontal="center" vertical="center" wrapText="1"/>
    </xf>
    <xf numFmtId="176" fontId="5" fillId="0" borderId="62" xfId="8" applyNumberFormat="1" applyFont="1" applyBorder="1" applyAlignment="1">
      <alignment horizontal="center"/>
    </xf>
    <xf numFmtId="173" fontId="5" fillId="3" borderId="29" xfId="6" applyNumberFormat="1" applyFont="1" applyFill="1" applyBorder="1" applyAlignment="1">
      <alignment horizontal="center" vertical="center" wrapText="1"/>
    </xf>
    <xf numFmtId="171" fontId="5" fillId="3" borderId="29" xfId="6" applyNumberFormat="1" applyFont="1" applyFill="1" applyBorder="1" applyAlignment="1">
      <alignment horizontal="center" vertical="center" wrapText="1"/>
    </xf>
    <xf numFmtId="171" fontId="5" fillId="3" borderId="62" xfId="6" applyNumberFormat="1" applyFont="1" applyFill="1" applyBorder="1" applyAlignment="1">
      <alignment horizontal="center" vertical="center" wrapText="1"/>
    </xf>
    <xf numFmtId="171" fontId="3" fillId="4" borderId="0" xfId="1" applyNumberFormat="1" applyFont="1" applyFill="1"/>
    <xf numFmtId="171" fontId="3" fillId="4" borderId="0" xfId="1" applyNumberFormat="1" applyFont="1" applyFill="1"/>
    <xf numFmtId="0" fontId="1" fillId="0" borderId="0" xfId="0" applyFont="1"/>
    <xf numFmtId="171" fontId="3" fillId="3" borderId="0" xfId="1" applyNumberFormat="1" applyFont="1" applyFill="1"/>
    <xf numFmtId="171" fontId="3" fillId="4" borderId="0" xfId="1" applyNumberFormat="1" applyFont="1" applyFill="1"/>
    <xf numFmtId="0" fontId="7" fillId="5" borderId="1" xfId="5" applyFont="1" applyFill="1" applyBorder="1" applyAlignment="1">
      <alignment horizontal="center" vertical="center" wrapText="1"/>
    </xf>
    <xf numFmtId="0" fontId="7" fillId="5" borderId="2" xfId="5" applyFont="1" applyFill="1" applyBorder="1" applyAlignment="1">
      <alignment horizontal="center" vertical="center" wrapText="1"/>
    </xf>
    <xf numFmtId="0" fontId="7" fillId="5" borderId="3" xfId="5" applyFont="1" applyFill="1" applyBorder="1" applyAlignment="1">
      <alignment horizontal="center" vertical="center" wrapText="1"/>
    </xf>
    <xf numFmtId="0" fontId="7" fillId="5" borderId="4" xfId="5" applyFont="1" applyFill="1" applyBorder="1" applyAlignment="1">
      <alignment horizontal="center" vertical="center" wrapText="1"/>
    </xf>
    <xf numFmtId="0" fontId="7" fillId="5" borderId="5" xfId="5" applyFont="1" applyFill="1" applyBorder="1" applyAlignment="1">
      <alignment horizontal="center" vertical="center" wrapText="1"/>
    </xf>
    <xf numFmtId="0" fontId="7" fillId="5" borderId="6" xfId="5" applyFont="1" applyFill="1" applyBorder="1" applyAlignment="1">
      <alignment horizontal="center" vertical="center" wrapText="1"/>
    </xf>
    <xf numFmtId="0" fontId="8" fillId="6" borderId="8" xfId="5" applyFont="1" applyFill="1" applyBorder="1" applyAlignment="1">
      <alignment horizontal="center" vertical="center" wrapText="1"/>
    </xf>
    <xf numFmtId="0" fontId="8" fillId="6" borderId="10" xfId="5" applyFont="1" applyFill="1" applyBorder="1" applyAlignment="1">
      <alignment horizontal="center" vertical="center" wrapText="1"/>
    </xf>
    <xf numFmtId="0" fontId="8" fillId="6" borderId="7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0" fontId="8" fillId="6" borderId="3" xfId="5" applyFont="1" applyFill="1" applyBorder="1" applyAlignment="1">
      <alignment horizontal="center" vertical="center" wrapText="1"/>
    </xf>
    <xf numFmtId="0" fontId="8" fillId="6" borderId="14" xfId="5" applyFont="1" applyFill="1" applyBorder="1" applyAlignment="1">
      <alignment horizontal="center" vertical="center" wrapText="1"/>
    </xf>
    <xf numFmtId="0" fontId="8" fillId="6" borderId="15" xfId="5" applyFont="1" applyFill="1" applyBorder="1" applyAlignment="1">
      <alignment horizontal="center" vertical="center" wrapText="1"/>
    </xf>
    <xf numFmtId="0" fontId="8" fillId="6" borderId="4" xfId="5" applyFont="1" applyFill="1" applyBorder="1" applyAlignment="1">
      <alignment horizontal="center" vertical="center" wrapText="1"/>
    </xf>
    <xf numFmtId="0" fontId="8" fillId="6" borderId="6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>
      <alignment horizontal="center" vertical="center" wrapText="1"/>
    </xf>
    <xf numFmtId="0" fontId="8" fillId="7" borderId="12" xfId="5" applyFont="1" applyFill="1" applyBorder="1" applyAlignment="1">
      <alignment horizontal="center" vertical="center" wrapText="1"/>
    </xf>
    <xf numFmtId="0" fontId="8" fillId="7" borderId="13" xfId="5" applyFont="1" applyFill="1" applyBorder="1" applyAlignment="1">
      <alignment horizontal="center" vertical="center" wrapText="1"/>
    </xf>
    <xf numFmtId="0" fontId="8" fillId="8" borderId="11" xfId="5" applyFont="1" applyFill="1" applyBorder="1" applyAlignment="1">
      <alignment horizontal="center" vertical="center" wrapText="1"/>
    </xf>
    <xf numFmtId="0" fontId="8" fillId="8" borderId="12" xfId="5" applyFont="1" applyFill="1" applyBorder="1" applyAlignment="1">
      <alignment horizontal="center" vertical="center" wrapText="1"/>
    </xf>
    <xf numFmtId="0" fontId="8" fillId="8" borderId="13" xfId="5" applyFont="1" applyFill="1" applyBorder="1" applyAlignment="1">
      <alignment horizontal="center" vertical="center" wrapText="1"/>
    </xf>
    <xf numFmtId="0" fontId="8" fillId="9" borderId="11" xfId="5" applyFont="1" applyFill="1" applyBorder="1" applyAlignment="1">
      <alignment horizontal="center" vertical="center" wrapText="1"/>
    </xf>
    <xf numFmtId="0" fontId="8" fillId="9" borderId="13" xfId="5" applyFont="1" applyFill="1" applyBorder="1" applyAlignment="1">
      <alignment horizontal="center" vertical="center" wrapText="1"/>
    </xf>
    <xf numFmtId="0" fontId="8" fillId="7" borderId="8" xfId="5" applyFont="1" applyFill="1" applyBorder="1" applyAlignment="1">
      <alignment horizontal="center" vertical="center" wrapText="1"/>
    </xf>
    <xf numFmtId="0" fontId="8" fillId="7" borderId="7" xfId="5" applyFont="1" applyFill="1" applyBorder="1" applyAlignment="1">
      <alignment horizontal="center" vertical="center" wrapText="1"/>
    </xf>
    <xf numFmtId="0" fontId="8" fillId="8" borderId="8" xfId="5" applyFont="1" applyFill="1" applyBorder="1" applyAlignment="1">
      <alignment horizontal="center" vertical="center" wrapText="1"/>
    </xf>
    <xf numFmtId="0" fontId="8" fillId="8" borderId="7" xfId="5" applyFont="1" applyFill="1" applyBorder="1" applyAlignment="1">
      <alignment horizontal="center" vertical="center" wrapText="1"/>
    </xf>
    <xf numFmtId="0" fontId="8" fillId="9" borderId="8" xfId="5" applyFont="1" applyFill="1" applyBorder="1" applyAlignment="1" applyProtection="1">
      <alignment horizontal="center" vertical="center" wrapText="1"/>
      <protection locked="0"/>
    </xf>
    <xf numFmtId="0" fontId="8" fillId="9" borderId="7" xfId="5" applyFont="1" applyFill="1" applyBorder="1" applyAlignment="1" applyProtection="1">
      <alignment horizontal="center" vertical="center" wrapText="1"/>
      <protection locked="0"/>
    </xf>
    <xf numFmtId="0" fontId="5" fillId="3" borderId="8" xfId="5" applyFont="1" applyFill="1" applyBorder="1" applyAlignment="1">
      <alignment horizontal="center" vertical="center" wrapText="1"/>
    </xf>
    <xf numFmtId="0" fontId="5" fillId="3" borderId="10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/>
    </xf>
    <xf numFmtId="0" fontId="5" fillId="3" borderId="18" xfId="5" applyFont="1" applyFill="1" applyBorder="1" applyAlignment="1">
      <alignment horizontal="center"/>
    </xf>
    <xf numFmtId="0" fontId="5" fillId="3" borderId="20" xfId="5" applyFont="1" applyFill="1" applyBorder="1" applyAlignment="1">
      <alignment horizontal="center"/>
    </xf>
    <xf numFmtId="0" fontId="5" fillId="3" borderId="21" xfId="5" applyFont="1" applyFill="1" applyBorder="1" applyAlignment="1">
      <alignment horizontal="center"/>
    </xf>
    <xf numFmtId="0" fontId="5" fillId="3" borderId="24" xfId="5" applyFont="1" applyFill="1" applyBorder="1" applyAlignment="1">
      <alignment horizontal="center"/>
    </xf>
    <xf numFmtId="0" fontId="5" fillId="3" borderId="25" xfId="5" applyFont="1" applyFill="1" applyBorder="1" applyAlignment="1">
      <alignment horizontal="center"/>
    </xf>
    <xf numFmtId="0" fontId="8" fillId="6" borderId="2" xfId="5" applyFont="1" applyFill="1" applyBorder="1" applyAlignment="1">
      <alignment horizontal="center" vertical="center" wrapText="1"/>
    </xf>
    <xf numFmtId="0" fontId="8" fillId="6" borderId="0" xfId="5" applyFont="1" applyFill="1" applyBorder="1" applyAlignment="1">
      <alignment horizontal="center" vertical="center" wrapText="1"/>
    </xf>
    <xf numFmtId="0" fontId="8" fillId="6" borderId="5" xfId="5" applyFont="1" applyFill="1" applyBorder="1" applyAlignment="1">
      <alignment horizontal="center" vertical="center" wrapText="1"/>
    </xf>
    <xf numFmtId="0" fontId="8" fillId="7" borderId="8" xfId="7" applyFont="1" applyFill="1" applyBorder="1" applyAlignment="1" applyProtection="1">
      <alignment horizontal="center" vertical="center" wrapText="1"/>
    </xf>
    <xf numFmtId="0" fontId="8" fillId="7" borderId="7" xfId="7" applyFont="1" applyFill="1" applyBorder="1" applyAlignment="1" applyProtection="1">
      <alignment horizontal="center" vertical="center" wrapText="1"/>
    </xf>
    <xf numFmtId="172" fontId="5" fillId="0" borderId="28" xfId="8" applyNumberFormat="1" applyFont="1" applyBorder="1" applyAlignment="1">
      <alignment horizontal="center"/>
    </xf>
    <xf numFmtId="172" fontId="5" fillId="0" borderId="21" xfId="8" applyNumberFormat="1" applyFont="1" applyBorder="1" applyAlignment="1">
      <alignment horizontal="center"/>
    </xf>
    <xf numFmtId="172" fontId="5" fillId="0" borderId="30" xfId="8" applyNumberFormat="1" applyFont="1" applyBorder="1" applyAlignment="1">
      <alignment horizontal="center"/>
    </xf>
    <xf numFmtId="172" fontId="5" fillId="0" borderId="25" xfId="8" applyNumberFormat="1" applyFont="1" applyBorder="1" applyAlignment="1">
      <alignment horizontal="center"/>
    </xf>
    <xf numFmtId="172" fontId="5" fillId="0" borderId="27" xfId="8" applyNumberFormat="1" applyFont="1" applyBorder="1" applyAlignment="1">
      <alignment horizontal="center"/>
    </xf>
    <xf numFmtId="172" fontId="5" fillId="0" borderId="18" xfId="8" applyNumberFormat="1" applyFont="1" applyBorder="1" applyAlignment="1">
      <alignment horizontal="center"/>
    </xf>
    <xf numFmtId="172" fontId="5" fillId="0" borderId="27" xfId="8" applyNumberFormat="1" applyFont="1" applyFill="1" applyBorder="1" applyAlignment="1">
      <alignment horizontal="center"/>
    </xf>
    <xf numFmtId="172" fontId="5" fillId="0" borderId="18" xfId="8" applyNumberFormat="1" applyFont="1" applyFill="1" applyBorder="1" applyAlignment="1">
      <alignment horizontal="center"/>
    </xf>
    <xf numFmtId="172" fontId="5" fillId="0" borderId="31" xfId="8" applyNumberFormat="1" applyFont="1" applyBorder="1" applyAlignment="1">
      <alignment horizontal="center"/>
    </xf>
    <xf numFmtId="172" fontId="5" fillId="0" borderId="32" xfId="8" applyNumberFormat="1" applyFont="1" applyBorder="1" applyAlignment="1">
      <alignment horizontal="center"/>
    </xf>
    <xf numFmtId="0" fontId="8" fillId="49" borderId="11" xfId="5" applyFont="1" applyFill="1" applyBorder="1" applyAlignment="1">
      <alignment horizontal="center" vertical="center" wrapText="1"/>
    </xf>
    <xf numFmtId="0" fontId="8" fillId="49" borderId="13" xfId="5" applyFont="1" applyFill="1" applyBorder="1" applyAlignment="1">
      <alignment horizontal="center" vertical="center" wrapText="1"/>
    </xf>
    <xf numFmtId="0" fontId="8" fillId="49" borderId="8" xfId="5" applyFont="1" applyFill="1" applyBorder="1" applyAlignment="1" applyProtection="1">
      <alignment horizontal="center" vertical="center" wrapText="1"/>
      <protection locked="0"/>
    </xf>
    <xf numFmtId="0" fontId="8" fillId="49" borderId="7" xfId="5" applyFont="1" applyFill="1" applyBorder="1" applyAlignment="1" applyProtection="1">
      <alignment horizontal="center" vertical="center" wrapText="1"/>
      <protection locked="0"/>
    </xf>
    <xf numFmtId="0" fontId="5" fillId="3" borderId="8" xfId="5" applyFont="1" applyFill="1" applyBorder="1" applyAlignment="1">
      <alignment horizontal="left" vertical="center" wrapText="1"/>
    </xf>
    <xf numFmtId="0" fontId="5" fillId="3" borderId="10" xfId="5" applyFont="1" applyFill="1" applyBorder="1" applyAlignment="1">
      <alignment horizontal="left" vertical="center" wrapText="1"/>
    </xf>
    <xf numFmtId="0" fontId="5" fillId="3" borderId="7" xfId="5" applyFont="1" applyFill="1" applyBorder="1" applyAlignment="1">
      <alignment horizontal="left" vertical="center" wrapText="1"/>
    </xf>
    <xf numFmtId="0" fontId="8" fillId="9" borderId="4" xfId="5" applyFont="1" applyFill="1" applyBorder="1" applyAlignment="1">
      <alignment horizontal="center" vertical="center" wrapText="1"/>
    </xf>
    <xf numFmtId="0" fontId="8" fillId="9" borderId="6" xfId="5" applyFont="1" applyFill="1" applyBorder="1" applyAlignment="1">
      <alignment horizontal="center" vertical="center" wrapText="1"/>
    </xf>
    <xf numFmtId="0" fontId="8" fillId="8" borderId="4" xfId="5" applyFont="1" applyFill="1" applyBorder="1" applyAlignment="1">
      <alignment horizontal="center" vertical="center" wrapText="1"/>
    </xf>
    <xf numFmtId="0" fontId="8" fillId="8" borderId="5" xfId="5" applyFont="1" applyFill="1" applyBorder="1" applyAlignment="1">
      <alignment horizontal="center" vertical="center" wrapText="1"/>
    </xf>
    <xf numFmtId="0" fontId="8" fillId="8" borderId="6" xfId="5" applyFont="1" applyFill="1" applyBorder="1" applyAlignment="1">
      <alignment horizontal="center" vertical="center" wrapText="1"/>
    </xf>
    <xf numFmtId="169" fontId="8" fillId="8" borderId="11" xfId="6" applyNumberFormat="1" applyFont="1" applyFill="1" applyBorder="1" applyAlignment="1">
      <alignment horizontal="center" vertical="center" wrapText="1"/>
    </xf>
    <xf numFmtId="169" fontId="8" fillId="8" borderId="13" xfId="6" applyNumberFormat="1" applyFont="1" applyFill="1" applyBorder="1" applyAlignment="1">
      <alignment horizontal="center" vertical="center" wrapText="1"/>
    </xf>
    <xf numFmtId="0" fontId="5" fillId="3" borderId="1" xfId="5" applyFont="1" applyFill="1" applyBorder="1" applyAlignment="1">
      <alignment horizontal="left" vertical="center" wrapText="1"/>
    </xf>
    <xf numFmtId="0" fontId="5" fillId="3" borderId="14" xfId="5" applyFont="1" applyFill="1" applyBorder="1" applyAlignment="1">
      <alignment horizontal="left" vertical="center" wrapText="1"/>
    </xf>
    <xf numFmtId="0" fontId="5" fillId="3" borderId="4" xfId="5" applyFont="1" applyFill="1" applyBorder="1" applyAlignment="1">
      <alignment horizontal="left" vertical="center" wrapText="1"/>
    </xf>
    <xf numFmtId="0" fontId="5" fillId="3" borderId="32" xfId="5" applyFont="1" applyFill="1" applyBorder="1" applyAlignment="1">
      <alignment horizontal="left" vertical="center" wrapText="1"/>
    </xf>
    <xf numFmtId="0" fontId="5" fillId="3" borderId="15" xfId="5" applyFont="1" applyFill="1" applyBorder="1" applyAlignment="1">
      <alignment horizontal="left" vertical="center" wrapText="1"/>
    </xf>
    <xf numFmtId="0" fontId="5" fillId="3" borderId="22" xfId="5" applyFont="1" applyFill="1" applyBorder="1" applyAlignment="1">
      <alignment horizontal="left" vertical="center" wrapText="1"/>
    </xf>
    <xf numFmtId="0" fontId="8" fillId="7" borderId="9" xfId="5" applyFont="1" applyFill="1" applyBorder="1" applyAlignment="1">
      <alignment horizontal="center" vertical="center" wrapText="1"/>
    </xf>
    <xf numFmtId="0" fontId="8" fillId="8" borderId="9" xfId="5" applyFont="1" applyFill="1" applyBorder="1" applyAlignment="1">
      <alignment horizontal="center" vertical="center" wrapText="1"/>
    </xf>
    <xf numFmtId="0" fontId="8" fillId="6" borderId="9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5" fillId="7" borderId="14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 applyProtection="1">
      <alignment horizontal="center" vertical="center" wrapText="1"/>
      <protection locked="0"/>
    </xf>
    <xf numFmtId="0" fontId="8" fillId="7" borderId="13" xfId="5" applyFont="1" applyFill="1" applyBorder="1" applyAlignment="1" applyProtection="1">
      <alignment horizontal="center" vertical="center" wrapText="1"/>
      <protection locked="0"/>
    </xf>
    <xf numFmtId="0" fontId="8" fillId="7" borderId="12" xfId="5" applyFont="1" applyFill="1" applyBorder="1" applyAlignment="1" applyProtection="1">
      <alignment horizontal="center" vertical="center" wrapText="1"/>
      <protection locked="0"/>
    </xf>
    <xf numFmtId="0" fontId="8" fillId="7" borderId="8" xfId="5" applyFont="1" applyFill="1" applyBorder="1" applyAlignment="1" applyProtection="1">
      <alignment horizontal="center" vertical="center" wrapText="1"/>
      <protection locked="0"/>
    </xf>
    <xf numFmtId="0" fontId="8" fillId="7" borderId="7" xfId="5" applyFont="1" applyFill="1" applyBorder="1" applyAlignment="1" applyProtection="1">
      <alignment horizontal="center" vertical="center" wrapText="1"/>
      <protection locked="0"/>
    </xf>
    <xf numFmtId="0" fontId="7" fillId="5" borderId="11" xfId="202" applyFont="1" applyFill="1" applyBorder="1" applyAlignment="1" applyProtection="1">
      <alignment horizontal="center" vertical="center" wrapText="1"/>
    </xf>
    <xf numFmtId="0" fontId="7" fillId="5" borderId="12" xfId="202" applyFont="1" applyFill="1" applyBorder="1" applyAlignment="1" applyProtection="1">
      <alignment horizontal="center" vertical="center" wrapText="1"/>
    </xf>
    <xf numFmtId="0" fontId="7" fillId="5" borderId="13" xfId="202" applyFont="1" applyFill="1" applyBorder="1" applyAlignment="1" applyProtection="1">
      <alignment horizontal="center" vertical="center" wrapText="1"/>
    </xf>
    <xf numFmtId="0" fontId="5" fillId="3" borderId="4" xfId="5" applyFont="1" applyFill="1" applyBorder="1" applyAlignment="1">
      <alignment horizontal="left" vertical="top" wrapText="1"/>
    </xf>
    <xf numFmtId="0" fontId="5" fillId="3" borderId="5" xfId="5" applyFont="1" applyFill="1" applyBorder="1" applyAlignment="1">
      <alignment horizontal="left" vertical="top" wrapText="1"/>
    </xf>
    <xf numFmtId="0" fontId="5" fillId="3" borderId="6" xfId="5" applyFont="1" applyFill="1" applyBorder="1" applyAlignment="1">
      <alignment horizontal="left" vertical="top" wrapText="1"/>
    </xf>
    <xf numFmtId="0" fontId="8" fillId="7" borderId="9" xfId="202" applyFont="1" applyFill="1" applyBorder="1" applyAlignment="1" applyProtection="1">
      <alignment horizontal="center" vertical="center" wrapText="1"/>
    </xf>
    <xf numFmtId="0" fontId="3" fillId="7" borderId="9" xfId="2" applyFill="1" applyBorder="1" applyAlignment="1" applyProtection="1">
      <alignment horizontal="center" vertical="center" wrapText="1"/>
    </xf>
    <xf numFmtId="0" fontId="8" fillId="8" borderId="9" xfId="202" applyFont="1" applyFill="1" applyBorder="1" applyAlignment="1" applyProtection="1">
      <alignment horizontal="center" vertical="center" wrapText="1"/>
    </xf>
    <xf numFmtId="0" fontId="3" fillId="8" borderId="9" xfId="2" applyFill="1" applyBorder="1" applyAlignment="1" applyProtection="1">
      <alignment horizontal="center" vertical="center" wrapText="1"/>
    </xf>
    <xf numFmtId="0" fontId="19" fillId="5" borderId="11" xfId="5" applyFont="1" applyFill="1" applyBorder="1" applyAlignment="1">
      <alignment horizontal="center"/>
    </xf>
    <xf numFmtId="0" fontId="19" fillId="5" borderId="12" xfId="5" applyFont="1" applyFill="1" applyBorder="1" applyAlignment="1">
      <alignment horizontal="center"/>
    </xf>
    <xf numFmtId="0" fontId="19" fillId="5" borderId="13" xfId="5" applyFont="1" applyFill="1" applyBorder="1" applyAlignment="1">
      <alignment horizontal="center"/>
    </xf>
    <xf numFmtId="0" fontId="5" fillId="4" borderId="55" xfId="5" applyFont="1" applyFill="1" applyBorder="1" applyAlignment="1">
      <alignment vertical="center" wrapText="1"/>
    </xf>
    <xf numFmtId="0" fontId="5" fillId="4" borderId="0" xfId="5" applyFont="1" applyFill="1" applyBorder="1" applyAlignment="1">
      <alignment vertical="center" wrapText="1"/>
    </xf>
    <xf numFmtId="0" fontId="5" fillId="4" borderId="54" xfId="5" applyFont="1" applyFill="1" applyBorder="1" applyAlignment="1">
      <alignment vertical="center" wrapText="1"/>
    </xf>
    <xf numFmtId="0" fontId="70" fillId="4" borderId="55" xfId="5" applyFont="1" applyFill="1" applyBorder="1" applyAlignment="1">
      <alignment horizontal="left" vertical="center" wrapText="1"/>
    </xf>
    <xf numFmtId="0" fontId="70" fillId="4" borderId="0" xfId="5" applyFont="1" applyFill="1" applyBorder="1" applyAlignment="1">
      <alignment horizontal="left" vertical="center" wrapText="1"/>
    </xf>
    <xf numFmtId="0" fontId="70" fillId="4" borderId="54" xfId="5" applyFont="1" applyFill="1" applyBorder="1" applyAlignment="1">
      <alignment horizontal="left" vertical="center" wrapText="1"/>
    </xf>
    <xf numFmtId="0" fontId="5" fillId="4" borderId="0" xfId="5" applyFont="1" applyFill="1" applyAlignment="1">
      <alignment vertical="center" wrapText="1"/>
    </xf>
    <xf numFmtId="0" fontId="5" fillId="4" borderId="55" xfId="5" applyFont="1" applyFill="1" applyBorder="1" applyAlignment="1">
      <alignment horizontal="left" vertical="center" wrapText="1"/>
    </xf>
    <xf numFmtId="0" fontId="5" fillId="4" borderId="0" xfId="5" applyFont="1" applyFill="1" applyBorder="1" applyAlignment="1">
      <alignment horizontal="left" vertical="center" wrapText="1"/>
    </xf>
    <xf numFmtId="0" fontId="5" fillId="4" borderId="54" xfId="5" applyFont="1" applyFill="1" applyBorder="1" applyAlignment="1">
      <alignment horizontal="left" vertical="center" wrapText="1"/>
    </xf>
    <xf numFmtId="173" fontId="5" fillId="50" borderId="16" xfId="6" applyNumberFormat="1" applyFont="1" applyFill="1" applyBorder="1" applyAlignment="1">
      <alignment horizontal="center" vertical="center" wrapText="1"/>
    </xf>
    <xf numFmtId="171" fontId="5" fillId="50" borderId="16" xfId="6" applyNumberFormat="1" applyFont="1" applyFill="1" applyBorder="1" applyAlignment="1">
      <alignment horizontal="center" vertical="center" wrapText="1"/>
    </xf>
  </cellXfs>
  <cellStyles count="259">
    <cellStyle name="20% - Accent1 2" xfId="11" xr:uid="{00000000-0005-0000-0000-000000000000}"/>
    <cellStyle name="20% - Accent1 3" xfId="12" xr:uid="{00000000-0005-0000-0000-000001000000}"/>
    <cellStyle name="20% - Accent1 4" xfId="13" xr:uid="{00000000-0005-0000-0000-000002000000}"/>
    <cellStyle name="20% - Accent2 2" xfId="14" xr:uid="{00000000-0005-0000-0000-000003000000}"/>
    <cellStyle name="20% - Accent2 3" xfId="15" xr:uid="{00000000-0005-0000-0000-000004000000}"/>
    <cellStyle name="20% - Accent2 4" xfId="16" xr:uid="{00000000-0005-0000-0000-000005000000}"/>
    <cellStyle name="20% - Accent3 2" xfId="17" xr:uid="{00000000-0005-0000-0000-000006000000}"/>
    <cellStyle name="20% - Accent3 3" xfId="18" xr:uid="{00000000-0005-0000-0000-000007000000}"/>
    <cellStyle name="20% - Accent3 4" xfId="19" xr:uid="{00000000-0005-0000-0000-000008000000}"/>
    <cellStyle name="20% - Accent4 2" xfId="20" xr:uid="{00000000-0005-0000-0000-000009000000}"/>
    <cellStyle name="20% - Accent4 3" xfId="21" xr:uid="{00000000-0005-0000-0000-00000A000000}"/>
    <cellStyle name="20% - Accent4 4" xfId="22" xr:uid="{00000000-0005-0000-0000-00000B000000}"/>
    <cellStyle name="20% - Accent5 2" xfId="23" xr:uid="{00000000-0005-0000-0000-00000C000000}"/>
    <cellStyle name="20% - Accent5 3" xfId="24" xr:uid="{00000000-0005-0000-0000-00000D000000}"/>
    <cellStyle name="20% - Accent5 4" xfId="25" xr:uid="{00000000-0005-0000-0000-00000E000000}"/>
    <cellStyle name="20% - Accent6 2" xfId="26" xr:uid="{00000000-0005-0000-0000-00000F000000}"/>
    <cellStyle name="20% - Accent6 3" xfId="27" xr:uid="{00000000-0005-0000-0000-000010000000}"/>
    <cellStyle name="40% - Accent1 2" xfId="28" xr:uid="{00000000-0005-0000-0000-000011000000}"/>
    <cellStyle name="40% - Accent1 3" xfId="29" xr:uid="{00000000-0005-0000-0000-000012000000}"/>
    <cellStyle name="40% - Accent1 4" xfId="30" xr:uid="{00000000-0005-0000-0000-000013000000}"/>
    <cellStyle name="40% - Accent1 4 2" xfId="31" xr:uid="{00000000-0005-0000-0000-000014000000}"/>
    <cellStyle name="40% - Accent1 4 2 2" xfId="32" xr:uid="{00000000-0005-0000-0000-000015000000}"/>
    <cellStyle name="40% - Accent1 4 3" xfId="33" xr:uid="{00000000-0005-0000-0000-000016000000}"/>
    <cellStyle name="40% - Accent1 4 4" xfId="34" xr:uid="{00000000-0005-0000-0000-000017000000}"/>
    <cellStyle name="40% - Accent1 5" xfId="35" xr:uid="{00000000-0005-0000-0000-000018000000}"/>
    <cellStyle name="40% - Accent2 2" xfId="36" xr:uid="{00000000-0005-0000-0000-000019000000}"/>
    <cellStyle name="40% - Accent2 3" xfId="37" xr:uid="{00000000-0005-0000-0000-00001A000000}"/>
    <cellStyle name="40% - Accent2 4" xfId="38" xr:uid="{00000000-0005-0000-0000-00001B000000}"/>
    <cellStyle name="40% - Accent3 2" xfId="39" xr:uid="{00000000-0005-0000-0000-00001C000000}"/>
    <cellStyle name="40% - Accent3 3" xfId="40" xr:uid="{00000000-0005-0000-0000-00001D000000}"/>
    <cellStyle name="40% - Accent3 4" xfId="41" xr:uid="{00000000-0005-0000-0000-00001E000000}"/>
    <cellStyle name="40% - Accent4 2" xfId="42" xr:uid="{00000000-0005-0000-0000-00001F000000}"/>
    <cellStyle name="40% - Accent4 3" xfId="43" xr:uid="{00000000-0005-0000-0000-000020000000}"/>
    <cellStyle name="40% - Accent4 4" xfId="44" xr:uid="{00000000-0005-0000-0000-000021000000}"/>
    <cellStyle name="40% - Accent5 2" xfId="45" xr:uid="{00000000-0005-0000-0000-000022000000}"/>
    <cellStyle name="40% - Accent5 3" xfId="46" xr:uid="{00000000-0005-0000-0000-000023000000}"/>
    <cellStyle name="40% - Accent5 4" xfId="47" xr:uid="{00000000-0005-0000-0000-000024000000}"/>
    <cellStyle name="40% - Accent6 2" xfId="48" xr:uid="{00000000-0005-0000-0000-000025000000}"/>
    <cellStyle name="40% - Accent6 3" xfId="49" xr:uid="{00000000-0005-0000-0000-000026000000}"/>
    <cellStyle name="40% - Accent6 4" xfId="50" xr:uid="{00000000-0005-0000-0000-000027000000}"/>
    <cellStyle name="60% - Accent1 2" xfId="51" xr:uid="{00000000-0005-0000-0000-000028000000}"/>
    <cellStyle name="60% - Accent1 3" xfId="52" xr:uid="{00000000-0005-0000-0000-000029000000}"/>
    <cellStyle name="60% - Accent1 4" xfId="53" xr:uid="{00000000-0005-0000-0000-00002A000000}"/>
    <cellStyle name="60% - Accent2 2" xfId="54" xr:uid="{00000000-0005-0000-0000-00002B000000}"/>
    <cellStyle name="60% - Accent2 3" xfId="55" xr:uid="{00000000-0005-0000-0000-00002C000000}"/>
    <cellStyle name="60% - Accent2 4" xfId="56" xr:uid="{00000000-0005-0000-0000-00002D000000}"/>
    <cellStyle name="60% - Accent3 2" xfId="57" xr:uid="{00000000-0005-0000-0000-00002E000000}"/>
    <cellStyle name="60% - Accent3 3" xfId="58" xr:uid="{00000000-0005-0000-0000-00002F000000}"/>
    <cellStyle name="60% - Accent3 4" xfId="59" xr:uid="{00000000-0005-0000-0000-000030000000}"/>
    <cellStyle name="60% - Accent4 2" xfId="60" xr:uid="{00000000-0005-0000-0000-000031000000}"/>
    <cellStyle name="60% - Accent4 3" xfId="61" xr:uid="{00000000-0005-0000-0000-000032000000}"/>
    <cellStyle name="60% - Accent4 4" xfId="62" xr:uid="{00000000-0005-0000-0000-000033000000}"/>
    <cellStyle name="60% - Accent5 2" xfId="63" xr:uid="{00000000-0005-0000-0000-000034000000}"/>
    <cellStyle name="60% - Accent5 3" xfId="64" xr:uid="{00000000-0005-0000-0000-000035000000}"/>
    <cellStyle name="60% - Accent5 4" xfId="65" xr:uid="{00000000-0005-0000-0000-000036000000}"/>
    <cellStyle name="60% - Accent6 2" xfId="66" xr:uid="{00000000-0005-0000-0000-000037000000}"/>
    <cellStyle name="60% - Accent6 3" xfId="67" xr:uid="{00000000-0005-0000-0000-000038000000}"/>
    <cellStyle name="60% - Accent6 4" xfId="68" xr:uid="{00000000-0005-0000-0000-000039000000}"/>
    <cellStyle name="Accent1 2" xfId="69" xr:uid="{00000000-0005-0000-0000-00003A000000}"/>
    <cellStyle name="Accent1 3" xfId="70" xr:uid="{00000000-0005-0000-0000-00003B000000}"/>
    <cellStyle name="Accent1 4" xfId="71" xr:uid="{00000000-0005-0000-0000-00003C000000}"/>
    <cellStyle name="Accent2 2" xfId="72" xr:uid="{00000000-0005-0000-0000-00003D000000}"/>
    <cellStyle name="Accent2 3" xfId="73" xr:uid="{00000000-0005-0000-0000-00003E000000}"/>
    <cellStyle name="Accent3 2" xfId="74" xr:uid="{00000000-0005-0000-0000-00003F000000}"/>
    <cellStyle name="Accent3 3" xfId="75" xr:uid="{00000000-0005-0000-0000-000040000000}"/>
    <cellStyle name="Accent4 2" xfId="76" xr:uid="{00000000-0005-0000-0000-000041000000}"/>
    <cellStyle name="Accent4 3" xfId="77" xr:uid="{00000000-0005-0000-0000-000042000000}"/>
    <cellStyle name="Accent4 4" xfId="78" xr:uid="{00000000-0005-0000-0000-000043000000}"/>
    <cellStyle name="Accent5 2" xfId="79" xr:uid="{00000000-0005-0000-0000-000044000000}"/>
    <cellStyle name="Accent5 3" xfId="80" xr:uid="{00000000-0005-0000-0000-000045000000}"/>
    <cellStyle name="Accent6 2" xfId="81" xr:uid="{00000000-0005-0000-0000-000046000000}"/>
    <cellStyle name="Accent6 3" xfId="82" xr:uid="{00000000-0005-0000-0000-000047000000}"/>
    <cellStyle name="Actual" xfId="83" xr:uid="{00000000-0005-0000-0000-000048000000}"/>
    <cellStyle name="ActualCurrency" xfId="84" xr:uid="{00000000-0005-0000-0000-000049000000}"/>
    <cellStyle name="ActualPercent" xfId="85" xr:uid="{00000000-0005-0000-0000-00004A000000}"/>
    <cellStyle name="ActualValue" xfId="86" xr:uid="{00000000-0005-0000-0000-00004B000000}"/>
    <cellStyle name="Bad 2" xfId="87" xr:uid="{00000000-0005-0000-0000-00004C000000}"/>
    <cellStyle name="Bad 3" xfId="88" xr:uid="{00000000-0005-0000-0000-00004D000000}"/>
    <cellStyle name="Blockout" xfId="89" xr:uid="{00000000-0005-0000-0000-00004E000000}"/>
    <cellStyle name="Blockout 2" xfId="90" xr:uid="{00000000-0005-0000-0000-00004F000000}"/>
    <cellStyle name="Calc 1" xfId="91" xr:uid="{00000000-0005-0000-0000-000050000000}"/>
    <cellStyle name="Calc 2" xfId="92" xr:uid="{00000000-0005-0000-0000-000051000000}"/>
    <cellStyle name="CalcRef" xfId="93" xr:uid="{00000000-0005-0000-0000-000052000000}"/>
    <cellStyle name="CalcRefCurrency" xfId="94" xr:uid="{00000000-0005-0000-0000-000053000000}"/>
    <cellStyle name="CalcRefPercent" xfId="95" xr:uid="{00000000-0005-0000-0000-000054000000}"/>
    <cellStyle name="CalcRefValue" xfId="96" xr:uid="{00000000-0005-0000-0000-000055000000}"/>
    <cellStyle name="Calculation 2" xfId="97" xr:uid="{00000000-0005-0000-0000-000056000000}"/>
    <cellStyle name="Calculation 3" xfId="98" xr:uid="{00000000-0005-0000-0000-000057000000}"/>
    <cellStyle name="Calculation 4" xfId="99" xr:uid="{00000000-0005-0000-0000-000058000000}"/>
    <cellStyle name="CaseSelection" xfId="100" xr:uid="{00000000-0005-0000-0000-000059000000}"/>
    <cellStyle name="Check Cell 2" xfId="101" xr:uid="{00000000-0005-0000-0000-00005A000000}"/>
    <cellStyle name="Check Cell 3" xfId="102" xr:uid="{00000000-0005-0000-0000-00005B000000}"/>
    <cellStyle name="Comma [0] 2" xfId="103" xr:uid="{00000000-0005-0000-0000-00005C000000}"/>
    <cellStyle name="Comma [0] 3" xfId="104" xr:uid="{00000000-0005-0000-0000-00005D000000}"/>
    <cellStyle name="Comma 10" xfId="105" xr:uid="{00000000-0005-0000-0000-00005E000000}"/>
    <cellStyle name="Comma 12" xfId="106" xr:uid="{00000000-0005-0000-0000-00005F000000}"/>
    <cellStyle name="Comma 2" xfId="107" xr:uid="{00000000-0005-0000-0000-000060000000}"/>
    <cellStyle name="Comma 2 2" xfId="108" xr:uid="{00000000-0005-0000-0000-000061000000}"/>
    <cellStyle name="Comma 2 2 2" xfId="4" xr:uid="{00000000-0005-0000-0000-000062000000}"/>
    <cellStyle name="Comma 2 3" xfId="109" xr:uid="{00000000-0005-0000-0000-000063000000}"/>
    <cellStyle name="Comma 2 3 2" xfId="110" xr:uid="{00000000-0005-0000-0000-000064000000}"/>
    <cellStyle name="Comma 2 4" xfId="111" xr:uid="{00000000-0005-0000-0000-000065000000}"/>
    <cellStyle name="Comma 2 5" xfId="112" xr:uid="{00000000-0005-0000-0000-000066000000}"/>
    <cellStyle name="Comma 2_Major Customer Project Data_15Nov2012" xfId="113" xr:uid="{00000000-0005-0000-0000-000067000000}"/>
    <cellStyle name="Comma 3" xfId="10" xr:uid="{00000000-0005-0000-0000-000068000000}"/>
    <cellStyle name="Comma 3 2" xfId="114" xr:uid="{00000000-0005-0000-0000-000069000000}"/>
    <cellStyle name="Comma 3 2 2" xfId="115" xr:uid="{00000000-0005-0000-0000-00006A000000}"/>
    <cellStyle name="Comma 3 3" xfId="116" xr:uid="{00000000-0005-0000-0000-00006B000000}"/>
    <cellStyle name="Comma 3 3 2" xfId="117" xr:uid="{00000000-0005-0000-0000-00006C000000}"/>
    <cellStyle name="Comma 3 4" xfId="118" xr:uid="{00000000-0005-0000-0000-00006D000000}"/>
    <cellStyle name="Comma 4" xfId="119" xr:uid="{00000000-0005-0000-0000-00006E000000}"/>
    <cellStyle name="Comma 4 2" xfId="120" xr:uid="{00000000-0005-0000-0000-00006F000000}"/>
    <cellStyle name="Comma 5" xfId="121" xr:uid="{00000000-0005-0000-0000-000070000000}"/>
    <cellStyle name="Comma 5 2" xfId="122" xr:uid="{00000000-0005-0000-0000-000071000000}"/>
    <cellStyle name="Comma 6" xfId="123" xr:uid="{00000000-0005-0000-0000-000072000000}"/>
    <cellStyle name="Comma 6 2" xfId="124" xr:uid="{00000000-0005-0000-0000-000073000000}"/>
    <cellStyle name="Comma 6 2 2" xfId="125" xr:uid="{00000000-0005-0000-0000-000074000000}"/>
    <cellStyle name="Comma 6 3" xfId="126" xr:uid="{00000000-0005-0000-0000-000075000000}"/>
    <cellStyle name="Comma 7" xfId="127" xr:uid="{00000000-0005-0000-0000-000076000000}"/>
    <cellStyle name="Comma 8" xfId="128" xr:uid="{00000000-0005-0000-0000-000077000000}"/>
    <cellStyle name="Comma 9" xfId="129" xr:uid="{00000000-0005-0000-0000-000078000000}"/>
    <cellStyle name="Comma_2010-11 Network Tariffs" xfId="8" xr:uid="{00000000-0005-0000-0000-000079000000}"/>
    <cellStyle name="Currency [0] 2" xfId="130" xr:uid="{00000000-0005-0000-0000-00007A000000}"/>
    <cellStyle name="Currency [0] 3" xfId="131" xr:uid="{00000000-0005-0000-0000-00007B000000}"/>
    <cellStyle name="Currency 10" xfId="132" xr:uid="{00000000-0005-0000-0000-00007C000000}"/>
    <cellStyle name="Currency 11" xfId="133" xr:uid="{00000000-0005-0000-0000-00007D000000}"/>
    <cellStyle name="Currency 12" xfId="134" xr:uid="{00000000-0005-0000-0000-00007E000000}"/>
    <cellStyle name="Currency 2" xfId="9" xr:uid="{00000000-0005-0000-0000-00007F000000}"/>
    <cellStyle name="Currency 2 2" xfId="3" xr:uid="{00000000-0005-0000-0000-000080000000}"/>
    <cellStyle name="Currency 3" xfId="135" xr:uid="{00000000-0005-0000-0000-000081000000}"/>
    <cellStyle name="Currency 3 2" xfId="136" xr:uid="{00000000-0005-0000-0000-000082000000}"/>
    <cellStyle name="Currency 4" xfId="137" xr:uid="{00000000-0005-0000-0000-000083000000}"/>
    <cellStyle name="Currency 4 2" xfId="138" xr:uid="{00000000-0005-0000-0000-000084000000}"/>
    <cellStyle name="Currency 5" xfId="139" xr:uid="{00000000-0005-0000-0000-000085000000}"/>
    <cellStyle name="Currency 5 2" xfId="140" xr:uid="{00000000-0005-0000-0000-000086000000}"/>
    <cellStyle name="Currency 6" xfId="141" xr:uid="{00000000-0005-0000-0000-000087000000}"/>
    <cellStyle name="Currency 6 2" xfId="142" xr:uid="{00000000-0005-0000-0000-000088000000}"/>
    <cellStyle name="Currency 6 2 2" xfId="143" xr:uid="{00000000-0005-0000-0000-000089000000}"/>
    <cellStyle name="Currency 6 3" xfId="144" xr:uid="{00000000-0005-0000-0000-00008A000000}"/>
    <cellStyle name="Currency 7" xfId="145" xr:uid="{00000000-0005-0000-0000-00008B000000}"/>
    <cellStyle name="Currency 7 2" xfId="146" xr:uid="{00000000-0005-0000-0000-00008C000000}"/>
    <cellStyle name="Currency 7 2 2" xfId="147" xr:uid="{00000000-0005-0000-0000-00008D000000}"/>
    <cellStyle name="Currency 7 3" xfId="148" xr:uid="{00000000-0005-0000-0000-00008E000000}"/>
    <cellStyle name="Currency 8" xfId="149" xr:uid="{00000000-0005-0000-0000-00008F000000}"/>
    <cellStyle name="Currency 9" xfId="150" xr:uid="{00000000-0005-0000-0000-000090000000}"/>
    <cellStyle name="Currency_2010-11 Network Tariffs" xfId="6" xr:uid="{00000000-0005-0000-0000-000091000000}"/>
    <cellStyle name="Currency_2010-11 Network Tariffs 2" xfId="257" xr:uid="{00000000-0005-0000-0000-000092000000}"/>
    <cellStyle name="DateD-MMM-YYYY" xfId="151" xr:uid="{00000000-0005-0000-0000-000093000000}"/>
    <cellStyle name="DateMMM-YY" xfId="152" xr:uid="{00000000-0005-0000-0000-000094000000}"/>
    <cellStyle name="ErrorCheck" xfId="153" xr:uid="{00000000-0005-0000-0000-000095000000}"/>
    <cellStyle name="Explanatory Text 2" xfId="154" xr:uid="{00000000-0005-0000-0000-000096000000}"/>
    <cellStyle name="Explanatory Text 3" xfId="155" xr:uid="{00000000-0005-0000-0000-000097000000}"/>
    <cellStyle name="Forecast" xfId="156" xr:uid="{00000000-0005-0000-0000-000098000000}"/>
    <cellStyle name="ForecastCurrency" xfId="157" xr:uid="{00000000-0005-0000-0000-000099000000}"/>
    <cellStyle name="ForecastPercent" xfId="158" xr:uid="{00000000-0005-0000-0000-00009A000000}"/>
    <cellStyle name="ForecastValue" xfId="159" xr:uid="{00000000-0005-0000-0000-00009B000000}"/>
    <cellStyle name="Generic" xfId="160" xr:uid="{00000000-0005-0000-0000-00009C000000}"/>
    <cellStyle name="GenericCurrency" xfId="161" xr:uid="{00000000-0005-0000-0000-00009D000000}"/>
    <cellStyle name="GenericPercent" xfId="162" xr:uid="{00000000-0005-0000-0000-00009E000000}"/>
    <cellStyle name="GenericValue" xfId="163" xr:uid="{00000000-0005-0000-0000-00009F000000}"/>
    <cellStyle name="Good 2" xfId="164" xr:uid="{00000000-0005-0000-0000-0000A0000000}"/>
    <cellStyle name="Good 3" xfId="165" xr:uid="{00000000-0005-0000-0000-0000A1000000}"/>
    <cellStyle name="Greyed out" xfId="166" xr:uid="{00000000-0005-0000-0000-0000A2000000}"/>
    <cellStyle name="Heading 1 2" xfId="167" xr:uid="{00000000-0005-0000-0000-0000A3000000}"/>
    <cellStyle name="Heading 1 3" xfId="168" xr:uid="{00000000-0005-0000-0000-0000A4000000}"/>
    <cellStyle name="Heading 1 4" xfId="169" xr:uid="{00000000-0005-0000-0000-0000A5000000}"/>
    <cellStyle name="Heading 2 2" xfId="170" xr:uid="{00000000-0005-0000-0000-0000A6000000}"/>
    <cellStyle name="Heading 2 3" xfId="171" xr:uid="{00000000-0005-0000-0000-0000A7000000}"/>
    <cellStyle name="Heading 2 4" xfId="172" xr:uid="{00000000-0005-0000-0000-0000A8000000}"/>
    <cellStyle name="Heading 3 2" xfId="173" xr:uid="{00000000-0005-0000-0000-0000A9000000}"/>
    <cellStyle name="Heading 3 3" xfId="174" xr:uid="{00000000-0005-0000-0000-0000AA000000}"/>
    <cellStyle name="Heading 3 4" xfId="175" xr:uid="{00000000-0005-0000-0000-0000AB000000}"/>
    <cellStyle name="Heading 4 2" xfId="176" xr:uid="{00000000-0005-0000-0000-0000AC000000}"/>
    <cellStyle name="Heading 4 3" xfId="177" xr:uid="{00000000-0005-0000-0000-0000AD000000}"/>
    <cellStyle name="Heading 4 4" xfId="178" xr:uid="{00000000-0005-0000-0000-0000AE000000}"/>
    <cellStyle name="Heading1" xfId="179" xr:uid="{00000000-0005-0000-0000-0000AF000000}"/>
    <cellStyle name="Heading2" xfId="180" xr:uid="{00000000-0005-0000-0000-0000B0000000}"/>
    <cellStyle name="Heading3" xfId="181" xr:uid="{00000000-0005-0000-0000-0000B1000000}"/>
    <cellStyle name="Hyperlink" xfId="258" builtinId="8"/>
    <cellStyle name="Inconsistant formula" xfId="182" xr:uid="{00000000-0005-0000-0000-0000B3000000}"/>
    <cellStyle name="Input - Macro Pasted" xfId="183" xr:uid="{00000000-0005-0000-0000-0000B4000000}"/>
    <cellStyle name="Input - Manual" xfId="184" xr:uid="{00000000-0005-0000-0000-0000B5000000}"/>
    <cellStyle name="Input - Manual Data Dump" xfId="185" xr:uid="{00000000-0005-0000-0000-0000B6000000}"/>
    <cellStyle name="Input 2" xfId="186" xr:uid="{00000000-0005-0000-0000-0000B7000000}"/>
    <cellStyle name="Input 3" xfId="187" xr:uid="{00000000-0005-0000-0000-0000B8000000}"/>
    <cellStyle name="Input1" xfId="188" xr:uid="{00000000-0005-0000-0000-0000B9000000}"/>
    <cellStyle name="Input1 2" xfId="189" xr:uid="{00000000-0005-0000-0000-0000BA000000}"/>
    <cellStyle name="Input1 3" xfId="190" xr:uid="{00000000-0005-0000-0000-0000BB000000}"/>
    <cellStyle name="Input1 4" xfId="191" xr:uid="{00000000-0005-0000-0000-0000BC000000}"/>
    <cellStyle name="Input2" xfId="192" xr:uid="{00000000-0005-0000-0000-0000BD000000}"/>
    <cellStyle name="Input3" xfId="193" xr:uid="{00000000-0005-0000-0000-0000BE000000}"/>
    <cellStyle name="Linked Cell 2" xfId="194" xr:uid="{00000000-0005-0000-0000-0000BF000000}"/>
    <cellStyle name="Linked Cell 3" xfId="195" xr:uid="{00000000-0005-0000-0000-0000C0000000}"/>
    <cellStyle name="Named Range Label" xfId="196" xr:uid="{00000000-0005-0000-0000-0000C1000000}"/>
    <cellStyle name="Named Range_BuildITHelp" xfId="197" xr:uid="{00000000-0005-0000-0000-0000C2000000}"/>
    <cellStyle name="Neutral 2" xfId="198" xr:uid="{00000000-0005-0000-0000-0000C3000000}"/>
    <cellStyle name="Neutral 3" xfId="199" xr:uid="{00000000-0005-0000-0000-0000C4000000}"/>
    <cellStyle name="Normal" xfId="0" builtinId="0"/>
    <cellStyle name="Normal 10" xfId="200" xr:uid="{00000000-0005-0000-0000-0000C6000000}"/>
    <cellStyle name="Normal 114" xfId="201" xr:uid="{00000000-0005-0000-0000-0000C7000000}"/>
    <cellStyle name="Normal 13" xfId="5" xr:uid="{00000000-0005-0000-0000-0000C8000000}"/>
    <cellStyle name="Normal 2" xfId="1" xr:uid="{00000000-0005-0000-0000-0000C9000000}"/>
    <cellStyle name="Normal 2 2" xfId="202" xr:uid="{00000000-0005-0000-0000-0000CA000000}"/>
    <cellStyle name="Normal 2 2 2" xfId="7" xr:uid="{00000000-0005-0000-0000-0000CB000000}"/>
    <cellStyle name="Normal 2 3" xfId="203" xr:uid="{00000000-0005-0000-0000-0000CC000000}"/>
    <cellStyle name="Normal 3" xfId="204" xr:uid="{00000000-0005-0000-0000-0000CD000000}"/>
    <cellStyle name="Normal 3 2" xfId="205" xr:uid="{00000000-0005-0000-0000-0000CE000000}"/>
    <cellStyle name="Normal 3 3" xfId="206" xr:uid="{00000000-0005-0000-0000-0000CF000000}"/>
    <cellStyle name="Normal 3 3 2" xfId="207" xr:uid="{00000000-0005-0000-0000-0000D0000000}"/>
    <cellStyle name="Normal 3 4" xfId="208" xr:uid="{00000000-0005-0000-0000-0000D1000000}"/>
    <cellStyle name="Normal 4" xfId="209" xr:uid="{00000000-0005-0000-0000-0000D2000000}"/>
    <cellStyle name="Normal 4 2" xfId="210" xr:uid="{00000000-0005-0000-0000-0000D3000000}"/>
    <cellStyle name="Normal 5" xfId="211" xr:uid="{00000000-0005-0000-0000-0000D4000000}"/>
    <cellStyle name="Normal 5 2" xfId="2" xr:uid="{00000000-0005-0000-0000-0000D5000000}"/>
    <cellStyle name="Normal 5 3" xfId="212" xr:uid="{00000000-0005-0000-0000-0000D6000000}"/>
    <cellStyle name="Normal 6" xfId="213" xr:uid="{00000000-0005-0000-0000-0000D7000000}"/>
    <cellStyle name="Normal 7" xfId="214" xr:uid="{00000000-0005-0000-0000-0000D8000000}"/>
    <cellStyle name="Normal 8" xfId="215" xr:uid="{00000000-0005-0000-0000-0000D9000000}"/>
    <cellStyle name="Normal 9" xfId="216" xr:uid="{00000000-0005-0000-0000-0000DA000000}"/>
    <cellStyle name="Normal 9 2" xfId="217" xr:uid="{00000000-0005-0000-0000-0000DB000000}"/>
    <cellStyle name="Note 2" xfId="218" xr:uid="{00000000-0005-0000-0000-0000DC000000}"/>
    <cellStyle name="Note 3" xfId="219" xr:uid="{00000000-0005-0000-0000-0000DD000000}"/>
    <cellStyle name="Output 2" xfId="220" xr:uid="{00000000-0005-0000-0000-0000DE000000}"/>
    <cellStyle name="Output 3" xfId="221" xr:uid="{00000000-0005-0000-0000-0000DF000000}"/>
    <cellStyle name="Output 4" xfId="222" xr:uid="{00000000-0005-0000-0000-0000E0000000}"/>
    <cellStyle name="PanelHeading" xfId="223" xr:uid="{00000000-0005-0000-0000-0000E1000000}"/>
    <cellStyle name="Pattern_SUMMARY (2)" xfId="224" xr:uid="{00000000-0005-0000-0000-0000E2000000}"/>
    <cellStyle name="Percent 2" xfId="225" xr:uid="{00000000-0005-0000-0000-0000E3000000}"/>
    <cellStyle name="Percent 2 2" xfId="226" xr:uid="{00000000-0005-0000-0000-0000E4000000}"/>
    <cellStyle name="Percent 2 3" xfId="227" xr:uid="{00000000-0005-0000-0000-0000E5000000}"/>
    <cellStyle name="Percent 2 3 2" xfId="228" xr:uid="{00000000-0005-0000-0000-0000E6000000}"/>
    <cellStyle name="Percent 2 4" xfId="229" xr:uid="{00000000-0005-0000-0000-0000E7000000}"/>
    <cellStyle name="Percent 3" xfId="230" xr:uid="{00000000-0005-0000-0000-0000E8000000}"/>
    <cellStyle name="Percent 4" xfId="231" xr:uid="{00000000-0005-0000-0000-0000E9000000}"/>
    <cellStyle name="Percent 5" xfId="232" xr:uid="{00000000-0005-0000-0000-0000EA000000}"/>
    <cellStyle name="Percent 6" xfId="233" xr:uid="{00000000-0005-0000-0000-0000EB000000}"/>
    <cellStyle name="Percent 7" xfId="234" xr:uid="{00000000-0005-0000-0000-0000EC000000}"/>
    <cellStyle name="SheetHeading" xfId="235" xr:uid="{00000000-0005-0000-0000-0000ED000000}"/>
    <cellStyle name="SheetlHeading" xfId="236" xr:uid="{00000000-0005-0000-0000-0000EE000000}"/>
    <cellStyle name="Style 1" xfId="237" xr:uid="{00000000-0005-0000-0000-0000EF000000}"/>
    <cellStyle name="Style 1 2" xfId="238" xr:uid="{00000000-0005-0000-0000-0000F0000000}"/>
    <cellStyle name="Style 1 3" xfId="239" xr:uid="{00000000-0005-0000-0000-0000F1000000}"/>
    <cellStyle name="Style 1 4" xfId="240" xr:uid="{00000000-0005-0000-0000-0000F2000000}"/>
    <cellStyle name="TableLvl2" xfId="241" xr:uid="{00000000-0005-0000-0000-0000F3000000}"/>
    <cellStyle name="TableLvl3" xfId="242" xr:uid="{00000000-0005-0000-0000-0000F4000000}"/>
    <cellStyle name="Title - grey" xfId="243" xr:uid="{00000000-0005-0000-0000-0000F5000000}"/>
    <cellStyle name="Title 1" xfId="244" xr:uid="{00000000-0005-0000-0000-0000F6000000}"/>
    <cellStyle name="Title 2" xfId="245" xr:uid="{00000000-0005-0000-0000-0000F7000000}"/>
    <cellStyle name="Title 3" xfId="246" xr:uid="{00000000-0005-0000-0000-0000F8000000}"/>
    <cellStyle name="Title 4" xfId="247" xr:uid="{00000000-0005-0000-0000-0000F9000000}"/>
    <cellStyle name="Total - General" xfId="248" xr:uid="{00000000-0005-0000-0000-0000FA000000}"/>
    <cellStyle name="Total - Grand" xfId="249" xr:uid="{00000000-0005-0000-0000-0000FB000000}"/>
    <cellStyle name="Total - Sub" xfId="250" xr:uid="{00000000-0005-0000-0000-0000FC000000}"/>
    <cellStyle name="Total 2" xfId="251" xr:uid="{00000000-0005-0000-0000-0000FD000000}"/>
    <cellStyle name="Total 3" xfId="252" xr:uid="{00000000-0005-0000-0000-0000FE000000}"/>
    <cellStyle name="Total 4" xfId="253" xr:uid="{00000000-0005-0000-0000-0000FF000000}"/>
    <cellStyle name="Units" xfId="254" xr:uid="{00000000-0005-0000-0000-000000010000}"/>
    <cellStyle name="Warning Text 2" xfId="255" xr:uid="{00000000-0005-0000-0000-000001010000}"/>
    <cellStyle name="Warning Text 3" xfId="256" xr:uid="{00000000-0005-0000-0000-000002010000}"/>
  </cellStyles>
  <dxfs count="9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59531</xdr:rowOff>
    </xdr:from>
    <xdr:to>
      <xdr:col>2</xdr:col>
      <xdr:colOff>1028701</xdr:colOff>
      <xdr:row>6</xdr:row>
      <xdr:rowOff>106838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42926" y="59531"/>
          <a:ext cx="981075" cy="115220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0</xdr:row>
      <xdr:rowOff>23813</xdr:rowOff>
    </xdr:from>
    <xdr:to>
      <xdr:col>2</xdr:col>
      <xdr:colOff>1004887</xdr:colOff>
      <xdr:row>5</xdr:row>
      <xdr:rowOff>178277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9112" y="23813"/>
          <a:ext cx="981075" cy="116411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0</xdr:row>
      <xdr:rowOff>23815</xdr:rowOff>
    </xdr:from>
    <xdr:to>
      <xdr:col>2</xdr:col>
      <xdr:colOff>1004889</xdr:colOff>
      <xdr:row>5</xdr:row>
      <xdr:rowOff>190185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9114" y="23815"/>
          <a:ext cx="981075" cy="11664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0</xdr:row>
      <xdr:rowOff>71438</xdr:rowOff>
    </xdr:from>
    <xdr:to>
      <xdr:col>2</xdr:col>
      <xdr:colOff>1004888</xdr:colOff>
      <xdr:row>6</xdr:row>
      <xdr:rowOff>59214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9113" y="71438"/>
          <a:ext cx="981075" cy="116411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11910</xdr:colOff>
      <xdr:row>0</xdr:row>
      <xdr:rowOff>111919</xdr:rowOff>
    </xdr:from>
    <xdr:to>
      <xdr:col>3</xdr:col>
      <xdr:colOff>147642</xdr:colOff>
      <xdr:row>5</xdr:row>
      <xdr:rowOff>183039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1973" y="111919"/>
          <a:ext cx="981075" cy="11664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2</xdr:col>
      <xdr:colOff>1028701</xdr:colOff>
      <xdr:row>5</xdr:row>
      <xdr:rowOff>159226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42926" y="0"/>
          <a:ext cx="981075" cy="11403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2</xdr:col>
      <xdr:colOff>1028701</xdr:colOff>
      <xdr:row>5</xdr:row>
      <xdr:rowOff>178276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638176" y="0"/>
          <a:ext cx="981075" cy="11593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rvice.services.local/Group%20-%20Corporate%20Governance/Network%20Pricing/2016-17/Pricing/2.%20AER/16-04-05-FL%20DCOS%20New%20ARR%20allocation%20model%20v3.1.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Disclaimer"/>
      <sheetName val="Colour legend &amp; notes"/>
      <sheetName val="&lt;-- Front matter"/>
      <sheetName val="TUOS SAC Large"/>
      <sheetName val="TUOS SAC Small"/>
      <sheetName val="TUOS CAC"/>
      <sheetName val="TUOS ICC"/>
      <sheetName val="Jurisdictional Charges"/>
      <sheetName val="DUOS SAC Small"/>
      <sheetName val="DUOS SAC Large"/>
      <sheetName val="DUOS CAC"/>
      <sheetName val="DUOS ICC"/>
      <sheetName val="A&amp;S all years"/>
      <sheetName val="&lt;&lt;-- Final results - Proj."/>
      <sheetName val="ICC Tariffs"/>
      <sheetName val="CAC Tariffs"/>
      <sheetName val="EG Tariffs"/>
      <sheetName val="CAC Tariff Rates"/>
      <sheetName val="SAC Large Tariff Rates"/>
      <sheetName val="SAC Small Tariff Rates"/>
      <sheetName val="SAC Unmetered Rates"/>
      <sheetName val="DLFs"/>
      <sheetName val="&lt;&lt;-- Final results - current yr"/>
      <sheetName val="Model builder"/>
      <sheetName val="Index lists"/>
      <sheetName val="Model log"/>
      <sheetName val="Input log"/>
      <sheetName val="DUOS inputs"/>
      <sheetName val="TUOS inputs"/>
      <sheetName val="&lt;-- Model builder"/>
      <sheetName val="Control panel"/>
      <sheetName val="Control - Pricing projection"/>
      <sheetName val="Control - TUOS, JS, and A&amp;S"/>
      <sheetName val="&lt;-- Controls"/>
      <sheetName val="Recon. rounded rates DUOS"/>
      <sheetName val="Allocation and recovery"/>
      <sheetName val="Inputs summary"/>
      <sheetName val="&lt;-- Summary"/>
      <sheetName val="Pr.Proj - TUOS - SACS Mt Isa"/>
      <sheetName val="Pr.Proj - TUOS - SACS"/>
      <sheetName val="Pr.Proj - TUOS - SACL"/>
      <sheetName val="Pr.Proj - TUOS - CAC"/>
      <sheetName val="Pr.Proj - TUOS - ICC"/>
      <sheetName val="&lt;-- Pr.Proj - TUOS"/>
      <sheetName val="TUOS status"/>
      <sheetName val="TUOS for CAW"/>
      <sheetName val="SAC TUOS Mt Isa"/>
      <sheetName val="SAC TUOS"/>
      <sheetName val="CAC TUOS"/>
      <sheetName val="ICC TUOS"/>
      <sheetName val="TUOS by TNI"/>
      <sheetName val="&lt;-- TUOS"/>
      <sheetName val="JS"/>
      <sheetName val="A&amp;S"/>
      <sheetName val="&lt;-- JS and A&amp;S costs"/>
      <sheetName val="Pr.Proj - Projected DUOS"/>
      <sheetName val="Pr.Proj - Summary"/>
      <sheetName val="Pr. Proj - Rate projection"/>
      <sheetName val="Pr. Proj - Extrapolation"/>
      <sheetName val="Pr. Proj. - CY values"/>
      <sheetName val="&lt;-- Pr.Proj - DUOS"/>
      <sheetName val="SAC Large rates and volumes"/>
      <sheetName val="SAC Small rates and volumes"/>
      <sheetName val="CAC rates and volumes"/>
      <sheetName val="EG rates and volumes"/>
      <sheetName val="ICC rates and volumes"/>
      <sheetName val="SAC allocations"/>
      <sheetName val="CAC allocations"/>
      <sheetName val="&lt;-- Rates and allocations"/>
      <sheetName val="Mixture model status"/>
      <sheetName val="Mixture model adjustment"/>
      <sheetName val="SAC prev year allocation"/>
      <sheetName val="CAC prev year allocation"/>
      <sheetName val="EG prev year allocation"/>
      <sheetName val="ICC prev year allocation"/>
      <sheetName val="Tariff volumes"/>
      <sheetName val="&lt;-- Mixture model"/>
      <sheetName val="Comm serv to ICC CAC SAC"/>
      <sheetName val="Admin other to CAC SAC"/>
      <sheetName val="Admin other to EG cust "/>
      <sheetName val="Admin other to ICC and EG Group"/>
      <sheetName val="Cust Stat Summary"/>
      <sheetName val="&lt;-- Admin, other, comm serv"/>
      <sheetName val="Table definitions"/>
      <sheetName val="Variable definitions"/>
      <sheetName val="&lt;-- Ancil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3">
          <cell r="E23" t="str">
            <v>2016-17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4">
          <cell r="C24" t="str">
            <v>ID</v>
          </cell>
          <cell r="D24" t="str">
            <v>Tariff class</v>
          </cell>
          <cell r="E24" t="str">
            <v xml:space="preserve"> Tariff</v>
          </cell>
          <cell r="F24" t="str">
            <v>Charge</v>
          </cell>
          <cell r="G24" t="str">
            <v>Units</v>
          </cell>
          <cell r="H24" t="str">
            <v>2016-17</v>
          </cell>
          <cell r="I24" t="str">
            <v>2017-18</v>
          </cell>
          <cell r="J24" t="str">
            <v>2018-19</v>
          </cell>
          <cell r="K24" t="str">
            <v>2019-20</v>
          </cell>
          <cell r="L24" t="str">
            <v>2020-21</v>
          </cell>
        </row>
        <row r="25">
          <cell r="C25" t="str">
            <v>SAC small</v>
          </cell>
          <cell r="D25" t="str">
            <v>SAC Small Primary Tariffs</v>
          </cell>
          <cell r="E25" t="str">
            <v xml:space="preserve"> </v>
          </cell>
          <cell r="F25" t="str">
            <v>Fixed charge</v>
          </cell>
          <cell r="G25" t="str">
            <v>$/day</v>
          </cell>
          <cell r="H25">
            <v>0.16600000000000001</v>
          </cell>
          <cell r="I25">
            <v>0.17799999999999999</v>
          </cell>
          <cell r="J25">
            <v>0.153</v>
          </cell>
          <cell r="K25">
            <v>0.14599999999999999</v>
          </cell>
          <cell r="L25" t="e">
            <v>#VALUE!</v>
          </cell>
        </row>
        <row r="26">
          <cell r="C26" t="str">
            <v>SAC small</v>
          </cell>
          <cell r="D26" t="str">
            <v>SAC Small Primary Tariffs</v>
          </cell>
          <cell r="F26" t="str">
            <v>Volume charge</v>
          </cell>
          <cell r="G26" t="str">
            <v>$/kWh</v>
          </cell>
          <cell r="H26">
            <v>1.0120000000000001E-2</v>
          </cell>
          <cell r="I26">
            <v>1.108E-2</v>
          </cell>
          <cell r="J26">
            <v>9.75E-3</v>
          </cell>
          <cell r="K26">
            <v>9.4999999999999998E-3</v>
          </cell>
          <cell r="L26" t="e">
            <v>#VALUE!</v>
          </cell>
        </row>
        <row r="27">
          <cell r="C27" t="str">
            <v>SAC small controlled</v>
          </cell>
          <cell r="D27" t="str">
            <v>SAC Small Controlled Load Tariffs</v>
          </cell>
          <cell r="E27" t="str">
            <v xml:space="preserve"> </v>
          </cell>
          <cell r="F27" t="str">
            <v>Volume charge</v>
          </cell>
          <cell r="G27" t="str">
            <v>$/kWh</v>
          </cell>
          <cell r="H27">
            <v>1.0120000000000001E-2</v>
          </cell>
          <cell r="I27">
            <v>1.108E-2</v>
          </cell>
          <cell r="J27">
            <v>9.75E-3</v>
          </cell>
          <cell r="K27">
            <v>9.4999999999999998E-3</v>
          </cell>
          <cell r="L27" t="e">
            <v>#VALUE!</v>
          </cell>
        </row>
        <row r="28">
          <cell r="C28" t="str">
            <v>SAC small controlled</v>
          </cell>
          <cell r="D28" t="str">
            <v>SAC Small Controlled Load Tariffs</v>
          </cell>
        </row>
        <row r="29">
          <cell r="C29" t="str">
            <v>SAC large</v>
          </cell>
          <cell r="D29" t="str">
            <v>SAC Large</v>
          </cell>
          <cell r="E29" t="str">
            <v xml:space="preserve"> </v>
          </cell>
          <cell r="F29" t="str">
            <v>Fixed charge</v>
          </cell>
          <cell r="G29" t="str">
            <v>$/day</v>
          </cell>
          <cell r="H29">
            <v>0.89300000000000002</v>
          </cell>
          <cell r="I29">
            <v>0.97</v>
          </cell>
          <cell r="J29">
            <v>0.85</v>
          </cell>
          <cell r="K29">
            <v>0.82499999999999996</v>
          </cell>
          <cell r="L29" t="e">
            <v>#VALUE!</v>
          </cell>
        </row>
        <row r="30">
          <cell r="C30" t="str">
            <v>SAC large</v>
          </cell>
          <cell r="D30" t="str">
            <v>SAC Large</v>
          </cell>
          <cell r="F30" t="str">
            <v>Volume charge</v>
          </cell>
          <cell r="G30" t="str">
            <v>$/kWh</v>
          </cell>
          <cell r="H30">
            <v>1.31E-3</v>
          </cell>
          <cell r="I30">
            <v>1.4400000000000001E-3</v>
          </cell>
          <cell r="J30">
            <v>1.2600000000000001E-3</v>
          </cell>
          <cell r="K30">
            <v>1.2199999999999999E-3</v>
          </cell>
          <cell r="L30" t="e">
            <v>#VALUE!</v>
          </cell>
        </row>
        <row r="31">
          <cell r="C31" t="str">
            <v>CAC</v>
          </cell>
          <cell r="D31" t="str">
            <v>CAC</v>
          </cell>
          <cell r="E31" t="str">
            <v xml:space="preserve"> </v>
          </cell>
          <cell r="F31" t="str">
            <v>Fixed charge</v>
          </cell>
          <cell r="G31" t="str">
            <v>$/day</v>
          </cell>
          <cell r="H31">
            <v>16.751999999999999</v>
          </cell>
          <cell r="I31">
            <v>18.495000000000001</v>
          </cell>
          <cell r="J31">
            <v>16.236000000000001</v>
          </cell>
          <cell r="K31">
            <v>15.773</v>
          </cell>
          <cell r="L31" t="e">
            <v>#VALUE!</v>
          </cell>
        </row>
        <row r="32">
          <cell r="C32" t="str">
            <v>CAC</v>
          </cell>
          <cell r="D32" t="str">
            <v>CAC</v>
          </cell>
          <cell r="F32" t="str">
            <v>Volume charge</v>
          </cell>
          <cell r="G32" t="str">
            <v>$/kWh</v>
          </cell>
          <cell r="H32">
            <v>8.3000000000000001E-4</v>
          </cell>
          <cell r="I32">
            <v>8.9999999999999998E-4</v>
          </cell>
          <cell r="J32">
            <v>7.9000000000000001E-4</v>
          </cell>
          <cell r="K32">
            <v>7.6999999999999996E-4</v>
          </cell>
          <cell r="L32" t="e">
            <v>#VALUE!</v>
          </cell>
        </row>
        <row r="33">
          <cell r="C33" t="str">
            <v>ICC</v>
          </cell>
          <cell r="D33" t="str">
            <v>ICC</v>
          </cell>
          <cell r="E33" t="str">
            <v xml:space="preserve"> </v>
          </cell>
          <cell r="F33" t="str">
            <v>Fixed charge</v>
          </cell>
          <cell r="G33" t="str">
            <v>$/day</v>
          </cell>
          <cell r="H33">
            <v>134.11799999999999</v>
          </cell>
          <cell r="I33">
            <v>146.56800000000001</v>
          </cell>
          <cell r="J33">
            <v>128.53800000000001</v>
          </cell>
          <cell r="K33">
            <v>124.752</v>
          </cell>
          <cell r="L33" t="e">
            <v>#VALUE!</v>
          </cell>
        </row>
        <row r="34">
          <cell r="D34" t="str">
            <v>ICC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rgon.com.au/networktariffs" TargetMode="External"/><Relationship Id="rId1" Type="http://schemas.openxmlformats.org/officeDocument/2006/relationships/hyperlink" Target="http://www.ergon.com.au/networktariff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ergon.com.au/networktariffs" TargetMode="External"/><Relationship Id="rId1" Type="http://schemas.openxmlformats.org/officeDocument/2006/relationships/hyperlink" Target="http://www.ergon.com.au/networktariff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gon.com.au/networktariffs" TargetMode="External"/><Relationship Id="rId2" Type="http://schemas.openxmlformats.org/officeDocument/2006/relationships/hyperlink" Target="http://www.ergon.com.au/networktariffs" TargetMode="External"/><Relationship Id="rId1" Type="http://schemas.openxmlformats.org/officeDocument/2006/relationships/hyperlink" Target="http://www.ergon.com.au/networktariffs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rgon.com.au/networktariff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ergon.com.au/networktariffs" TargetMode="External"/><Relationship Id="rId1" Type="http://schemas.openxmlformats.org/officeDocument/2006/relationships/hyperlink" Target="http://www.ergon.com.au/networktariff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Sheet1">
    <pageSetUpPr fitToPage="1"/>
  </sheetPr>
  <dimension ref="A1:U91"/>
  <sheetViews>
    <sheetView topLeftCell="A67" zoomScaleNormal="80" zoomScalePageLayoutView="80" workbookViewId="0">
      <selection activeCell="D22" sqref="D22"/>
    </sheetView>
  </sheetViews>
  <sheetFormatPr defaultColWidth="9.140625" defaultRowHeight="12.75" x14ac:dyDescent="0.2"/>
  <cols>
    <col min="1" max="2" width="3.7109375" style="56" customWidth="1"/>
    <col min="3" max="3" width="25.28515625" style="56" customWidth="1"/>
    <col min="4" max="4" width="45.7109375" style="56" customWidth="1"/>
    <col min="5" max="5" width="15" style="57" customWidth="1"/>
    <col min="6" max="6" width="6.7109375" style="56" customWidth="1"/>
    <col min="7" max="7" width="6.7109375" style="58" customWidth="1"/>
    <col min="8" max="8" width="12.7109375" style="58" customWidth="1"/>
    <col min="9" max="9" width="12.7109375" style="59" customWidth="1"/>
    <col min="10" max="10" width="12.7109375" style="56" customWidth="1"/>
    <col min="11" max="11" width="14.7109375" style="56" customWidth="1"/>
    <col min="12" max="12" width="12.7109375" style="56" customWidth="1"/>
    <col min="13" max="13" width="14.7109375" style="56" customWidth="1"/>
    <col min="14" max="18" width="12.7109375" style="56" customWidth="1"/>
    <col min="19" max="19" width="5.140625" style="56" customWidth="1"/>
    <col min="20" max="20" width="11.140625" style="56" customWidth="1"/>
    <col min="21" max="49" width="9.140625" style="249"/>
    <col min="50" max="16383" width="9.140625" style="249" customWidth="1"/>
    <col min="16384" max="16384" width="9.140625" style="249"/>
  </cols>
  <sheetData>
    <row r="1" spans="1:2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7"/>
      <c r="U1" s="8"/>
    </row>
    <row r="2" spans="1:21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8" x14ac:dyDescent="0.2">
      <c r="A3" s="9"/>
      <c r="B3" s="8"/>
      <c r="C3" s="4" t="s">
        <v>75</v>
      </c>
      <c r="D3" s="7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8"/>
    </row>
    <row r="4" spans="1:21" ht="18" x14ac:dyDescent="0.2">
      <c r="A4" s="9"/>
      <c r="B4" s="8"/>
      <c r="C4" s="5" t="s">
        <v>76</v>
      </c>
      <c r="D4" s="7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8"/>
    </row>
    <row r="5" spans="1:21" x14ac:dyDescent="0.2">
      <c r="A5" s="9"/>
      <c r="B5" s="8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8"/>
    </row>
    <row r="6" spans="1:21" x14ac:dyDescent="0.2">
      <c r="A6" s="9"/>
      <c r="B6" s="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8"/>
      <c r="U6" s="8"/>
    </row>
    <row r="7" spans="1:21" x14ac:dyDescent="0.2">
      <c r="A7" s="9"/>
      <c r="B7" s="12"/>
      <c r="C7" s="13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8"/>
      <c r="U7" s="8"/>
    </row>
    <row r="8" spans="1:21" ht="15" customHeight="1" x14ac:dyDescent="0.25">
      <c r="A8" s="2"/>
      <c r="B8" s="15"/>
      <c r="C8" s="280" t="s">
        <v>52</v>
      </c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2"/>
      <c r="S8" s="7"/>
      <c r="T8" s="7"/>
      <c r="U8" s="8"/>
    </row>
    <row r="9" spans="1:21" ht="41.25" customHeight="1" x14ac:dyDescent="0.25">
      <c r="A9" s="2"/>
      <c r="B9" s="15"/>
      <c r="C9" s="283" t="s">
        <v>878</v>
      </c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5"/>
      <c r="S9" s="7"/>
      <c r="T9" s="7"/>
      <c r="U9" s="8"/>
    </row>
    <row r="10" spans="1:21" ht="30" customHeight="1" x14ac:dyDescent="0.25">
      <c r="A10" s="2"/>
      <c r="B10" s="15"/>
      <c r="C10" s="286" t="s">
        <v>77</v>
      </c>
      <c r="D10" s="286" t="s">
        <v>78</v>
      </c>
      <c r="E10" s="286" t="s">
        <v>54</v>
      </c>
      <c r="F10" s="289" t="s">
        <v>79</v>
      </c>
      <c r="G10" s="290"/>
      <c r="H10" s="295" t="s">
        <v>80</v>
      </c>
      <c r="I10" s="296"/>
      <c r="J10" s="296"/>
      <c r="K10" s="296"/>
      <c r="L10" s="296"/>
      <c r="M10" s="297"/>
      <c r="N10" s="298" t="s">
        <v>81</v>
      </c>
      <c r="O10" s="299"/>
      <c r="P10" s="300"/>
      <c r="Q10" s="301" t="s">
        <v>82</v>
      </c>
      <c r="R10" s="302"/>
      <c r="S10" s="7"/>
      <c r="T10" s="7"/>
      <c r="U10" s="8"/>
    </row>
    <row r="11" spans="1:21" ht="30" customHeight="1" x14ac:dyDescent="0.25">
      <c r="A11" s="2"/>
      <c r="B11" s="15"/>
      <c r="C11" s="287"/>
      <c r="D11" s="287"/>
      <c r="E11" s="287"/>
      <c r="F11" s="291"/>
      <c r="G11" s="292"/>
      <c r="H11" s="303" t="s">
        <v>69</v>
      </c>
      <c r="I11" s="303" t="s">
        <v>55</v>
      </c>
      <c r="J11" s="303" t="s">
        <v>56</v>
      </c>
      <c r="K11" s="303" t="s">
        <v>57</v>
      </c>
      <c r="L11" s="303" t="s">
        <v>58</v>
      </c>
      <c r="M11" s="303" t="s">
        <v>83</v>
      </c>
      <c r="N11" s="305" t="s">
        <v>60</v>
      </c>
      <c r="O11" s="305" t="s">
        <v>84</v>
      </c>
      <c r="P11" s="305" t="s">
        <v>62</v>
      </c>
      <c r="Q11" s="307" t="s">
        <v>85</v>
      </c>
      <c r="R11" s="307" t="s">
        <v>86</v>
      </c>
      <c r="S11" s="19"/>
      <c r="T11" s="7"/>
      <c r="U11" s="8"/>
    </row>
    <row r="12" spans="1:21" ht="30" customHeight="1" x14ac:dyDescent="0.25">
      <c r="A12" s="2"/>
      <c r="B12" s="15"/>
      <c r="C12" s="287"/>
      <c r="D12" s="287"/>
      <c r="E12" s="287"/>
      <c r="F12" s="293"/>
      <c r="G12" s="294"/>
      <c r="H12" s="304"/>
      <c r="I12" s="304"/>
      <c r="J12" s="304"/>
      <c r="K12" s="304"/>
      <c r="L12" s="304"/>
      <c r="M12" s="304"/>
      <c r="N12" s="306"/>
      <c r="O12" s="306"/>
      <c r="P12" s="306"/>
      <c r="Q12" s="308"/>
      <c r="R12" s="308"/>
      <c r="S12" s="7"/>
      <c r="T12" s="7"/>
      <c r="U12" s="8"/>
    </row>
    <row r="13" spans="1:21" ht="40.35" customHeight="1" x14ac:dyDescent="0.25">
      <c r="A13" s="2"/>
      <c r="B13" s="15"/>
      <c r="C13" s="288"/>
      <c r="D13" s="288"/>
      <c r="E13" s="288"/>
      <c r="F13" s="264" t="s">
        <v>63</v>
      </c>
      <c r="G13" s="264" t="s">
        <v>64</v>
      </c>
      <c r="H13" s="21" t="s">
        <v>87</v>
      </c>
      <c r="I13" s="21" t="s">
        <v>65</v>
      </c>
      <c r="J13" s="21" t="s">
        <v>66</v>
      </c>
      <c r="K13" s="21" t="s">
        <v>67</v>
      </c>
      <c r="L13" s="22" t="s">
        <v>68</v>
      </c>
      <c r="M13" s="23" t="s">
        <v>73</v>
      </c>
      <c r="N13" s="24" t="s">
        <v>65</v>
      </c>
      <c r="O13" s="24" t="s">
        <v>66</v>
      </c>
      <c r="P13" s="25" t="s">
        <v>68</v>
      </c>
      <c r="Q13" s="26" t="s">
        <v>65</v>
      </c>
      <c r="R13" s="27" t="s">
        <v>68</v>
      </c>
      <c r="S13" s="7"/>
      <c r="T13" s="7"/>
      <c r="U13" s="8"/>
    </row>
    <row r="14" spans="1:21" ht="14.25" customHeight="1" x14ac:dyDescent="0.2">
      <c r="A14" s="7"/>
      <c r="B14" s="28"/>
      <c r="C14" s="309" t="s">
        <v>88</v>
      </c>
      <c r="D14" s="29" t="s">
        <v>89</v>
      </c>
      <c r="E14" s="30" t="s">
        <v>90</v>
      </c>
      <c r="F14" s="312" t="s">
        <v>91</v>
      </c>
      <c r="G14" s="313"/>
      <c r="H14" s="31">
        <v>9.4510000000000005</v>
      </c>
      <c r="I14" s="31">
        <v>120</v>
      </c>
      <c r="J14" s="31">
        <v>3.5190000000000001</v>
      </c>
      <c r="K14" s="31">
        <v>2.5</v>
      </c>
      <c r="L14" s="32">
        <v>5.0000000000000001E-3</v>
      </c>
      <c r="M14" s="31">
        <v>4</v>
      </c>
      <c r="N14" s="31">
        <v>100.91200000000001</v>
      </c>
      <c r="O14" s="31">
        <v>0.71499999999999997</v>
      </c>
      <c r="P14" s="32">
        <v>9.9399999999999992E-3</v>
      </c>
      <c r="Q14" s="31">
        <v>0</v>
      </c>
      <c r="R14" s="32">
        <v>0</v>
      </c>
      <c r="S14" s="7"/>
      <c r="T14" s="7"/>
      <c r="U14" s="8"/>
    </row>
    <row r="15" spans="1:21" ht="14.25" customHeight="1" x14ac:dyDescent="0.2">
      <c r="A15" s="7"/>
      <c r="B15" s="28"/>
      <c r="C15" s="310"/>
      <c r="D15" s="33" t="s">
        <v>92</v>
      </c>
      <c r="E15" s="34" t="s">
        <v>93</v>
      </c>
      <c r="F15" s="314" t="s">
        <v>91</v>
      </c>
      <c r="G15" s="315"/>
      <c r="H15" s="35">
        <v>9.4510000000000005</v>
      </c>
      <c r="I15" s="35">
        <v>120</v>
      </c>
      <c r="J15" s="35">
        <v>3.5190000000000001</v>
      </c>
      <c r="K15" s="35">
        <v>2.5</v>
      </c>
      <c r="L15" s="36">
        <v>5.0000000000000001E-3</v>
      </c>
      <c r="M15" s="35">
        <v>4</v>
      </c>
      <c r="N15" s="35">
        <v>72.241</v>
      </c>
      <c r="O15" s="35">
        <v>1.546</v>
      </c>
      <c r="P15" s="36">
        <v>1.1690000000000001E-2</v>
      </c>
      <c r="Q15" s="35">
        <v>0</v>
      </c>
      <c r="R15" s="36">
        <v>0</v>
      </c>
      <c r="S15" s="7"/>
      <c r="T15" s="7"/>
      <c r="U15" s="8"/>
    </row>
    <row r="16" spans="1:21" ht="14.25" customHeight="1" x14ac:dyDescent="0.2">
      <c r="A16" s="7"/>
      <c r="B16" s="28"/>
      <c r="C16" s="310"/>
      <c r="D16" s="33" t="s">
        <v>94</v>
      </c>
      <c r="E16" s="34" t="s">
        <v>95</v>
      </c>
      <c r="F16" s="314" t="s">
        <v>91</v>
      </c>
      <c r="G16" s="315"/>
      <c r="H16" s="35">
        <v>9.4510000000000005</v>
      </c>
      <c r="I16" s="35">
        <v>120</v>
      </c>
      <c r="J16" s="35">
        <v>3.5190000000000001</v>
      </c>
      <c r="K16" s="35">
        <v>2.5</v>
      </c>
      <c r="L16" s="36">
        <v>5.0000000000000001E-3</v>
      </c>
      <c r="M16" s="35">
        <v>4</v>
      </c>
      <c r="N16" s="35">
        <v>72.786000000000001</v>
      </c>
      <c r="O16" s="35">
        <v>3.258</v>
      </c>
      <c r="P16" s="36">
        <v>1.523E-2</v>
      </c>
      <c r="Q16" s="35">
        <v>0</v>
      </c>
      <c r="R16" s="36">
        <v>0</v>
      </c>
      <c r="S16" s="7"/>
      <c r="T16" s="7"/>
      <c r="U16" s="8"/>
    </row>
    <row r="17" spans="1:21" ht="14.25" customHeight="1" x14ac:dyDescent="0.2">
      <c r="A17" s="7"/>
      <c r="B17" s="28"/>
      <c r="C17" s="310"/>
      <c r="D17" s="33" t="s">
        <v>96</v>
      </c>
      <c r="E17" s="34" t="s">
        <v>97</v>
      </c>
      <c r="F17" s="314" t="s">
        <v>91</v>
      </c>
      <c r="G17" s="315"/>
      <c r="H17" s="35">
        <v>9.4510000000000005</v>
      </c>
      <c r="I17" s="35">
        <v>117</v>
      </c>
      <c r="J17" s="35">
        <v>12</v>
      </c>
      <c r="K17" s="35">
        <v>49</v>
      </c>
      <c r="L17" s="36">
        <v>1.4200000000000001E-2</v>
      </c>
      <c r="M17" s="35">
        <v>4</v>
      </c>
      <c r="N17" s="35">
        <v>100.91200000000001</v>
      </c>
      <c r="O17" s="35">
        <v>0.71499999999999997</v>
      </c>
      <c r="P17" s="36">
        <v>9.9399999999999992E-3</v>
      </c>
      <c r="Q17" s="35">
        <v>0</v>
      </c>
      <c r="R17" s="36">
        <v>0</v>
      </c>
      <c r="S17" s="7"/>
      <c r="T17" s="7"/>
      <c r="U17" s="8"/>
    </row>
    <row r="18" spans="1:21" ht="14.25" customHeight="1" x14ac:dyDescent="0.2">
      <c r="A18" s="7"/>
      <c r="B18" s="28"/>
      <c r="C18" s="310"/>
      <c r="D18" s="33" t="s">
        <v>98</v>
      </c>
      <c r="E18" s="34" t="s">
        <v>99</v>
      </c>
      <c r="F18" s="314" t="s">
        <v>91</v>
      </c>
      <c r="G18" s="315"/>
      <c r="H18" s="35">
        <v>9.4510000000000005</v>
      </c>
      <c r="I18" s="35">
        <v>117</v>
      </c>
      <c r="J18" s="35">
        <v>12</v>
      </c>
      <c r="K18" s="35">
        <v>49</v>
      </c>
      <c r="L18" s="36">
        <v>1.4200000000000001E-2</v>
      </c>
      <c r="M18" s="35">
        <v>4</v>
      </c>
      <c r="N18" s="35">
        <v>72.241</v>
      </c>
      <c r="O18" s="35">
        <v>1.546</v>
      </c>
      <c r="P18" s="36">
        <v>1.1690000000000001E-2</v>
      </c>
      <c r="Q18" s="35">
        <v>0</v>
      </c>
      <c r="R18" s="36">
        <v>0</v>
      </c>
      <c r="S18" s="7"/>
      <c r="T18" s="7"/>
      <c r="U18" s="8"/>
    </row>
    <row r="19" spans="1:21" ht="14.25" customHeight="1" x14ac:dyDescent="0.2">
      <c r="A19" s="7"/>
      <c r="B19" s="28"/>
      <c r="C19" s="310"/>
      <c r="D19" s="33" t="s">
        <v>100</v>
      </c>
      <c r="E19" s="34" t="s">
        <v>101</v>
      </c>
      <c r="F19" s="314" t="s">
        <v>91</v>
      </c>
      <c r="G19" s="315"/>
      <c r="H19" s="35">
        <v>9.4510000000000005</v>
      </c>
      <c r="I19" s="35">
        <v>117</v>
      </c>
      <c r="J19" s="35">
        <v>12</v>
      </c>
      <c r="K19" s="35">
        <v>49</v>
      </c>
      <c r="L19" s="36">
        <v>1.4200000000000001E-2</v>
      </c>
      <c r="M19" s="35">
        <v>4</v>
      </c>
      <c r="N19" s="35">
        <v>72.786000000000001</v>
      </c>
      <c r="O19" s="35">
        <v>3.258</v>
      </c>
      <c r="P19" s="36">
        <v>1.523E-2</v>
      </c>
      <c r="Q19" s="35">
        <v>0</v>
      </c>
      <c r="R19" s="36">
        <v>0</v>
      </c>
      <c r="S19" s="7"/>
      <c r="T19" s="7"/>
      <c r="U19" s="8"/>
    </row>
    <row r="20" spans="1:21" ht="14.25" customHeight="1" x14ac:dyDescent="0.25">
      <c r="A20" s="7"/>
      <c r="B20" s="15"/>
      <c r="C20" s="311"/>
      <c r="D20" s="37" t="s">
        <v>0</v>
      </c>
      <c r="E20" s="38" t="s">
        <v>1</v>
      </c>
      <c r="F20" s="316" t="s">
        <v>91</v>
      </c>
      <c r="G20" s="317"/>
      <c r="H20" s="39" t="s">
        <v>476</v>
      </c>
      <c r="I20" s="40" t="s">
        <v>476</v>
      </c>
      <c r="J20" s="40" t="s">
        <v>476</v>
      </c>
      <c r="K20" s="39" t="s">
        <v>476</v>
      </c>
      <c r="L20" s="41" t="s">
        <v>476</v>
      </c>
      <c r="M20" s="40" t="s">
        <v>476</v>
      </c>
      <c r="N20" s="40" t="s">
        <v>476</v>
      </c>
      <c r="O20" s="39" t="s">
        <v>476</v>
      </c>
      <c r="P20" s="41" t="s">
        <v>476</v>
      </c>
      <c r="Q20" s="39">
        <v>0</v>
      </c>
      <c r="R20" s="41">
        <v>0</v>
      </c>
      <c r="S20" s="7"/>
      <c r="T20" s="7"/>
      <c r="U20" s="8"/>
    </row>
    <row r="21" spans="1:21" ht="14.25" customHeight="1" x14ac:dyDescent="0.2">
      <c r="A21" s="7"/>
      <c r="B21" s="28"/>
      <c r="C21" s="310" t="s">
        <v>2</v>
      </c>
      <c r="D21" s="29" t="s">
        <v>3</v>
      </c>
      <c r="E21" s="42" t="s">
        <v>4</v>
      </c>
      <c r="F21" s="312" t="s">
        <v>91</v>
      </c>
      <c r="G21" s="313"/>
      <c r="H21" s="31">
        <v>9.4510000000000005</v>
      </c>
      <c r="I21" s="31">
        <v>55</v>
      </c>
      <c r="J21" s="31">
        <v>4.343</v>
      </c>
      <c r="K21" s="31">
        <v>2.5</v>
      </c>
      <c r="L21" s="32">
        <v>5.0000000000000001E-3</v>
      </c>
      <c r="M21" s="31">
        <v>4</v>
      </c>
      <c r="N21" s="31">
        <v>100.91200000000001</v>
      </c>
      <c r="O21" s="31">
        <v>0.71499999999999997</v>
      </c>
      <c r="P21" s="32">
        <v>9.9399999999999992E-3</v>
      </c>
      <c r="Q21" s="31">
        <v>0</v>
      </c>
      <c r="R21" s="32">
        <v>0</v>
      </c>
      <c r="S21" s="7"/>
      <c r="T21" s="7"/>
      <c r="U21" s="8"/>
    </row>
    <row r="22" spans="1:21" ht="14.25" customHeight="1" x14ac:dyDescent="0.2">
      <c r="A22" s="7"/>
      <c r="B22" s="28"/>
      <c r="C22" s="310"/>
      <c r="D22" s="33" t="s">
        <v>5</v>
      </c>
      <c r="E22" s="34" t="s">
        <v>6</v>
      </c>
      <c r="F22" s="314" t="s">
        <v>91</v>
      </c>
      <c r="G22" s="315"/>
      <c r="H22" s="35">
        <v>9.4510000000000005</v>
      </c>
      <c r="I22" s="35">
        <v>55</v>
      </c>
      <c r="J22" s="35">
        <v>4.343</v>
      </c>
      <c r="K22" s="35">
        <v>2.5</v>
      </c>
      <c r="L22" s="36">
        <v>5.0000000000000001E-3</v>
      </c>
      <c r="M22" s="35">
        <v>4</v>
      </c>
      <c r="N22" s="35">
        <v>72.241</v>
      </c>
      <c r="O22" s="35">
        <v>1.546</v>
      </c>
      <c r="P22" s="36">
        <v>1.1690000000000001E-2</v>
      </c>
      <c r="Q22" s="35">
        <v>0</v>
      </c>
      <c r="R22" s="36">
        <v>0</v>
      </c>
      <c r="S22" s="7"/>
      <c r="T22" s="7"/>
      <c r="U22" s="8"/>
    </row>
    <row r="23" spans="1:21" ht="14.25" customHeight="1" x14ac:dyDescent="0.2">
      <c r="A23" s="7"/>
      <c r="B23" s="28"/>
      <c r="C23" s="310"/>
      <c r="D23" s="33" t="s">
        <v>7</v>
      </c>
      <c r="E23" s="34" t="s">
        <v>8</v>
      </c>
      <c r="F23" s="314" t="s">
        <v>91</v>
      </c>
      <c r="G23" s="315"/>
      <c r="H23" s="35">
        <v>9.4510000000000005</v>
      </c>
      <c r="I23" s="35">
        <v>55</v>
      </c>
      <c r="J23" s="35">
        <v>4.343</v>
      </c>
      <c r="K23" s="35">
        <v>2.5</v>
      </c>
      <c r="L23" s="36">
        <v>5.0000000000000001E-3</v>
      </c>
      <c r="M23" s="35">
        <v>4</v>
      </c>
      <c r="N23" s="35">
        <v>72.786000000000001</v>
      </c>
      <c r="O23" s="35">
        <v>3.258</v>
      </c>
      <c r="P23" s="36">
        <v>1.523E-2</v>
      </c>
      <c r="Q23" s="35">
        <v>0</v>
      </c>
      <c r="R23" s="36">
        <v>0</v>
      </c>
      <c r="S23" s="7"/>
      <c r="T23" s="7"/>
      <c r="U23" s="8"/>
    </row>
    <row r="24" spans="1:21" ht="14.25" customHeight="1" x14ac:dyDescent="0.2">
      <c r="A24" s="7"/>
      <c r="B24" s="28"/>
      <c r="C24" s="310"/>
      <c r="D24" s="33" t="s">
        <v>9</v>
      </c>
      <c r="E24" s="34" t="s">
        <v>10</v>
      </c>
      <c r="F24" s="314" t="s">
        <v>91</v>
      </c>
      <c r="G24" s="315"/>
      <c r="H24" s="35">
        <v>9.4510000000000005</v>
      </c>
      <c r="I24" s="35">
        <v>50</v>
      </c>
      <c r="J24" s="35">
        <v>18.3</v>
      </c>
      <c r="K24" s="35">
        <v>25</v>
      </c>
      <c r="L24" s="36">
        <v>1.4200000000000001E-2</v>
      </c>
      <c r="M24" s="35">
        <v>4</v>
      </c>
      <c r="N24" s="35">
        <v>100.91200000000001</v>
      </c>
      <c r="O24" s="35">
        <v>0.71499999999999997</v>
      </c>
      <c r="P24" s="36">
        <v>9.9399999999999992E-3</v>
      </c>
      <c r="Q24" s="35">
        <v>0</v>
      </c>
      <c r="R24" s="36">
        <v>0</v>
      </c>
      <c r="S24" s="7"/>
      <c r="T24" s="7"/>
      <c r="U24" s="8"/>
    </row>
    <row r="25" spans="1:21" ht="14.25" customHeight="1" x14ac:dyDescent="0.2">
      <c r="A25" s="7"/>
      <c r="B25" s="28"/>
      <c r="C25" s="310"/>
      <c r="D25" s="33" t="s">
        <v>11</v>
      </c>
      <c r="E25" s="34" t="s">
        <v>12</v>
      </c>
      <c r="F25" s="314" t="s">
        <v>91</v>
      </c>
      <c r="G25" s="315"/>
      <c r="H25" s="35">
        <v>9.4510000000000005</v>
      </c>
      <c r="I25" s="35">
        <v>50</v>
      </c>
      <c r="J25" s="35">
        <v>18.3</v>
      </c>
      <c r="K25" s="35">
        <v>25</v>
      </c>
      <c r="L25" s="36">
        <v>1.4200000000000001E-2</v>
      </c>
      <c r="M25" s="35">
        <v>4</v>
      </c>
      <c r="N25" s="35">
        <v>72.241</v>
      </c>
      <c r="O25" s="35">
        <v>1.546</v>
      </c>
      <c r="P25" s="36">
        <v>1.1690000000000001E-2</v>
      </c>
      <c r="Q25" s="35">
        <v>0</v>
      </c>
      <c r="R25" s="36">
        <v>0</v>
      </c>
      <c r="S25" s="7"/>
      <c r="T25" s="7"/>
      <c r="U25" s="8"/>
    </row>
    <row r="26" spans="1:21" ht="14.25" customHeight="1" x14ac:dyDescent="0.2">
      <c r="A26" s="7"/>
      <c r="B26" s="28"/>
      <c r="C26" s="310"/>
      <c r="D26" s="33" t="s">
        <v>13</v>
      </c>
      <c r="E26" s="34" t="s">
        <v>14</v>
      </c>
      <c r="F26" s="314" t="s">
        <v>91</v>
      </c>
      <c r="G26" s="315"/>
      <c r="H26" s="35">
        <v>9.4510000000000005</v>
      </c>
      <c r="I26" s="35">
        <v>50</v>
      </c>
      <c r="J26" s="35">
        <v>18.3</v>
      </c>
      <c r="K26" s="35">
        <v>25</v>
      </c>
      <c r="L26" s="36">
        <v>1.4200000000000001E-2</v>
      </c>
      <c r="M26" s="35">
        <v>4</v>
      </c>
      <c r="N26" s="35">
        <v>72.786000000000001</v>
      </c>
      <c r="O26" s="35">
        <v>3.258</v>
      </c>
      <c r="P26" s="36">
        <v>1.523E-2</v>
      </c>
      <c r="Q26" s="35">
        <v>0</v>
      </c>
      <c r="R26" s="36">
        <v>0</v>
      </c>
      <c r="S26" s="7"/>
      <c r="T26" s="7"/>
      <c r="U26" s="8"/>
    </row>
    <row r="27" spans="1:21" ht="14.25" customHeight="1" x14ac:dyDescent="0.25">
      <c r="A27" s="7"/>
      <c r="B27" s="15"/>
      <c r="C27" s="311"/>
      <c r="D27" s="37" t="s">
        <v>15</v>
      </c>
      <c r="E27" s="38" t="s">
        <v>16</v>
      </c>
      <c r="F27" s="316" t="s">
        <v>91</v>
      </c>
      <c r="G27" s="317"/>
      <c r="H27" s="39" t="s">
        <v>476</v>
      </c>
      <c r="I27" s="40" t="s">
        <v>476</v>
      </c>
      <c r="J27" s="40" t="s">
        <v>476</v>
      </c>
      <c r="K27" s="39" t="s">
        <v>476</v>
      </c>
      <c r="L27" s="41" t="s">
        <v>476</v>
      </c>
      <c r="M27" s="40" t="s">
        <v>476</v>
      </c>
      <c r="N27" s="40" t="s">
        <v>476</v>
      </c>
      <c r="O27" s="39" t="s">
        <v>476</v>
      </c>
      <c r="P27" s="41" t="s">
        <v>476</v>
      </c>
      <c r="Q27" s="39">
        <v>0</v>
      </c>
      <c r="R27" s="41">
        <v>0</v>
      </c>
      <c r="S27" s="7"/>
      <c r="T27" s="7"/>
      <c r="U27" s="8"/>
    </row>
    <row r="28" spans="1:21" ht="14.25" customHeight="1" x14ac:dyDescent="0.2">
      <c r="A28" s="7"/>
      <c r="B28" s="28"/>
      <c r="C28" s="309" t="s">
        <v>17</v>
      </c>
      <c r="D28" s="29" t="s">
        <v>18</v>
      </c>
      <c r="E28" s="42" t="s">
        <v>19</v>
      </c>
      <c r="F28" s="312" t="s">
        <v>91</v>
      </c>
      <c r="G28" s="313"/>
      <c r="H28" s="31">
        <v>9.4510000000000005</v>
      </c>
      <c r="I28" s="31">
        <v>41</v>
      </c>
      <c r="J28" s="31">
        <v>5.0999999999999996</v>
      </c>
      <c r="K28" s="31">
        <v>3.1</v>
      </c>
      <c r="L28" s="32">
        <v>5.0000000000000001E-3</v>
      </c>
      <c r="M28" s="31">
        <v>4</v>
      </c>
      <c r="N28" s="31">
        <v>100.91200000000001</v>
      </c>
      <c r="O28" s="31">
        <v>0.71499999999999997</v>
      </c>
      <c r="P28" s="32">
        <v>9.9399999999999992E-3</v>
      </c>
      <c r="Q28" s="31">
        <v>0</v>
      </c>
      <c r="R28" s="32">
        <v>0</v>
      </c>
      <c r="S28" s="7"/>
      <c r="T28" s="7"/>
      <c r="U28" s="8"/>
    </row>
    <row r="29" spans="1:21" ht="14.25" customHeight="1" x14ac:dyDescent="0.2">
      <c r="A29" s="7"/>
      <c r="B29" s="28"/>
      <c r="C29" s="310"/>
      <c r="D29" s="33" t="s">
        <v>20</v>
      </c>
      <c r="E29" s="34" t="s">
        <v>21</v>
      </c>
      <c r="F29" s="314" t="s">
        <v>91</v>
      </c>
      <c r="G29" s="315"/>
      <c r="H29" s="35">
        <v>9.4510000000000005</v>
      </c>
      <c r="I29" s="35">
        <v>41</v>
      </c>
      <c r="J29" s="35">
        <v>5.0999999999999996</v>
      </c>
      <c r="K29" s="35">
        <v>3.1</v>
      </c>
      <c r="L29" s="36">
        <v>5.0000000000000001E-3</v>
      </c>
      <c r="M29" s="35">
        <v>4</v>
      </c>
      <c r="N29" s="35">
        <v>72.241</v>
      </c>
      <c r="O29" s="35">
        <v>1.546</v>
      </c>
      <c r="P29" s="36">
        <v>1.1690000000000001E-2</v>
      </c>
      <c r="Q29" s="35">
        <v>0</v>
      </c>
      <c r="R29" s="36">
        <v>0</v>
      </c>
      <c r="S29" s="7"/>
      <c r="T29" s="7"/>
      <c r="U29" s="8"/>
    </row>
    <row r="30" spans="1:21" ht="14.25" customHeight="1" x14ac:dyDescent="0.2">
      <c r="A30" s="7"/>
      <c r="B30" s="28"/>
      <c r="C30" s="310"/>
      <c r="D30" s="33" t="s">
        <v>22</v>
      </c>
      <c r="E30" s="34" t="s">
        <v>23</v>
      </c>
      <c r="F30" s="314" t="s">
        <v>91</v>
      </c>
      <c r="G30" s="315"/>
      <c r="H30" s="35">
        <v>9.4510000000000005</v>
      </c>
      <c r="I30" s="35">
        <v>41</v>
      </c>
      <c r="J30" s="35">
        <v>5.0999999999999996</v>
      </c>
      <c r="K30" s="35">
        <v>3.1</v>
      </c>
      <c r="L30" s="36">
        <v>5.0000000000000001E-3</v>
      </c>
      <c r="M30" s="35">
        <v>4</v>
      </c>
      <c r="N30" s="35">
        <v>72.786000000000001</v>
      </c>
      <c r="O30" s="35">
        <v>3.258</v>
      </c>
      <c r="P30" s="36">
        <v>1.523E-2</v>
      </c>
      <c r="Q30" s="35">
        <v>0</v>
      </c>
      <c r="R30" s="36">
        <v>0</v>
      </c>
      <c r="S30" s="7"/>
      <c r="T30" s="7"/>
      <c r="U30" s="8"/>
    </row>
    <row r="31" spans="1:21" ht="14.25" customHeight="1" x14ac:dyDescent="0.2">
      <c r="A31" s="7"/>
      <c r="B31" s="28"/>
      <c r="C31" s="310"/>
      <c r="D31" s="33" t="s">
        <v>127</v>
      </c>
      <c r="E31" s="34" t="s">
        <v>128</v>
      </c>
      <c r="F31" s="314" t="s">
        <v>91</v>
      </c>
      <c r="G31" s="315"/>
      <c r="H31" s="35" t="s">
        <v>476</v>
      </c>
      <c r="I31" s="35" t="s">
        <v>476</v>
      </c>
      <c r="J31" s="35" t="s">
        <v>476</v>
      </c>
      <c r="K31" s="35" t="s">
        <v>476</v>
      </c>
      <c r="L31" s="36" t="s">
        <v>476</v>
      </c>
      <c r="M31" s="35" t="s">
        <v>476</v>
      </c>
      <c r="N31" s="35" t="s">
        <v>476</v>
      </c>
      <c r="O31" s="35" t="s">
        <v>476</v>
      </c>
      <c r="P31" s="36" t="s">
        <v>476</v>
      </c>
      <c r="Q31" s="35">
        <v>0</v>
      </c>
      <c r="R31" s="36">
        <v>0</v>
      </c>
      <c r="S31" s="7"/>
      <c r="T31" s="7"/>
      <c r="U31" s="8"/>
    </row>
    <row r="32" spans="1:21" ht="14.25" customHeight="1" x14ac:dyDescent="0.2">
      <c r="A32" s="7"/>
      <c r="B32" s="28"/>
      <c r="C32" s="310"/>
      <c r="D32" s="33" t="s">
        <v>129</v>
      </c>
      <c r="E32" s="34" t="s">
        <v>130</v>
      </c>
      <c r="F32" s="314" t="s">
        <v>91</v>
      </c>
      <c r="G32" s="315"/>
      <c r="H32" s="35" t="s">
        <v>476</v>
      </c>
      <c r="I32" s="35" t="s">
        <v>476</v>
      </c>
      <c r="J32" s="35" t="s">
        <v>476</v>
      </c>
      <c r="K32" s="35" t="s">
        <v>476</v>
      </c>
      <c r="L32" s="36" t="s">
        <v>476</v>
      </c>
      <c r="M32" s="35" t="s">
        <v>476</v>
      </c>
      <c r="N32" s="35" t="s">
        <v>476</v>
      </c>
      <c r="O32" s="35" t="s">
        <v>476</v>
      </c>
      <c r="P32" s="36" t="s">
        <v>476</v>
      </c>
      <c r="Q32" s="35">
        <v>0</v>
      </c>
      <c r="R32" s="36">
        <v>0</v>
      </c>
      <c r="S32" s="7"/>
      <c r="T32" s="7"/>
      <c r="U32" s="8"/>
    </row>
    <row r="33" spans="1:21" ht="14.25" customHeight="1" x14ac:dyDescent="0.2">
      <c r="A33" s="7"/>
      <c r="B33" s="28"/>
      <c r="C33" s="310"/>
      <c r="D33" s="33" t="s">
        <v>131</v>
      </c>
      <c r="E33" s="34" t="s">
        <v>132</v>
      </c>
      <c r="F33" s="314" t="s">
        <v>91</v>
      </c>
      <c r="G33" s="315"/>
      <c r="H33" s="35" t="s">
        <v>476</v>
      </c>
      <c r="I33" s="35" t="s">
        <v>476</v>
      </c>
      <c r="J33" s="35" t="s">
        <v>476</v>
      </c>
      <c r="K33" s="35" t="s">
        <v>476</v>
      </c>
      <c r="L33" s="36" t="s">
        <v>476</v>
      </c>
      <c r="M33" s="35" t="s">
        <v>476</v>
      </c>
      <c r="N33" s="35" t="s">
        <v>476</v>
      </c>
      <c r="O33" s="35" t="s">
        <v>476</v>
      </c>
      <c r="P33" s="36" t="s">
        <v>476</v>
      </c>
      <c r="Q33" s="35">
        <v>0</v>
      </c>
      <c r="R33" s="36">
        <v>0</v>
      </c>
      <c r="S33" s="7"/>
      <c r="T33" s="7"/>
      <c r="U33" s="8"/>
    </row>
    <row r="34" spans="1:21" ht="14.25" customHeight="1" x14ac:dyDescent="0.25">
      <c r="A34" s="7"/>
      <c r="B34" s="15"/>
      <c r="C34" s="311"/>
      <c r="D34" s="37" t="s">
        <v>133</v>
      </c>
      <c r="E34" s="38" t="s">
        <v>134</v>
      </c>
      <c r="F34" s="316" t="s">
        <v>91</v>
      </c>
      <c r="G34" s="317"/>
      <c r="H34" s="39" t="s">
        <v>476</v>
      </c>
      <c r="I34" s="40" t="s">
        <v>476</v>
      </c>
      <c r="J34" s="40" t="s">
        <v>476</v>
      </c>
      <c r="K34" s="39" t="s">
        <v>476</v>
      </c>
      <c r="L34" s="41" t="s">
        <v>476</v>
      </c>
      <c r="M34" s="40" t="s">
        <v>476</v>
      </c>
      <c r="N34" s="40" t="s">
        <v>476</v>
      </c>
      <c r="O34" s="39" t="s">
        <v>476</v>
      </c>
      <c r="P34" s="41" t="s">
        <v>476</v>
      </c>
      <c r="Q34" s="39">
        <v>0</v>
      </c>
      <c r="R34" s="41">
        <v>0</v>
      </c>
      <c r="S34" s="7"/>
      <c r="T34" s="7"/>
      <c r="U34" s="8"/>
    </row>
    <row r="35" spans="1:21" ht="14.25" customHeight="1" x14ac:dyDescent="0.2">
      <c r="A35" s="7"/>
      <c r="B35" s="28"/>
      <c r="C35" s="309" t="s">
        <v>135</v>
      </c>
      <c r="D35" s="29" t="s">
        <v>136</v>
      </c>
      <c r="E35" s="42" t="s">
        <v>137</v>
      </c>
      <c r="F35" s="312" t="s">
        <v>91</v>
      </c>
      <c r="G35" s="313"/>
      <c r="H35" s="31">
        <v>9.4510000000000005</v>
      </c>
      <c r="I35" s="31">
        <v>33</v>
      </c>
      <c r="J35" s="31">
        <v>10.6</v>
      </c>
      <c r="K35" s="31">
        <v>6.2</v>
      </c>
      <c r="L35" s="32">
        <v>5.0000000000000001E-3</v>
      </c>
      <c r="M35" s="31">
        <v>4</v>
      </c>
      <c r="N35" s="31">
        <v>100.91200000000001</v>
      </c>
      <c r="O35" s="31">
        <v>0.71499999999999997</v>
      </c>
      <c r="P35" s="32">
        <v>9.9399999999999992E-3</v>
      </c>
      <c r="Q35" s="31">
        <v>0</v>
      </c>
      <c r="R35" s="32">
        <v>0</v>
      </c>
      <c r="S35" s="7"/>
      <c r="T35" s="7"/>
      <c r="U35" s="8"/>
    </row>
    <row r="36" spans="1:21" ht="14.25" customHeight="1" x14ac:dyDescent="0.2">
      <c r="A36" s="7"/>
      <c r="B36" s="28"/>
      <c r="C36" s="310"/>
      <c r="D36" s="33" t="s">
        <v>138</v>
      </c>
      <c r="E36" s="34" t="s">
        <v>139</v>
      </c>
      <c r="F36" s="314" t="s">
        <v>91</v>
      </c>
      <c r="G36" s="315"/>
      <c r="H36" s="35">
        <v>9.4510000000000005</v>
      </c>
      <c r="I36" s="35">
        <v>33</v>
      </c>
      <c r="J36" s="35">
        <v>10.6</v>
      </c>
      <c r="K36" s="35">
        <v>6.2</v>
      </c>
      <c r="L36" s="36">
        <v>5.0000000000000001E-3</v>
      </c>
      <c r="M36" s="35">
        <v>4</v>
      </c>
      <c r="N36" s="35">
        <v>72.241</v>
      </c>
      <c r="O36" s="35">
        <v>1.546</v>
      </c>
      <c r="P36" s="36">
        <v>1.1690000000000001E-2</v>
      </c>
      <c r="Q36" s="35">
        <v>0</v>
      </c>
      <c r="R36" s="36">
        <v>0</v>
      </c>
      <c r="S36" s="7"/>
      <c r="T36" s="7"/>
      <c r="U36" s="8"/>
    </row>
    <row r="37" spans="1:21" ht="14.25" customHeight="1" x14ac:dyDescent="0.2">
      <c r="A37" s="7"/>
      <c r="B37" s="28"/>
      <c r="C37" s="310"/>
      <c r="D37" s="33" t="s">
        <v>140</v>
      </c>
      <c r="E37" s="34" t="s">
        <v>141</v>
      </c>
      <c r="F37" s="314" t="s">
        <v>91</v>
      </c>
      <c r="G37" s="315"/>
      <c r="H37" s="35">
        <v>9.4510000000000005</v>
      </c>
      <c r="I37" s="35">
        <v>33</v>
      </c>
      <c r="J37" s="35">
        <v>10.6</v>
      </c>
      <c r="K37" s="35">
        <v>6.2</v>
      </c>
      <c r="L37" s="36">
        <v>5.0000000000000001E-3</v>
      </c>
      <c r="M37" s="35">
        <v>4</v>
      </c>
      <c r="N37" s="35">
        <v>72.786000000000001</v>
      </c>
      <c r="O37" s="35">
        <v>3.258</v>
      </c>
      <c r="P37" s="36">
        <v>1.523E-2</v>
      </c>
      <c r="Q37" s="35">
        <v>0</v>
      </c>
      <c r="R37" s="36">
        <v>0</v>
      </c>
      <c r="S37" s="7"/>
      <c r="T37" s="7"/>
      <c r="U37" s="8"/>
    </row>
    <row r="38" spans="1:21" ht="14.25" customHeight="1" x14ac:dyDescent="0.2">
      <c r="A38" s="7"/>
      <c r="B38" s="28"/>
      <c r="C38" s="310"/>
      <c r="D38" s="33" t="s">
        <v>142</v>
      </c>
      <c r="E38" s="34" t="s">
        <v>143</v>
      </c>
      <c r="F38" s="314" t="s">
        <v>91</v>
      </c>
      <c r="G38" s="315"/>
      <c r="H38" s="35">
        <v>9.4510000000000005</v>
      </c>
      <c r="I38" s="35">
        <v>32</v>
      </c>
      <c r="J38" s="35">
        <v>28.8</v>
      </c>
      <c r="K38" s="35">
        <v>26.7</v>
      </c>
      <c r="L38" s="36">
        <v>1.4200000000000001E-2</v>
      </c>
      <c r="M38" s="35">
        <v>4</v>
      </c>
      <c r="N38" s="35">
        <v>100.91200000000001</v>
      </c>
      <c r="O38" s="35">
        <v>0.71499999999999997</v>
      </c>
      <c r="P38" s="36">
        <v>9.9399999999999992E-3</v>
      </c>
      <c r="Q38" s="35">
        <v>0</v>
      </c>
      <c r="R38" s="36">
        <v>0</v>
      </c>
      <c r="S38" s="7"/>
      <c r="T38" s="7"/>
      <c r="U38" s="8"/>
    </row>
    <row r="39" spans="1:21" ht="14.25" customHeight="1" x14ac:dyDescent="0.2">
      <c r="A39" s="7"/>
      <c r="B39" s="28"/>
      <c r="C39" s="310"/>
      <c r="D39" s="33" t="s">
        <v>144</v>
      </c>
      <c r="E39" s="34" t="s">
        <v>145</v>
      </c>
      <c r="F39" s="314" t="s">
        <v>91</v>
      </c>
      <c r="G39" s="315"/>
      <c r="H39" s="35">
        <v>9.4510000000000005</v>
      </c>
      <c r="I39" s="35">
        <v>32</v>
      </c>
      <c r="J39" s="35">
        <v>28.8</v>
      </c>
      <c r="K39" s="35">
        <v>26.7</v>
      </c>
      <c r="L39" s="36">
        <v>1.4200000000000001E-2</v>
      </c>
      <c r="M39" s="35">
        <v>4</v>
      </c>
      <c r="N39" s="35">
        <v>72.241</v>
      </c>
      <c r="O39" s="35">
        <v>1.546</v>
      </c>
      <c r="P39" s="36">
        <v>1.1690000000000001E-2</v>
      </c>
      <c r="Q39" s="35">
        <v>0</v>
      </c>
      <c r="R39" s="36">
        <v>0</v>
      </c>
      <c r="S39" s="7"/>
      <c r="T39" s="7"/>
      <c r="U39" s="8"/>
    </row>
    <row r="40" spans="1:21" ht="14.25" customHeight="1" x14ac:dyDescent="0.2">
      <c r="A40" s="7"/>
      <c r="B40" s="28"/>
      <c r="C40" s="310"/>
      <c r="D40" s="33" t="s">
        <v>146</v>
      </c>
      <c r="E40" s="34" t="s">
        <v>147</v>
      </c>
      <c r="F40" s="314" t="s">
        <v>91</v>
      </c>
      <c r="G40" s="315"/>
      <c r="H40" s="35">
        <v>9.4510000000000005</v>
      </c>
      <c r="I40" s="35">
        <v>32</v>
      </c>
      <c r="J40" s="35">
        <v>28.8</v>
      </c>
      <c r="K40" s="35">
        <v>26.7</v>
      </c>
      <c r="L40" s="36">
        <v>1.4200000000000001E-2</v>
      </c>
      <c r="M40" s="35">
        <v>4</v>
      </c>
      <c r="N40" s="35">
        <v>72.786000000000001</v>
      </c>
      <c r="O40" s="35">
        <v>3.258</v>
      </c>
      <c r="P40" s="36">
        <v>1.523E-2</v>
      </c>
      <c r="Q40" s="35">
        <v>0</v>
      </c>
      <c r="R40" s="36">
        <v>0</v>
      </c>
      <c r="S40" s="7"/>
      <c r="T40" s="7"/>
      <c r="U40" s="8"/>
    </row>
    <row r="41" spans="1:21" ht="14.25" customHeight="1" x14ac:dyDescent="0.25">
      <c r="A41" s="7"/>
      <c r="B41" s="15"/>
      <c r="C41" s="311"/>
      <c r="D41" s="37" t="s">
        <v>148</v>
      </c>
      <c r="E41" s="38" t="s">
        <v>149</v>
      </c>
      <c r="F41" s="316" t="s">
        <v>91</v>
      </c>
      <c r="G41" s="317"/>
      <c r="H41" s="39" t="s">
        <v>476</v>
      </c>
      <c r="I41" s="40" t="s">
        <v>476</v>
      </c>
      <c r="J41" s="40" t="s">
        <v>476</v>
      </c>
      <c r="K41" s="39" t="s">
        <v>476</v>
      </c>
      <c r="L41" s="41" t="s">
        <v>476</v>
      </c>
      <c r="M41" s="40" t="s">
        <v>476</v>
      </c>
      <c r="N41" s="40" t="s">
        <v>476</v>
      </c>
      <c r="O41" s="39" t="s">
        <v>476</v>
      </c>
      <c r="P41" s="41" t="s">
        <v>476</v>
      </c>
      <c r="Q41" s="39">
        <v>0</v>
      </c>
      <c r="R41" s="41">
        <v>0</v>
      </c>
      <c r="S41" s="7"/>
      <c r="T41" s="7"/>
      <c r="U41" s="8"/>
    </row>
    <row r="42" spans="1:21" s="56" customFormat="1" x14ac:dyDescent="0.2">
      <c r="A42" s="7"/>
      <c r="B42" s="266"/>
      <c r="C42" s="7"/>
      <c r="D42" s="266"/>
      <c r="E42" s="16"/>
      <c r="F42" s="7"/>
      <c r="G42" s="17"/>
      <c r="H42" s="17"/>
      <c r="I42" s="1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s="56" customFormat="1" x14ac:dyDescent="0.2">
      <c r="A43" s="7"/>
      <c r="B43" s="266"/>
      <c r="C43" s="7" t="s">
        <v>880</v>
      </c>
      <c r="D43" s="7"/>
      <c r="E43" s="7"/>
      <c r="F43" s="7"/>
      <c r="G43" s="7"/>
      <c r="H43" s="26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s="56" customFormat="1" x14ac:dyDescent="0.2">
      <c r="A44" s="7"/>
      <c r="B44" s="266"/>
      <c r="C44" s="239" t="s">
        <v>775</v>
      </c>
      <c r="D44" s="7"/>
      <c r="E44" s="7"/>
      <c r="F44" s="7"/>
      <c r="G44" s="7"/>
      <c r="H44" s="26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s="56" customFormat="1" x14ac:dyDescent="0.2">
      <c r="A45" s="7"/>
      <c r="B45" s="7"/>
      <c r="C45" s="7"/>
      <c r="D45" s="7"/>
      <c r="E45" s="7"/>
      <c r="F45" s="16"/>
      <c r="G45" s="7"/>
      <c r="H45" s="17"/>
      <c r="I45" s="17"/>
      <c r="J45" s="1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5" customHeight="1" x14ac:dyDescent="0.2">
      <c r="A46" s="7"/>
      <c r="B46" s="7"/>
      <c r="C46" s="280" t="s">
        <v>52</v>
      </c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2"/>
      <c r="S46" s="7"/>
      <c r="T46" s="7"/>
      <c r="U46" s="8"/>
    </row>
    <row r="47" spans="1:21" ht="41.25" customHeight="1" x14ac:dyDescent="0.2">
      <c r="A47" s="7"/>
      <c r="B47" s="7"/>
      <c r="C47" s="283" t="s">
        <v>879</v>
      </c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5"/>
      <c r="S47" s="7"/>
      <c r="T47" s="7"/>
      <c r="U47" s="8"/>
    </row>
    <row r="48" spans="1:21" ht="30" customHeight="1" x14ac:dyDescent="0.2">
      <c r="A48" s="7"/>
      <c r="B48" s="7"/>
      <c r="C48" s="286" t="s">
        <v>77</v>
      </c>
      <c r="D48" s="286" t="s">
        <v>78</v>
      </c>
      <c r="E48" s="286" t="s">
        <v>54</v>
      </c>
      <c r="F48" s="318" t="s">
        <v>79</v>
      </c>
      <c r="G48" s="290"/>
      <c r="H48" s="295" t="s">
        <v>80</v>
      </c>
      <c r="I48" s="296"/>
      <c r="J48" s="296"/>
      <c r="K48" s="296"/>
      <c r="L48" s="296"/>
      <c r="M48" s="297"/>
      <c r="N48" s="298" t="s">
        <v>81</v>
      </c>
      <c r="O48" s="299"/>
      <c r="P48" s="300"/>
      <c r="Q48" s="301" t="s">
        <v>82</v>
      </c>
      <c r="R48" s="302"/>
      <c r="S48" s="7"/>
      <c r="T48" s="7"/>
      <c r="U48" s="8"/>
    </row>
    <row r="49" spans="1:21" ht="30" customHeight="1" x14ac:dyDescent="0.2">
      <c r="A49" s="7"/>
      <c r="B49" s="7"/>
      <c r="C49" s="287"/>
      <c r="D49" s="287"/>
      <c r="E49" s="287"/>
      <c r="F49" s="319"/>
      <c r="G49" s="292"/>
      <c r="H49" s="303" t="s">
        <v>69</v>
      </c>
      <c r="I49" s="303" t="s">
        <v>55</v>
      </c>
      <c r="J49" s="321" t="s">
        <v>151</v>
      </c>
      <c r="K49" s="321" t="s">
        <v>152</v>
      </c>
      <c r="L49" s="321" t="s">
        <v>59</v>
      </c>
      <c r="M49" s="321" t="s">
        <v>70</v>
      </c>
      <c r="N49" s="305" t="s">
        <v>60</v>
      </c>
      <c r="O49" s="305" t="s">
        <v>61</v>
      </c>
      <c r="P49" s="305" t="s">
        <v>62</v>
      </c>
      <c r="Q49" s="307" t="s">
        <v>85</v>
      </c>
      <c r="R49" s="307" t="s">
        <v>86</v>
      </c>
      <c r="S49" s="7"/>
      <c r="T49" s="7"/>
      <c r="U49" s="8"/>
    </row>
    <row r="50" spans="1:21" ht="30" customHeight="1" x14ac:dyDescent="0.2">
      <c r="A50" s="7"/>
      <c r="B50" s="7"/>
      <c r="C50" s="287"/>
      <c r="D50" s="287"/>
      <c r="E50" s="287"/>
      <c r="F50" s="320"/>
      <c r="G50" s="294"/>
      <c r="H50" s="304"/>
      <c r="I50" s="304"/>
      <c r="J50" s="322"/>
      <c r="K50" s="322"/>
      <c r="L50" s="322"/>
      <c r="M50" s="322"/>
      <c r="N50" s="306"/>
      <c r="O50" s="306"/>
      <c r="P50" s="306"/>
      <c r="Q50" s="308"/>
      <c r="R50" s="308"/>
      <c r="S50" s="7"/>
      <c r="T50" s="7"/>
      <c r="U50" s="8"/>
    </row>
    <row r="51" spans="1:21" ht="36" x14ac:dyDescent="0.2">
      <c r="A51" s="7"/>
      <c r="B51" s="7"/>
      <c r="C51" s="288"/>
      <c r="D51" s="288"/>
      <c r="E51" s="288"/>
      <c r="F51" s="44" t="s">
        <v>63</v>
      </c>
      <c r="G51" s="265" t="s">
        <v>64</v>
      </c>
      <c r="H51" s="21" t="s">
        <v>71</v>
      </c>
      <c r="I51" s="21" t="s">
        <v>65</v>
      </c>
      <c r="J51" s="23" t="s">
        <v>72</v>
      </c>
      <c r="K51" s="23" t="s">
        <v>67</v>
      </c>
      <c r="L51" s="23" t="s">
        <v>73</v>
      </c>
      <c r="M51" s="45" t="s">
        <v>68</v>
      </c>
      <c r="N51" s="24" t="s">
        <v>65</v>
      </c>
      <c r="O51" s="24" t="s">
        <v>153</v>
      </c>
      <c r="P51" s="24" t="s">
        <v>68</v>
      </c>
      <c r="Q51" s="26" t="s">
        <v>65</v>
      </c>
      <c r="R51" s="27" t="s">
        <v>68</v>
      </c>
      <c r="S51" s="7"/>
      <c r="T51" s="7"/>
      <c r="U51" s="8"/>
    </row>
    <row r="52" spans="1:21" ht="14.25" customHeight="1" x14ac:dyDescent="0.2">
      <c r="A52" s="7"/>
      <c r="B52" s="7"/>
      <c r="C52" s="309" t="s">
        <v>154</v>
      </c>
      <c r="D52" s="46" t="s">
        <v>155</v>
      </c>
      <c r="E52" s="47" t="s">
        <v>156</v>
      </c>
      <c r="F52" s="329" t="s">
        <v>91</v>
      </c>
      <c r="G52" s="330"/>
      <c r="H52" s="31">
        <v>9.4510000000000005</v>
      </c>
      <c r="I52" s="31">
        <v>0</v>
      </c>
      <c r="J52" s="31">
        <v>6</v>
      </c>
      <c r="K52" s="31">
        <v>11</v>
      </c>
      <c r="L52" s="31">
        <v>4</v>
      </c>
      <c r="M52" s="32">
        <v>4.0000000000000001E-3</v>
      </c>
      <c r="N52" s="31">
        <v>100.91200000000001</v>
      </c>
      <c r="O52" s="31">
        <v>0.71499999999999997</v>
      </c>
      <c r="P52" s="32">
        <v>9.9399999999999992E-3</v>
      </c>
      <c r="Q52" s="31">
        <v>0</v>
      </c>
      <c r="R52" s="32">
        <v>0</v>
      </c>
      <c r="S52" s="7"/>
      <c r="T52" s="7"/>
      <c r="U52" s="8"/>
    </row>
    <row r="53" spans="1:21" ht="14.25" customHeight="1" x14ac:dyDescent="0.2">
      <c r="A53" s="7"/>
      <c r="B53" s="7"/>
      <c r="C53" s="310"/>
      <c r="D53" s="48" t="s">
        <v>157</v>
      </c>
      <c r="E53" s="49" t="s">
        <v>158</v>
      </c>
      <c r="F53" s="323" t="s">
        <v>91</v>
      </c>
      <c r="G53" s="324"/>
      <c r="H53" s="35">
        <v>9.4510000000000005</v>
      </c>
      <c r="I53" s="35">
        <v>0</v>
      </c>
      <c r="J53" s="35">
        <v>6</v>
      </c>
      <c r="K53" s="35">
        <v>11</v>
      </c>
      <c r="L53" s="35">
        <v>4</v>
      </c>
      <c r="M53" s="36">
        <v>4.0000000000000001E-3</v>
      </c>
      <c r="N53" s="35">
        <v>72.241</v>
      </c>
      <c r="O53" s="35">
        <v>1.546</v>
      </c>
      <c r="P53" s="36">
        <v>1.1690000000000001E-2</v>
      </c>
      <c r="Q53" s="35">
        <v>0</v>
      </c>
      <c r="R53" s="36">
        <v>0</v>
      </c>
      <c r="S53" s="7"/>
      <c r="T53" s="7"/>
      <c r="U53" s="8"/>
    </row>
    <row r="54" spans="1:21" ht="14.25" customHeight="1" x14ac:dyDescent="0.2">
      <c r="A54" s="7"/>
      <c r="B54" s="7"/>
      <c r="C54" s="310"/>
      <c r="D54" s="48" t="s">
        <v>159</v>
      </c>
      <c r="E54" s="49" t="s">
        <v>160</v>
      </c>
      <c r="F54" s="323" t="s">
        <v>91</v>
      </c>
      <c r="G54" s="324"/>
      <c r="H54" s="35">
        <v>9.4510000000000005</v>
      </c>
      <c r="I54" s="35">
        <v>0</v>
      </c>
      <c r="J54" s="35">
        <v>6</v>
      </c>
      <c r="K54" s="35">
        <v>11</v>
      </c>
      <c r="L54" s="35">
        <v>4</v>
      </c>
      <c r="M54" s="36">
        <v>4.0000000000000001E-3</v>
      </c>
      <c r="N54" s="35">
        <v>72.786000000000001</v>
      </c>
      <c r="O54" s="35">
        <v>3.258</v>
      </c>
      <c r="P54" s="36">
        <v>1.523E-2</v>
      </c>
      <c r="Q54" s="35">
        <v>0</v>
      </c>
      <c r="R54" s="36">
        <v>0</v>
      </c>
      <c r="S54" s="7"/>
      <c r="T54" s="7"/>
      <c r="U54" s="8"/>
    </row>
    <row r="55" spans="1:21" ht="14.25" customHeight="1" x14ac:dyDescent="0.2">
      <c r="A55" s="7"/>
      <c r="B55" s="7"/>
      <c r="C55" s="310"/>
      <c r="D55" s="48" t="s">
        <v>161</v>
      </c>
      <c r="E55" s="50" t="s">
        <v>162</v>
      </c>
      <c r="F55" s="323" t="s">
        <v>91</v>
      </c>
      <c r="G55" s="324"/>
      <c r="H55" s="35">
        <v>9.4510000000000005</v>
      </c>
      <c r="I55" s="35">
        <v>0</v>
      </c>
      <c r="J55" s="35">
        <v>20</v>
      </c>
      <c r="K55" s="35">
        <v>27.666</v>
      </c>
      <c r="L55" s="35">
        <v>4</v>
      </c>
      <c r="M55" s="36">
        <v>0.03</v>
      </c>
      <c r="N55" s="35">
        <v>100.91200000000001</v>
      </c>
      <c r="O55" s="35">
        <v>0.71499999999999997</v>
      </c>
      <c r="P55" s="36">
        <v>9.9399999999999992E-3</v>
      </c>
      <c r="Q55" s="35">
        <v>0</v>
      </c>
      <c r="R55" s="36">
        <v>0</v>
      </c>
      <c r="S55" s="7"/>
      <c r="T55" s="7"/>
      <c r="U55" s="8"/>
    </row>
    <row r="56" spans="1:21" ht="14.25" customHeight="1" x14ac:dyDescent="0.2">
      <c r="A56" s="7"/>
      <c r="B56" s="7"/>
      <c r="C56" s="310"/>
      <c r="D56" s="48" t="s">
        <v>163</v>
      </c>
      <c r="E56" s="50" t="s">
        <v>164</v>
      </c>
      <c r="F56" s="323" t="s">
        <v>91</v>
      </c>
      <c r="G56" s="324"/>
      <c r="H56" s="35">
        <v>9.4510000000000005</v>
      </c>
      <c r="I56" s="35">
        <v>0</v>
      </c>
      <c r="J56" s="35">
        <v>20</v>
      </c>
      <c r="K56" s="35">
        <v>27.666</v>
      </c>
      <c r="L56" s="35">
        <v>4</v>
      </c>
      <c r="M56" s="36">
        <v>0.03</v>
      </c>
      <c r="N56" s="35">
        <v>72.241</v>
      </c>
      <c r="O56" s="35">
        <v>1.546</v>
      </c>
      <c r="P56" s="36">
        <v>1.1690000000000001E-2</v>
      </c>
      <c r="Q56" s="35">
        <v>0</v>
      </c>
      <c r="R56" s="36">
        <v>0</v>
      </c>
      <c r="S56" s="7"/>
      <c r="T56" s="7"/>
      <c r="U56" s="8"/>
    </row>
    <row r="57" spans="1:21" ht="14.25" customHeight="1" x14ac:dyDescent="0.2">
      <c r="A57" s="7"/>
      <c r="B57" s="7"/>
      <c r="C57" s="310"/>
      <c r="D57" s="48" t="s">
        <v>165</v>
      </c>
      <c r="E57" s="50" t="s">
        <v>166</v>
      </c>
      <c r="F57" s="323" t="s">
        <v>91</v>
      </c>
      <c r="G57" s="324"/>
      <c r="H57" s="35">
        <v>9.4510000000000005</v>
      </c>
      <c r="I57" s="35">
        <v>0</v>
      </c>
      <c r="J57" s="35">
        <v>20</v>
      </c>
      <c r="K57" s="35">
        <v>27.666</v>
      </c>
      <c r="L57" s="35">
        <v>4</v>
      </c>
      <c r="M57" s="36">
        <v>0.03</v>
      </c>
      <c r="N57" s="35">
        <v>72.786000000000001</v>
      </c>
      <c r="O57" s="35">
        <v>3.258</v>
      </c>
      <c r="P57" s="36">
        <v>1.523E-2</v>
      </c>
      <c r="Q57" s="35">
        <v>0</v>
      </c>
      <c r="R57" s="36">
        <v>0</v>
      </c>
      <c r="S57" s="7"/>
      <c r="T57" s="7"/>
      <c r="U57" s="8"/>
    </row>
    <row r="58" spans="1:21" ht="14.25" customHeight="1" x14ac:dyDescent="0.2">
      <c r="A58" s="7"/>
      <c r="B58" s="7"/>
      <c r="C58" s="311"/>
      <c r="D58" s="48" t="s">
        <v>167</v>
      </c>
      <c r="E58" s="51" t="s">
        <v>168</v>
      </c>
      <c r="F58" s="325" t="s">
        <v>91</v>
      </c>
      <c r="G58" s="326"/>
      <c r="H58" s="39" t="s">
        <v>476</v>
      </c>
      <c r="I58" s="40" t="s">
        <v>476</v>
      </c>
      <c r="J58" s="40" t="s">
        <v>476</v>
      </c>
      <c r="K58" s="39" t="s">
        <v>476</v>
      </c>
      <c r="L58" s="40" t="s">
        <v>476</v>
      </c>
      <c r="M58" s="41" t="s">
        <v>476</v>
      </c>
      <c r="N58" s="39" t="s">
        <v>476</v>
      </c>
      <c r="O58" s="40" t="s">
        <v>476</v>
      </c>
      <c r="P58" s="41" t="s">
        <v>476</v>
      </c>
      <c r="Q58" s="40">
        <v>0</v>
      </c>
      <c r="R58" s="41">
        <v>0</v>
      </c>
      <c r="S58" s="7"/>
      <c r="T58" s="7"/>
      <c r="U58" s="8"/>
    </row>
    <row r="59" spans="1:21" ht="14.25" customHeight="1" x14ac:dyDescent="0.2">
      <c r="A59" s="7"/>
      <c r="B59" s="7"/>
      <c r="C59" s="309" t="s">
        <v>169</v>
      </c>
      <c r="D59" s="46" t="s">
        <v>170</v>
      </c>
      <c r="E59" s="52" t="s">
        <v>171</v>
      </c>
      <c r="F59" s="327" t="s">
        <v>91</v>
      </c>
      <c r="G59" s="328"/>
      <c r="H59" s="31">
        <v>9.4510000000000005</v>
      </c>
      <c r="I59" s="31">
        <v>0</v>
      </c>
      <c r="J59" s="31">
        <v>4</v>
      </c>
      <c r="K59" s="31">
        <v>39.6</v>
      </c>
      <c r="L59" s="31">
        <v>4</v>
      </c>
      <c r="M59" s="32">
        <v>4.0000000000000001E-3</v>
      </c>
      <c r="N59" s="31">
        <v>100.91200000000001</v>
      </c>
      <c r="O59" s="31">
        <v>0.71499999999999997</v>
      </c>
      <c r="P59" s="32">
        <v>9.9399999999999992E-3</v>
      </c>
      <c r="Q59" s="31">
        <v>0</v>
      </c>
      <c r="R59" s="32">
        <v>0</v>
      </c>
      <c r="S59" s="7"/>
      <c r="T59" s="7"/>
      <c r="U59" s="8"/>
    </row>
    <row r="60" spans="1:21" ht="14.25" customHeight="1" x14ac:dyDescent="0.2">
      <c r="A60" s="7"/>
      <c r="B60" s="7"/>
      <c r="C60" s="310"/>
      <c r="D60" s="48" t="s">
        <v>172</v>
      </c>
      <c r="E60" s="50" t="s">
        <v>33</v>
      </c>
      <c r="F60" s="323" t="s">
        <v>91</v>
      </c>
      <c r="G60" s="324"/>
      <c r="H60" s="35">
        <v>9.4510000000000005</v>
      </c>
      <c r="I60" s="35">
        <v>0</v>
      </c>
      <c r="J60" s="35">
        <v>4</v>
      </c>
      <c r="K60" s="35">
        <v>39.6</v>
      </c>
      <c r="L60" s="35">
        <v>4</v>
      </c>
      <c r="M60" s="36">
        <v>4.0000000000000001E-3</v>
      </c>
      <c r="N60" s="35">
        <v>72.241</v>
      </c>
      <c r="O60" s="35">
        <v>1.546</v>
      </c>
      <c r="P60" s="36">
        <v>1.1690000000000001E-2</v>
      </c>
      <c r="Q60" s="35">
        <v>0</v>
      </c>
      <c r="R60" s="36">
        <v>0</v>
      </c>
      <c r="S60" s="7"/>
      <c r="T60" s="7"/>
      <c r="U60" s="8"/>
    </row>
    <row r="61" spans="1:21" ht="14.25" customHeight="1" x14ac:dyDescent="0.2">
      <c r="A61" s="7"/>
      <c r="B61" s="7"/>
      <c r="C61" s="310"/>
      <c r="D61" s="48" t="s">
        <v>34</v>
      </c>
      <c r="E61" s="50" t="s">
        <v>35</v>
      </c>
      <c r="F61" s="323" t="s">
        <v>91</v>
      </c>
      <c r="G61" s="324"/>
      <c r="H61" s="35">
        <v>9.4510000000000005</v>
      </c>
      <c r="I61" s="35">
        <v>0</v>
      </c>
      <c r="J61" s="35">
        <v>4</v>
      </c>
      <c r="K61" s="35">
        <v>39.6</v>
      </c>
      <c r="L61" s="35">
        <v>4</v>
      </c>
      <c r="M61" s="36">
        <v>4.0000000000000001E-3</v>
      </c>
      <c r="N61" s="35">
        <v>72.786000000000001</v>
      </c>
      <c r="O61" s="35">
        <v>3.258</v>
      </c>
      <c r="P61" s="36">
        <v>1.523E-2</v>
      </c>
      <c r="Q61" s="35">
        <v>0</v>
      </c>
      <c r="R61" s="36">
        <v>0</v>
      </c>
      <c r="S61" s="7"/>
      <c r="T61" s="7"/>
      <c r="U61" s="8"/>
    </row>
    <row r="62" spans="1:21" ht="14.25" customHeight="1" x14ac:dyDescent="0.2">
      <c r="A62" s="7"/>
      <c r="B62" s="7"/>
      <c r="C62" s="310"/>
      <c r="D62" s="48" t="s">
        <v>36</v>
      </c>
      <c r="E62" s="50" t="s">
        <v>37</v>
      </c>
      <c r="F62" s="323" t="s">
        <v>91</v>
      </c>
      <c r="G62" s="324"/>
      <c r="H62" s="35" t="s">
        <v>476</v>
      </c>
      <c r="I62" s="35" t="s">
        <v>476</v>
      </c>
      <c r="J62" s="35" t="s">
        <v>476</v>
      </c>
      <c r="K62" s="35" t="s">
        <v>476</v>
      </c>
      <c r="L62" s="35" t="s">
        <v>476</v>
      </c>
      <c r="M62" s="36" t="s">
        <v>476</v>
      </c>
      <c r="N62" s="35" t="s">
        <v>476</v>
      </c>
      <c r="O62" s="35" t="s">
        <v>476</v>
      </c>
      <c r="P62" s="36" t="s">
        <v>476</v>
      </c>
      <c r="Q62" s="35">
        <v>0</v>
      </c>
      <c r="R62" s="36">
        <v>0</v>
      </c>
      <c r="S62" s="7"/>
      <c r="T62" s="7"/>
      <c r="U62" s="8"/>
    </row>
    <row r="63" spans="1:21" ht="14.25" customHeight="1" x14ac:dyDescent="0.2">
      <c r="A63" s="7"/>
      <c r="B63" s="7"/>
      <c r="C63" s="310"/>
      <c r="D63" s="48" t="s">
        <v>38</v>
      </c>
      <c r="E63" s="50" t="s">
        <v>39</v>
      </c>
      <c r="F63" s="323" t="s">
        <v>91</v>
      </c>
      <c r="G63" s="324"/>
      <c r="H63" s="35" t="s">
        <v>476</v>
      </c>
      <c r="I63" s="35" t="s">
        <v>476</v>
      </c>
      <c r="J63" s="35" t="s">
        <v>476</v>
      </c>
      <c r="K63" s="35" t="s">
        <v>476</v>
      </c>
      <c r="L63" s="35" t="s">
        <v>476</v>
      </c>
      <c r="M63" s="36" t="s">
        <v>476</v>
      </c>
      <c r="N63" s="35" t="s">
        <v>476</v>
      </c>
      <c r="O63" s="35" t="s">
        <v>476</v>
      </c>
      <c r="P63" s="36" t="s">
        <v>476</v>
      </c>
      <c r="Q63" s="35">
        <v>0</v>
      </c>
      <c r="R63" s="36">
        <v>0</v>
      </c>
      <c r="S63" s="7"/>
      <c r="T63" s="7"/>
      <c r="U63" s="8"/>
    </row>
    <row r="64" spans="1:21" ht="14.25" customHeight="1" x14ac:dyDescent="0.2">
      <c r="A64" s="7"/>
      <c r="B64" s="7"/>
      <c r="C64" s="310"/>
      <c r="D64" s="48" t="s">
        <v>40</v>
      </c>
      <c r="E64" s="50" t="s">
        <v>41</v>
      </c>
      <c r="F64" s="323" t="s">
        <v>91</v>
      </c>
      <c r="G64" s="324"/>
      <c r="H64" s="35" t="s">
        <v>476</v>
      </c>
      <c r="I64" s="35" t="s">
        <v>476</v>
      </c>
      <c r="J64" s="35" t="s">
        <v>476</v>
      </c>
      <c r="K64" s="35" t="s">
        <v>476</v>
      </c>
      <c r="L64" s="35" t="s">
        <v>476</v>
      </c>
      <c r="M64" s="36" t="s">
        <v>476</v>
      </c>
      <c r="N64" s="35" t="s">
        <v>476</v>
      </c>
      <c r="O64" s="35" t="s">
        <v>476</v>
      </c>
      <c r="P64" s="36" t="s">
        <v>476</v>
      </c>
      <c r="Q64" s="35">
        <v>0</v>
      </c>
      <c r="R64" s="36">
        <v>0</v>
      </c>
      <c r="S64" s="7"/>
      <c r="T64" s="7"/>
      <c r="U64" s="8"/>
    </row>
    <row r="65" spans="1:21" ht="14.25" customHeight="1" x14ac:dyDescent="0.2">
      <c r="A65" s="7"/>
      <c r="B65" s="7"/>
      <c r="C65" s="311"/>
      <c r="D65" s="53" t="s">
        <v>42</v>
      </c>
      <c r="E65" s="51" t="s">
        <v>43</v>
      </c>
      <c r="F65" s="325" t="s">
        <v>91</v>
      </c>
      <c r="G65" s="326"/>
      <c r="H65" s="39" t="s">
        <v>476</v>
      </c>
      <c r="I65" s="40" t="s">
        <v>476</v>
      </c>
      <c r="J65" s="40" t="s">
        <v>476</v>
      </c>
      <c r="K65" s="39" t="s">
        <v>476</v>
      </c>
      <c r="L65" s="40" t="s">
        <v>476</v>
      </c>
      <c r="M65" s="41" t="s">
        <v>476</v>
      </c>
      <c r="N65" s="39" t="s">
        <v>476</v>
      </c>
      <c r="O65" s="40" t="s">
        <v>476</v>
      </c>
      <c r="P65" s="41" t="s">
        <v>476</v>
      </c>
      <c r="Q65" s="40">
        <v>0</v>
      </c>
      <c r="R65" s="41">
        <v>0</v>
      </c>
      <c r="S65" s="7"/>
      <c r="T65" s="7"/>
      <c r="U65" s="8"/>
    </row>
    <row r="66" spans="1:21" ht="14.25" customHeight="1" x14ac:dyDescent="0.2">
      <c r="A66" s="7"/>
      <c r="B66" s="7"/>
      <c r="C66" s="309" t="s">
        <v>44</v>
      </c>
      <c r="D66" s="46" t="s">
        <v>45</v>
      </c>
      <c r="E66" s="54" t="s">
        <v>46</v>
      </c>
      <c r="F66" s="327" t="s">
        <v>91</v>
      </c>
      <c r="G66" s="328"/>
      <c r="H66" s="31">
        <v>9.4510000000000005</v>
      </c>
      <c r="I66" s="31">
        <v>0</v>
      </c>
      <c r="J66" s="31">
        <v>8</v>
      </c>
      <c r="K66" s="31">
        <v>72.332999999999998</v>
      </c>
      <c r="L66" s="31">
        <v>4</v>
      </c>
      <c r="M66" s="32">
        <v>4.0000000000000001E-3</v>
      </c>
      <c r="N66" s="31">
        <v>100.91200000000001</v>
      </c>
      <c r="O66" s="31">
        <v>0.71499999999999997</v>
      </c>
      <c r="P66" s="32">
        <v>9.9399999999999992E-3</v>
      </c>
      <c r="Q66" s="31">
        <v>0</v>
      </c>
      <c r="R66" s="32">
        <v>0</v>
      </c>
      <c r="S66" s="7"/>
      <c r="T66" s="7"/>
      <c r="U66" s="8"/>
    </row>
    <row r="67" spans="1:21" ht="14.25" customHeight="1" x14ac:dyDescent="0.2">
      <c r="A67" s="7"/>
      <c r="B67" s="7"/>
      <c r="C67" s="310"/>
      <c r="D67" s="48" t="s">
        <v>47</v>
      </c>
      <c r="E67" s="50" t="s">
        <v>48</v>
      </c>
      <c r="F67" s="323" t="s">
        <v>91</v>
      </c>
      <c r="G67" s="324"/>
      <c r="H67" s="35">
        <v>9.4510000000000005</v>
      </c>
      <c r="I67" s="35">
        <v>0</v>
      </c>
      <c r="J67" s="35">
        <v>8</v>
      </c>
      <c r="K67" s="35">
        <v>72.332999999999998</v>
      </c>
      <c r="L67" s="35">
        <v>4</v>
      </c>
      <c r="M67" s="36">
        <v>4.0000000000000001E-3</v>
      </c>
      <c r="N67" s="35">
        <v>72.241</v>
      </c>
      <c r="O67" s="35">
        <v>1.546</v>
      </c>
      <c r="P67" s="36">
        <v>1.1690000000000001E-2</v>
      </c>
      <c r="Q67" s="35">
        <v>0</v>
      </c>
      <c r="R67" s="36">
        <v>0</v>
      </c>
      <c r="S67" s="7"/>
      <c r="T67" s="7"/>
      <c r="U67" s="8"/>
    </row>
    <row r="68" spans="1:21" ht="14.25" customHeight="1" x14ac:dyDescent="0.2">
      <c r="A68" s="7"/>
      <c r="B68" s="7"/>
      <c r="C68" s="310"/>
      <c r="D68" s="48" t="s">
        <v>49</v>
      </c>
      <c r="E68" s="50" t="s">
        <v>50</v>
      </c>
      <c r="F68" s="323" t="s">
        <v>91</v>
      </c>
      <c r="G68" s="324"/>
      <c r="H68" s="35">
        <v>9.4510000000000005</v>
      </c>
      <c r="I68" s="35">
        <v>0</v>
      </c>
      <c r="J68" s="35">
        <v>8</v>
      </c>
      <c r="K68" s="35">
        <v>72.332999999999998</v>
      </c>
      <c r="L68" s="35">
        <v>4</v>
      </c>
      <c r="M68" s="36">
        <v>4.0000000000000001E-3</v>
      </c>
      <c r="N68" s="35">
        <v>72.786000000000001</v>
      </c>
      <c r="O68" s="35">
        <v>3.258</v>
      </c>
      <c r="P68" s="36">
        <v>1.523E-2</v>
      </c>
      <c r="Q68" s="35">
        <v>0</v>
      </c>
      <c r="R68" s="36">
        <v>0</v>
      </c>
      <c r="S68" s="7"/>
      <c r="T68" s="7"/>
      <c r="U68" s="8"/>
    </row>
    <row r="69" spans="1:21" ht="14.25" customHeight="1" x14ac:dyDescent="0.2">
      <c r="A69" s="7"/>
      <c r="B69" s="7"/>
      <c r="C69" s="310"/>
      <c r="D69" s="48" t="s">
        <v>192</v>
      </c>
      <c r="E69" s="50" t="s">
        <v>193</v>
      </c>
      <c r="F69" s="323" t="s">
        <v>91</v>
      </c>
      <c r="G69" s="324"/>
      <c r="H69" s="35">
        <v>9.4510000000000005</v>
      </c>
      <c r="I69" s="35">
        <v>0</v>
      </c>
      <c r="J69" s="35">
        <v>33</v>
      </c>
      <c r="K69" s="35">
        <v>181</v>
      </c>
      <c r="L69" s="35">
        <v>4</v>
      </c>
      <c r="M69" s="36">
        <v>0.03</v>
      </c>
      <c r="N69" s="35">
        <v>100.91200000000001</v>
      </c>
      <c r="O69" s="35">
        <v>0.71499999999999997</v>
      </c>
      <c r="P69" s="36">
        <v>9.9399999999999992E-3</v>
      </c>
      <c r="Q69" s="35">
        <v>0</v>
      </c>
      <c r="R69" s="36">
        <v>0</v>
      </c>
      <c r="S69" s="7"/>
      <c r="T69" s="7"/>
      <c r="U69" s="8"/>
    </row>
    <row r="70" spans="1:21" ht="14.25" customHeight="1" x14ac:dyDescent="0.2">
      <c r="A70" s="7"/>
      <c r="B70" s="7"/>
      <c r="C70" s="310"/>
      <c r="D70" s="48" t="s">
        <v>194</v>
      </c>
      <c r="E70" s="50" t="s">
        <v>195</v>
      </c>
      <c r="F70" s="323" t="s">
        <v>91</v>
      </c>
      <c r="G70" s="324"/>
      <c r="H70" s="35">
        <v>9.4510000000000005</v>
      </c>
      <c r="I70" s="35">
        <v>0</v>
      </c>
      <c r="J70" s="35">
        <v>33</v>
      </c>
      <c r="K70" s="35">
        <v>181</v>
      </c>
      <c r="L70" s="35">
        <v>4</v>
      </c>
      <c r="M70" s="36">
        <v>0.03</v>
      </c>
      <c r="N70" s="35">
        <v>72.241</v>
      </c>
      <c r="O70" s="35">
        <v>1.546</v>
      </c>
      <c r="P70" s="36">
        <v>1.1690000000000001E-2</v>
      </c>
      <c r="Q70" s="35">
        <v>0</v>
      </c>
      <c r="R70" s="36">
        <v>0</v>
      </c>
      <c r="S70" s="7"/>
      <c r="T70" s="7"/>
      <c r="U70" s="8"/>
    </row>
    <row r="71" spans="1:21" ht="14.25" customHeight="1" x14ac:dyDescent="0.2">
      <c r="A71" s="7"/>
      <c r="B71" s="7"/>
      <c r="C71" s="310"/>
      <c r="D71" s="48" t="s">
        <v>196</v>
      </c>
      <c r="E71" s="50" t="s">
        <v>197</v>
      </c>
      <c r="F71" s="323" t="s">
        <v>91</v>
      </c>
      <c r="G71" s="324"/>
      <c r="H71" s="35">
        <v>9.4510000000000005</v>
      </c>
      <c r="I71" s="35">
        <v>0</v>
      </c>
      <c r="J71" s="35">
        <v>33</v>
      </c>
      <c r="K71" s="35">
        <v>181</v>
      </c>
      <c r="L71" s="35">
        <v>4</v>
      </c>
      <c r="M71" s="36">
        <v>0.03</v>
      </c>
      <c r="N71" s="35">
        <v>72.786000000000001</v>
      </c>
      <c r="O71" s="35">
        <v>3.258</v>
      </c>
      <c r="P71" s="36">
        <v>1.523E-2</v>
      </c>
      <c r="Q71" s="35">
        <v>0</v>
      </c>
      <c r="R71" s="36">
        <v>0</v>
      </c>
      <c r="S71" s="7"/>
      <c r="T71" s="7"/>
      <c r="U71" s="8"/>
    </row>
    <row r="72" spans="1:21" ht="14.25" customHeight="1" x14ac:dyDescent="0.2">
      <c r="A72" s="7"/>
      <c r="B72" s="7"/>
      <c r="C72" s="310"/>
      <c r="D72" s="48" t="s">
        <v>198</v>
      </c>
      <c r="E72" s="51" t="s">
        <v>199</v>
      </c>
      <c r="F72" s="331" t="s">
        <v>91</v>
      </c>
      <c r="G72" s="332"/>
      <c r="H72" s="39" t="s">
        <v>476</v>
      </c>
      <c r="I72" s="40" t="s">
        <v>476</v>
      </c>
      <c r="J72" s="40" t="s">
        <v>476</v>
      </c>
      <c r="K72" s="39" t="s">
        <v>476</v>
      </c>
      <c r="L72" s="40" t="s">
        <v>476</v>
      </c>
      <c r="M72" s="41" t="s">
        <v>476</v>
      </c>
      <c r="N72" s="39" t="s">
        <v>476</v>
      </c>
      <c r="O72" s="40" t="s">
        <v>476</v>
      </c>
      <c r="P72" s="41" t="s">
        <v>476</v>
      </c>
      <c r="Q72" s="40">
        <v>0</v>
      </c>
      <c r="R72" s="41">
        <v>0</v>
      </c>
      <c r="S72" s="7"/>
      <c r="T72" s="7"/>
      <c r="U72" s="8"/>
    </row>
    <row r="73" spans="1:21" x14ac:dyDescent="0.2">
      <c r="A73" s="7"/>
      <c r="B73" s="7"/>
      <c r="C73" s="268"/>
      <c r="D73" s="269"/>
      <c r="E73" s="43"/>
      <c r="F73" s="95"/>
      <c r="G73" s="95"/>
      <c r="H73" s="96"/>
      <c r="I73" s="96"/>
      <c r="J73" s="96"/>
      <c r="K73" s="96"/>
      <c r="L73" s="97"/>
      <c r="M73" s="96"/>
      <c r="N73" s="96"/>
      <c r="O73" s="96"/>
      <c r="P73" s="97"/>
      <c r="Q73" s="96"/>
      <c r="R73" s="97"/>
      <c r="S73" s="7"/>
      <c r="T73" s="7"/>
      <c r="U73" s="8"/>
    </row>
    <row r="74" spans="1:21" x14ac:dyDescent="0.2">
      <c r="A74" s="7"/>
      <c r="B74" s="7"/>
      <c r="C74" s="7" t="s">
        <v>880</v>
      </c>
      <c r="D74" s="7"/>
      <c r="E74" s="7"/>
      <c r="F74" s="7"/>
      <c r="G74" s="7"/>
      <c r="H74" s="267"/>
      <c r="I74" s="7"/>
      <c r="J74" s="87"/>
      <c r="K74" s="87"/>
      <c r="L74" s="87"/>
      <c r="M74" s="87"/>
      <c r="N74" s="87"/>
      <c r="O74" s="87"/>
      <c r="P74" s="87"/>
      <c r="Q74" s="87"/>
      <c r="R74" s="87"/>
      <c r="S74" s="7"/>
      <c r="T74" s="7"/>
      <c r="U74" s="8"/>
    </row>
    <row r="75" spans="1:21" x14ac:dyDescent="0.2">
      <c r="A75" s="7"/>
      <c r="B75" s="7"/>
      <c r="C75" s="239" t="s">
        <v>775</v>
      </c>
      <c r="D75" s="7"/>
      <c r="E75" s="16"/>
      <c r="F75" s="7"/>
      <c r="G75" s="17"/>
      <c r="H75" s="17"/>
      <c r="I75" s="1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</row>
    <row r="76" spans="1:21" x14ac:dyDescent="0.2">
      <c r="A76" s="7"/>
      <c r="B76" s="7"/>
      <c r="C76" s="7"/>
      <c r="D76" s="7"/>
      <c r="E76" s="16"/>
      <c r="F76" s="7"/>
      <c r="G76" s="17"/>
      <c r="H76" s="17"/>
      <c r="I76" s="1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</row>
    <row r="77" spans="1:21" x14ac:dyDescent="0.2">
      <c r="A77" s="7"/>
      <c r="B77" s="7"/>
      <c r="C77" s="7"/>
      <c r="D77" s="7"/>
      <c r="E77" s="16"/>
      <c r="F77" s="7"/>
      <c r="G77" s="17"/>
      <c r="H77" s="17"/>
      <c r="I77" s="1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/>
    </row>
    <row r="78" spans="1:21" x14ac:dyDescent="0.2">
      <c r="A78" s="7"/>
      <c r="B78" s="7"/>
      <c r="C78" s="7"/>
      <c r="D78" s="7"/>
      <c r="E78" s="16"/>
      <c r="F78" s="7"/>
      <c r="G78" s="17"/>
      <c r="H78" s="17"/>
      <c r="I78" s="1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</row>
    <row r="79" spans="1:21" x14ac:dyDescent="0.2">
      <c r="A79" s="7"/>
      <c r="B79" s="7"/>
      <c r="C79" s="7"/>
      <c r="D79" s="7"/>
      <c r="E79" s="16"/>
      <c r="F79" s="7"/>
      <c r="G79" s="17"/>
      <c r="H79" s="17"/>
      <c r="I79" s="1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</row>
    <row r="80" spans="1:21" x14ac:dyDescent="0.2">
      <c r="A80" s="7"/>
      <c r="B80" s="7"/>
      <c r="C80" s="7"/>
      <c r="D80" s="7"/>
      <c r="E80" s="16"/>
      <c r="F80" s="7"/>
      <c r="G80" s="17"/>
      <c r="H80" s="17"/>
      <c r="I80" s="1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</row>
    <row r="81" spans="1:21" x14ac:dyDescent="0.2">
      <c r="A81" s="7"/>
      <c r="B81" s="7"/>
      <c r="C81" s="7"/>
      <c r="D81" s="7"/>
      <c r="E81" s="16"/>
      <c r="F81" s="7"/>
      <c r="G81" s="17"/>
      <c r="H81" s="17"/>
      <c r="I81" s="1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</row>
    <row r="82" spans="1:21" x14ac:dyDescent="0.2">
      <c r="A82" s="7"/>
      <c r="B82" s="7"/>
      <c r="C82" s="7"/>
      <c r="D82" s="7"/>
      <c r="E82" s="16"/>
      <c r="F82" s="7"/>
      <c r="G82" s="17"/>
      <c r="H82" s="17"/>
      <c r="I82" s="1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</row>
    <row r="83" spans="1:21" x14ac:dyDescent="0.2">
      <c r="A83" s="7"/>
      <c r="B83" s="7"/>
      <c r="C83" s="7"/>
      <c r="D83" s="7"/>
      <c r="E83" s="16"/>
      <c r="F83" s="7"/>
      <c r="G83" s="17"/>
      <c r="H83" s="17"/>
      <c r="I83" s="1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</row>
    <row r="84" spans="1:21" x14ac:dyDescent="0.2">
      <c r="A84" s="7"/>
      <c r="B84" s="7"/>
      <c r="C84" s="7"/>
      <c r="D84" s="7"/>
      <c r="E84" s="16"/>
      <c r="F84" s="7"/>
      <c r="G84" s="17"/>
      <c r="H84" s="17"/>
      <c r="I84" s="1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</row>
    <row r="85" spans="1:21" x14ac:dyDescent="0.2">
      <c r="A85" s="7"/>
      <c r="B85" s="7"/>
      <c r="C85" s="7"/>
      <c r="D85" s="7"/>
      <c r="E85" s="16"/>
      <c r="F85" s="7"/>
      <c r="G85" s="17"/>
      <c r="H85" s="17"/>
      <c r="I85" s="1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</row>
    <row r="86" spans="1:21" x14ac:dyDescent="0.2">
      <c r="A86" s="7"/>
      <c r="B86" s="7"/>
      <c r="C86" s="7"/>
      <c r="D86" s="7"/>
      <c r="E86" s="16"/>
      <c r="F86" s="7"/>
      <c r="G86" s="17"/>
      <c r="H86" s="17"/>
      <c r="I86" s="1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</row>
    <row r="87" spans="1:21" x14ac:dyDescent="0.2">
      <c r="A87" s="7"/>
      <c r="B87" s="7"/>
      <c r="C87" s="7"/>
      <c r="D87" s="7"/>
      <c r="E87" s="16"/>
      <c r="F87" s="7"/>
      <c r="G87" s="17"/>
      <c r="H87" s="17"/>
      <c r="I87" s="1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</row>
    <row r="88" spans="1:21" x14ac:dyDescent="0.2">
      <c r="A88" s="7"/>
      <c r="B88" s="7"/>
      <c r="C88" s="7"/>
      <c r="D88" s="7"/>
      <c r="E88" s="16"/>
      <c r="F88" s="7"/>
      <c r="G88" s="17"/>
      <c r="H88" s="17"/>
      <c r="I88" s="1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</row>
    <row r="89" spans="1:21" x14ac:dyDescent="0.2">
      <c r="A89" s="7"/>
      <c r="B89" s="7"/>
      <c r="C89" s="7"/>
      <c r="D89" s="7"/>
      <c r="E89" s="16"/>
      <c r="F89" s="7"/>
      <c r="G89" s="17"/>
      <c r="H89" s="17"/>
      <c r="I89" s="1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</row>
    <row r="90" spans="1:21" x14ac:dyDescent="0.2">
      <c r="A90" s="7"/>
      <c r="B90" s="7"/>
      <c r="C90" s="7"/>
      <c r="D90" s="7"/>
      <c r="E90" s="16"/>
      <c r="F90" s="7"/>
      <c r="G90" s="17"/>
      <c r="H90" s="17"/>
      <c r="I90" s="1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</row>
    <row r="91" spans="1:21" x14ac:dyDescent="0.2">
      <c r="A91" s="7"/>
      <c r="B91" s="7"/>
      <c r="C91" s="7"/>
      <c r="D91" s="7"/>
      <c r="E91" s="16"/>
      <c r="F91" s="7"/>
      <c r="G91" s="17"/>
      <c r="H91" s="17"/>
      <c r="I91" s="1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</row>
  </sheetData>
  <mergeCells count="96">
    <mergeCell ref="C66:C72"/>
    <mergeCell ref="F66:G66"/>
    <mergeCell ref="F67:G67"/>
    <mergeCell ref="F68:G68"/>
    <mergeCell ref="F69:G69"/>
    <mergeCell ref="F70:G70"/>
    <mergeCell ref="F71:G71"/>
    <mergeCell ref="F72:G72"/>
    <mergeCell ref="F57:G57"/>
    <mergeCell ref="F58:G58"/>
    <mergeCell ref="C59:C65"/>
    <mergeCell ref="F59:G59"/>
    <mergeCell ref="F60:G60"/>
    <mergeCell ref="F61:G61"/>
    <mergeCell ref="F62:G62"/>
    <mergeCell ref="F63:G63"/>
    <mergeCell ref="F64:G64"/>
    <mergeCell ref="C52:C58"/>
    <mergeCell ref="F52:G52"/>
    <mergeCell ref="F53:G53"/>
    <mergeCell ref="F54:G54"/>
    <mergeCell ref="F55:G55"/>
    <mergeCell ref="F65:G65"/>
    <mergeCell ref="P49:P50"/>
    <mergeCell ref="Q49:Q50"/>
    <mergeCell ref="R49:R50"/>
    <mergeCell ref="F56:G56"/>
    <mergeCell ref="M49:M50"/>
    <mergeCell ref="C46:R46"/>
    <mergeCell ref="C47:R47"/>
    <mergeCell ref="C48:C51"/>
    <mergeCell ref="D48:D51"/>
    <mergeCell ref="E48:E51"/>
    <mergeCell ref="F48:G50"/>
    <mergeCell ref="H48:M48"/>
    <mergeCell ref="N48:P48"/>
    <mergeCell ref="Q48:R48"/>
    <mergeCell ref="H49:H50"/>
    <mergeCell ref="I49:I50"/>
    <mergeCell ref="J49:J50"/>
    <mergeCell ref="K49:K50"/>
    <mergeCell ref="L49:L50"/>
    <mergeCell ref="N49:N50"/>
    <mergeCell ref="O49:O50"/>
    <mergeCell ref="C35:C41"/>
    <mergeCell ref="F35:G35"/>
    <mergeCell ref="F36:G36"/>
    <mergeCell ref="F37:G37"/>
    <mergeCell ref="F38:G38"/>
    <mergeCell ref="F39:G39"/>
    <mergeCell ref="F40:G40"/>
    <mergeCell ref="F41:G41"/>
    <mergeCell ref="C28:C34"/>
    <mergeCell ref="F28:G28"/>
    <mergeCell ref="F29:G29"/>
    <mergeCell ref="F30:G30"/>
    <mergeCell ref="F31:G31"/>
    <mergeCell ref="F32:G32"/>
    <mergeCell ref="F33:G33"/>
    <mergeCell ref="F34:G34"/>
    <mergeCell ref="C21:C27"/>
    <mergeCell ref="F21:G21"/>
    <mergeCell ref="F22:G22"/>
    <mergeCell ref="F23:G23"/>
    <mergeCell ref="F24:G24"/>
    <mergeCell ref="F25:G25"/>
    <mergeCell ref="F26:G26"/>
    <mergeCell ref="F27:G27"/>
    <mergeCell ref="K11:K12"/>
    <mergeCell ref="L11:L12"/>
    <mergeCell ref="M11:M12"/>
    <mergeCell ref="N11:N12"/>
    <mergeCell ref="F19:G19"/>
    <mergeCell ref="C14:C20"/>
    <mergeCell ref="F14:G14"/>
    <mergeCell ref="F15:G15"/>
    <mergeCell ref="F16:G16"/>
    <mergeCell ref="F17:G17"/>
    <mergeCell ref="F18:G18"/>
    <mergeCell ref="F20:G20"/>
    <mergeCell ref="C8:R8"/>
    <mergeCell ref="C9:R9"/>
    <mergeCell ref="C10:C13"/>
    <mergeCell ref="D10:D13"/>
    <mergeCell ref="E10:E13"/>
    <mergeCell ref="F10:G12"/>
    <mergeCell ref="H10:M10"/>
    <mergeCell ref="N10:P10"/>
    <mergeCell ref="Q10:R10"/>
    <mergeCell ref="H11:H12"/>
    <mergeCell ref="O11:O12"/>
    <mergeCell ref="P11:P12"/>
    <mergeCell ref="Q11:Q12"/>
    <mergeCell ref="R11:R12"/>
    <mergeCell ref="I11:I12"/>
    <mergeCell ref="J11:J12"/>
  </mergeCells>
  <phoneticPr fontId="26" type="noConversion"/>
  <conditionalFormatting sqref="N11:P11">
    <cfRule type="cellIs" dxfId="8" priority="2" stopIfTrue="1" operator="equal">
      <formula>"ERROR"</formula>
    </cfRule>
  </conditionalFormatting>
  <conditionalFormatting sqref="N49:P49">
    <cfRule type="cellIs" dxfId="7" priority="1" stopIfTrue="1" operator="equal">
      <formula>"ERROR"</formula>
    </cfRule>
  </conditionalFormatting>
  <hyperlinks>
    <hyperlink ref="C75" r:id="rId1" xr:uid="{00000000-0004-0000-0000-000000000000}"/>
    <hyperlink ref="C44" r:id="rId2" xr:uid="{00000000-0004-0000-0000-000001000000}"/>
  </hyperlinks>
  <printOptions horizontalCentered="1"/>
  <pageMargins left="0.25" right="0.25" top="0.75" bottom="0.75" header="0.3" footer="0.3"/>
  <headerFooter alignWithMargins="0">
    <oddHeader>&amp;C&amp;"Arial,Bold"&amp;14&amp;A</oddHeader>
    <oddFooter>&amp;L&amp;8 2017-18 Network Tariff Tables&amp;C&amp;8&amp;P of &amp;N</oddFooter>
  </headerFooter>
  <rowBreaks count="1" manualBreakCount="1">
    <brk id="45" max="16383" man="1"/>
  </rowBreaks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Sheet2">
    <pageSetUpPr fitToPage="1"/>
  </sheetPr>
  <dimension ref="A1:X141"/>
  <sheetViews>
    <sheetView zoomScale="80" zoomScaleNormal="80" zoomScalePageLayoutView="80" workbookViewId="0">
      <selection activeCell="N18" sqref="N18"/>
    </sheetView>
  </sheetViews>
  <sheetFormatPr defaultColWidth="9.140625" defaultRowHeight="12.75" x14ac:dyDescent="0.2"/>
  <cols>
    <col min="1" max="1" width="3.7109375" style="98" customWidth="1"/>
    <col min="2" max="2" width="3.7109375" style="56" customWidth="1"/>
    <col min="3" max="3" width="23.7109375" style="56" customWidth="1"/>
    <col min="4" max="4" width="25.7109375" style="56" customWidth="1"/>
    <col min="5" max="5" width="12.7109375" style="56" customWidth="1"/>
    <col min="6" max="8" width="11.7109375" style="56" customWidth="1"/>
    <col min="9" max="22" width="12.7109375" style="56" customWidth="1"/>
    <col min="23" max="16384" width="9.140625" style="56"/>
  </cols>
  <sheetData>
    <row r="1" spans="1:24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60"/>
      <c r="S1" s="60"/>
      <c r="T1" s="60"/>
      <c r="U1" s="60"/>
      <c r="V1" s="7"/>
      <c r="W1" s="7"/>
      <c r="X1" s="7"/>
    </row>
    <row r="2" spans="1:24" x14ac:dyDescent="0.2">
      <c r="A2" s="60"/>
      <c r="B2" s="60"/>
      <c r="C2" s="60"/>
      <c r="D2" s="60"/>
      <c r="E2" s="60"/>
      <c r="F2" s="60"/>
      <c r="G2" s="16"/>
      <c r="H2" s="60"/>
      <c r="I2" s="60"/>
      <c r="J2" s="60"/>
      <c r="K2" s="60"/>
      <c r="L2" s="60"/>
      <c r="M2" s="60"/>
      <c r="N2" s="60"/>
      <c r="O2" s="60"/>
      <c r="P2" s="60"/>
      <c r="Q2" s="7"/>
      <c r="R2" s="60"/>
      <c r="S2" s="60"/>
      <c r="T2" s="60"/>
      <c r="U2" s="60"/>
      <c r="V2" s="7"/>
      <c r="W2" s="7"/>
      <c r="X2" s="7"/>
    </row>
    <row r="3" spans="1:24" s="249" customFormat="1" ht="18" x14ac:dyDescent="0.2">
      <c r="A3" s="9"/>
      <c r="B3" s="8"/>
      <c r="C3" s="4" t="s">
        <v>51</v>
      </c>
      <c r="D3" s="8"/>
      <c r="E3" s="8"/>
      <c r="F3" s="11"/>
      <c r="G3" s="11"/>
      <c r="H3" s="11"/>
      <c r="I3" s="226"/>
      <c r="J3" s="11"/>
      <c r="K3" s="11"/>
      <c r="L3" s="11"/>
      <c r="M3" s="11"/>
      <c r="N3" s="11"/>
      <c r="O3" s="11"/>
      <c r="P3" s="11"/>
      <c r="Q3" s="171"/>
      <c r="R3" s="171"/>
      <c r="S3" s="11"/>
      <c r="T3" s="11"/>
      <c r="U3" s="11"/>
      <c r="V3" s="8"/>
      <c r="W3" s="8"/>
      <c r="X3" s="8"/>
    </row>
    <row r="4" spans="1:24" s="249" customFormat="1" ht="18" x14ac:dyDescent="0.2">
      <c r="A4" s="9"/>
      <c r="B4" s="8"/>
      <c r="C4" s="5" t="s">
        <v>200</v>
      </c>
      <c r="D4" s="8"/>
      <c r="E4" s="8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71"/>
      <c r="R4" s="171"/>
      <c r="S4" s="11"/>
      <c r="T4" s="11"/>
      <c r="U4" s="11"/>
      <c r="V4" s="8"/>
      <c r="W4" s="8"/>
      <c r="X4" s="8"/>
    </row>
    <row r="5" spans="1:24" s="249" customFormat="1" ht="18" x14ac:dyDescent="0.2">
      <c r="A5" s="9"/>
      <c r="B5" s="8"/>
      <c r="C5" s="11"/>
      <c r="D5" s="11"/>
      <c r="E5" s="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8"/>
      <c r="W5" s="8"/>
      <c r="X5" s="8"/>
    </row>
    <row r="6" spans="1:24" s="249" customFormat="1" ht="18" x14ac:dyDescent="0.2">
      <c r="A6" s="9"/>
      <c r="B6" s="8"/>
      <c r="C6" s="11"/>
      <c r="D6" s="11"/>
      <c r="E6" s="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8"/>
      <c r="W6" s="8"/>
      <c r="X6" s="8"/>
    </row>
    <row r="7" spans="1:24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" customHeight="1" x14ac:dyDescent="0.2">
      <c r="A8" s="8"/>
      <c r="B8" s="8"/>
      <c r="C8" s="280" t="s">
        <v>52</v>
      </c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2"/>
      <c r="W8" s="7"/>
      <c r="X8" s="7"/>
    </row>
    <row r="9" spans="1:24" ht="41.25" customHeight="1" x14ac:dyDescent="0.2">
      <c r="A9" s="8"/>
      <c r="B9" s="8"/>
      <c r="C9" s="283" t="s">
        <v>876</v>
      </c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5"/>
      <c r="W9" s="7"/>
      <c r="X9" s="7"/>
    </row>
    <row r="10" spans="1:24" ht="30.75" customHeight="1" x14ac:dyDescent="0.2">
      <c r="A10" s="8"/>
      <c r="B10" s="8"/>
      <c r="C10" s="287" t="s">
        <v>77</v>
      </c>
      <c r="D10" s="286" t="s">
        <v>78</v>
      </c>
      <c r="E10" s="287" t="s">
        <v>54</v>
      </c>
      <c r="F10" s="291" t="s">
        <v>203</v>
      </c>
      <c r="G10" s="292"/>
      <c r="H10" s="291" t="s">
        <v>79</v>
      </c>
      <c r="I10" s="292"/>
      <c r="J10" s="295" t="s">
        <v>80</v>
      </c>
      <c r="K10" s="296"/>
      <c r="L10" s="296"/>
      <c r="M10" s="296"/>
      <c r="N10" s="297"/>
      <c r="O10" s="342" t="s">
        <v>81</v>
      </c>
      <c r="P10" s="343"/>
      <c r="Q10" s="343"/>
      <c r="R10" s="344"/>
      <c r="S10" s="340" t="s">
        <v>82</v>
      </c>
      <c r="T10" s="341"/>
      <c r="U10" s="333" t="s">
        <v>563</v>
      </c>
      <c r="V10" s="334"/>
      <c r="W10" s="7"/>
      <c r="X10" s="7"/>
    </row>
    <row r="11" spans="1:24" ht="39.950000000000003" customHeight="1" x14ac:dyDescent="0.2">
      <c r="A11" s="8"/>
      <c r="B11" s="8"/>
      <c r="C11" s="287"/>
      <c r="D11" s="287"/>
      <c r="E11" s="287"/>
      <c r="F11" s="291"/>
      <c r="G11" s="292"/>
      <c r="H11" s="291"/>
      <c r="I11" s="292"/>
      <c r="J11" s="303" t="s">
        <v>55</v>
      </c>
      <c r="K11" s="295" t="s">
        <v>109</v>
      </c>
      <c r="L11" s="297"/>
      <c r="M11" s="295" t="s">
        <v>110</v>
      </c>
      <c r="N11" s="297"/>
      <c r="O11" s="305" t="s">
        <v>60</v>
      </c>
      <c r="P11" s="345" t="s">
        <v>109</v>
      </c>
      <c r="Q11" s="346"/>
      <c r="R11" s="305" t="s">
        <v>62</v>
      </c>
      <c r="S11" s="307" t="s">
        <v>85</v>
      </c>
      <c r="T11" s="307" t="s">
        <v>86</v>
      </c>
      <c r="U11" s="335" t="s">
        <v>564</v>
      </c>
      <c r="V11" s="335" t="s">
        <v>884</v>
      </c>
      <c r="W11" s="7"/>
      <c r="X11" s="7"/>
    </row>
    <row r="12" spans="1:24" ht="39.950000000000003" customHeight="1" x14ac:dyDescent="0.2">
      <c r="A12" s="8"/>
      <c r="B12" s="8"/>
      <c r="C12" s="287"/>
      <c r="D12" s="287"/>
      <c r="E12" s="287"/>
      <c r="F12" s="293"/>
      <c r="G12" s="294"/>
      <c r="H12" s="293"/>
      <c r="I12" s="294"/>
      <c r="J12" s="304"/>
      <c r="K12" s="210" t="s">
        <v>111</v>
      </c>
      <c r="L12" s="209" t="s">
        <v>112</v>
      </c>
      <c r="M12" s="88" t="s">
        <v>113</v>
      </c>
      <c r="N12" s="88" t="s">
        <v>114</v>
      </c>
      <c r="O12" s="306"/>
      <c r="P12" s="24" t="s">
        <v>115</v>
      </c>
      <c r="Q12" s="24" t="s">
        <v>116</v>
      </c>
      <c r="R12" s="306"/>
      <c r="S12" s="308"/>
      <c r="T12" s="308"/>
      <c r="U12" s="336"/>
      <c r="V12" s="336"/>
      <c r="W12" s="7"/>
      <c r="X12" s="7"/>
    </row>
    <row r="13" spans="1:24" ht="30.75" customHeight="1" x14ac:dyDescent="0.2">
      <c r="A13" s="8"/>
      <c r="B13" s="8"/>
      <c r="C13" s="288"/>
      <c r="D13" s="287"/>
      <c r="E13" s="287"/>
      <c r="F13" s="218" t="s">
        <v>117</v>
      </c>
      <c r="G13" s="218" t="s">
        <v>118</v>
      </c>
      <c r="H13" s="218" t="s">
        <v>63</v>
      </c>
      <c r="I13" s="220" t="s">
        <v>64</v>
      </c>
      <c r="J13" s="137" t="s">
        <v>65</v>
      </c>
      <c r="K13" s="137" t="s">
        <v>119</v>
      </c>
      <c r="L13" s="137" t="s">
        <v>119</v>
      </c>
      <c r="M13" s="211" t="s">
        <v>68</v>
      </c>
      <c r="N13" s="211" t="s">
        <v>68</v>
      </c>
      <c r="O13" s="151" t="s">
        <v>65</v>
      </c>
      <c r="P13" s="151" t="s">
        <v>119</v>
      </c>
      <c r="Q13" s="151" t="s">
        <v>119</v>
      </c>
      <c r="R13" s="212" t="s">
        <v>68</v>
      </c>
      <c r="S13" s="213" t="s">
        <v>65</v>
      </c>
      <c r="T13" s="214" t="s">
        <v>68</v>
      </c>
      <c r="U13" s="215" t="s">
        <v>65</v>
      </c>
      <c r="V13" s="215" t="s">
        <v>65</v>
      </c>
      <c r="W13" s="7"/>
      <c r="X13" s="7"/>
    </row>
    <row r="14" spans="1:24" ht="14.25" customHeight="1" x14ac:dyDescent="0.2">
      <c r="A14" s="8"/>
      <c r="B14" s="8"/>
      <c r="C14" s="309" t="s">
        <v>120</v>
      </c>
      <c r="D14" s="337" t="s">
        <v>121</v>
      </c>
      <c r="E14" s="47" t="s">
        <v>122</v>
      </c>
      <c r="F14" s="82">
        <v>20</v>
      </c>
      <c r="G14" s="82">
        <v>40</v>
      </c>
      <c r="H14" s="66">
        <v>1.0960000000000001</v>
      </c>
      <c r="I14" s="67" t="str">
        <f>VLOOKUP(H14,DLFs!$D$14:$E$19,2,FALSE)</f>
        <v>GELL</v>
      </c>
      <c r="J14" s="240">
        <v>30</v>
      </c>
      <c r="K14" s="240">
        <v>56.24</v>
      </c>
      <c r="L14" s="240">
        <v>9.5</v>
      </c>
      <c r="M14" s="241">
        <v>0</v>
      </c>
      <c r="N14" s="241">
        <v>2.5000000000000001E-2</v>
      </c>
      <c r="O14" s="242">
        <v>4.01</v>
      </c>
      <c r="P14" s="242">
        <v>0.91500000000000004</v>
      </c>
      <c r="Q14" s="242">
        <v>0.91500000000000004</v>
      </c>
      <c r="R14" s="243">
        <v>8.5900000000000004E-3</v>
      </c>
      <c r="S14" s="242">
        <v>0</v>
      </c>
      <c r="T14" s="243">
        <v>0</v>
      </c>
      <c r="U14" s="236">
        <v>0</v>
      </c>
      <c r="V14" s="69">
        <v>0</v>
      </c>
      <c r="W14" s="7"/>
      <c r="X14" s="7"/>
    </row>
    <row r="15" spans="1:24" ht="14.25" customHeight="1" x14ac:dyDescent="0.2">
      <c r="A15" s="8"/>
      <c r="B15" s="8"/>
      <c r="C15" s="310"/>
      <c r="D15" s="338"/>
      <c r="E15" s="49" t="s">
        <v>621</v>
      </c>
      <c r="F15" s="71">
        <v>20</v>
      </c>
      <c r="G15" s="71">
        <v>40</v>
      </c>
      <c r="H15" s="72">
        <v>1.0960000000000001</v>
      </c>
      <c r="I15" s="73" t="str">
        <f>VLOOKUP(H15,DLFs!$D$14:$E$19,2,FALSE)</f>
        <v>GELL</v>
      </c>
      <c r="J15" s="89">
        <v>30</v>
      </c>
      <c r="K15" s="89">
        <v>56.24</v>
      </c>
      <c r="L15" s="89">
        <v>9.5</v>
      </c>
      <c r="M15" s="90">
        <v>0</v>
      </c>
      <c r="N15" s="90">
        <v>2.5000000000000001E-2</v>
      </c>
      <c r="O15" s="91">
        <v>4.01</v>
      </c>
      <c r="P15" s="91">
        <v>0.91500000000000004</v>
      </c>
      <c r="Q15" s="91">
        <v>0.91500000000000004</v>
      </c>
      <c r="R15" s="92">
        <v>8.5900000000000004E-3</v>
      </c>
      <c r="S15" s="91">
        <v>0</v>
      </c>
      <c r="T15" s="92">
        <v>0</v>
      </c>
      <c r="U15" s="237">
        <v>3.1280000000000002E-2</v>
      </c>
      <c r="V15" s="75">
        <v>0</v>
      </c>
      <c r="W15" s="7"/>
      <c r="X15" s="7"/>
    </row>
    <row r="16" spans="1:24" ht="14.25" customHeight="1" x14ac:dyDescent="0.2">
      <c r="A16" s="8"/>
      <c r="B16" s="8"/>
      <c r="C16" s="310"/>
      <c r="D16" s="339"/>
      <c r="E16" s="244" t="s">
        <v>622</v>
      </c>
      <c r="F16" s="76">
        <v>20</v>
      </c>
      <c r="G16" s="76">
        <v>40</v>
      </c>
      <c r="H16" s="77">
        <v>1.0960000000000001</v>
      </c>
      <c r="I16" s="78" t="str">
        <f>VLOOKUP(H16,DLFs!$D$14:$E$19,2,FALSE)</f>
        <v>GELL</v>
      </c>
      <c r="J16" s="245">
        <v>30</v>
      </c>
      <c r="K16" s="245">
        <v>56.24</v>
      </c>
      <c r="L16" s="245">
        <v>9.5</v>
      </c>
      <c r="M16" s="246">
        <v>0</v>
      </c>
      <c r="N16" s="246">
        <v>2.5000000000000001E-2</v>
      </c>
      <c r="O16" s="247">
        <v>4.01</v>
      </c>
      <c r="P16" s="247">
        <v>0.91500000000000004</v>
      </c>
      <c r="Q16" s="247">
        <v>0.91500000000000004</v>
      </c>
      <c r="R16" s="248">
        <v>8.5900000000000004E-3</v>
      </c>
      <c r="S16" s="247">
        <v>0</v>
      </c>
      <c r="T16" s="248">
        <v>0</v>
      </c>
      <c r="U16" s="238">
        <v>0</v>
      </c>
      <c r="V16" s="94">
        <v>0.11210000000000001</v>
      </c>
      <c r="W16" s="7"/>
      <c r="X16" s="7"/>
    </row>
    <row r="17" spans="1:24" ht="14.25" customHeight="1" x14ac:dyDescent="0.2">
      <c r="A17" s="8"/>
      <c r="B17" s="8"/>
      <c r="C17" s="310"/>
      <c r="D17" s="337" t="s">
        <v>123</v>
      </c>
      <c r="E17" s="127" t="s">
        <v>124</v>
      </c>
      <c r="F17" s="82">
        <v>20</v>
      </c>
      <c r="G17" s="82">
        <v>40</v>
      </c>
      <c r="H17" s="66">
        <v>1.0960000000000001</v>
      </c>
      <c r="I17" s="153" t="str">
        <f>VLOOKUP(H17,DLFs!$D$14:$E$19,2,FALSE)</f>
        <v>GELL</v>
      </c>
      <c r="J17" s="240">
        <v>30</v>
      </c>
      <c r="K17" s="240">
        <v>56.24</v>
      </c>
      <c r="L17" s="240">
        <v>9.5</v>
      </c>
      <c r="M17" s="241">
        <v>0</v>
      </c>
      <c r="N17" s="241">
        <v>2.5000000000000001E-2</v>
      </c>
      <c r="O17" s="242">
        <v>6.0759999999999996</v>
      </c>
      <c r="P17" s="242">
        <v>2.202</v>
      </c>
      <c r="Q17" s="242">
        <v>2.202</v>
      </c>
      <c r="R17" s="243">
        <v>1.042E-2</v>
      </c>
      <c r="S17" s="242">
        <v>0</v>
      </c>
      <c r="T17" s="243">
        <v>0</v>
      </c>
      <c r="U17" s="236">
        <v>0</v>
      </c>
      <c r="V17" s="69">
        <v>0</v>
      </c>
      <c r="W17" s="7"/>
      <c r="X17" s="7"/>
    </row>
    <row r="18" spans="1:24" ht="14.25" customHeight="1" x14ac:dyDescent="0.2">
      <c r="A18" s="8"/>
      <c r="B18" s="8"/>
      <c r="C18" s="310"/>
      <c r="D18" s="338"/>
      <c r="E18" s="49" t="s">
        <v>623</v>
      </c>
      <c r="F18" s="71">
        <v>20</v>
      </c>
      <c r="G18" s="71">
        <v>40</v>
      </c>
      <c r="H18" s="72">
        <v>1.0960000000000001</v>
      </c>
      <c r="I18" s="73" t="str">
        <f>VLOOKUP(H18,DLFs!$D$14:$E$19,2,FALSE)</f>
        <v>GELL</v>
      </c>
      <c r="J18" s="89">
        <v>30</v>
      </c>
      <c r="K18" s="89">
        <v>56.24</v>
      </c>
      <c r="L18" s="89">
        <v>9.5</v>
      </c>
      <c r="M18" s="90">
        <v>0</v>
      </c>
      <c r="N18" s="90">
        <v>2.5000000000000001E-2</v>
      </c>
      <c r="O18" s="91">
        <v>6.0759999999999996</v>
      </c>
      <c r="P18" s="91">
        <v>2.202</v>
      </c>
      <c r="Q18" s="91">
        <v>2.202</v>
      </c>
      <c r="R18" s="92">
        <v>1.042E-2</v>
      </c>
      <c r="S18" s="91">
        <v>0</v>
      </c>
      <c r="T18" s="92">
        <v>0</v>
      </c>
      <c r="U18" s="237">
        <v>3.1280000000000002E-2</v>
      </c>
      <c r="V18" s="75">
        <v>0</v>
      </c>
      <c r="W18" s="7"/>
      <c r="X18" s="7"/>
    </row>
    <row r="19" spans="1:24" ht="14.25" customHeight="1" x14ac:dyDescent="0.2">
      <c r="A19" s="8"/>
      <c r="B19" s="8"/>
      <c r="C19" s="310"/>
      <c r="D19" s="339"/>
      <c r="E19" s="244" t="s">
        <v>624</v>
      </c>
      <c r="F19" s="76">
        <v>20</v>
      </c>
      <c r="G19" s="76">
        <v>40</v>
      </c>
      <c r="H19" s="77">
        <v>1.0960000000000001</v>
      </c>
      <c r="I19" s="78" t="str">
        <f>VLOOKUP(H19,DLFs!$D$14:$E$19,2,FALSE)</f>
        <v>GELL</v>
      </c>
      <c r="J19" s="245">
        <v>30</v>
      </c>
      <c r="K19" s="245">
        <v>56.24</v>
      </c>
      <c r="L19" s="245">
        <v>9.5</v>
      </c>
      <c r="M19" s="246">
        <v>0</v>
      </c>
      <c r="N19" s="246">
        <v>2.5000000000000001E-2</v>
      </c>
      <c r="O19" s="247">
        <v>6.0759999999999996</v>
      </c>
      <c r="P19" s="247">
        <v>2.202</v>
      </c>
      <c r="Q19" s="247">
        <v>2.202</v>
      </c>
      <c r="R19" s="248">
        <v>1.042E-2</v>
      </c>
      <c r="S19" s="247">
        <v>0</v>
      </c>
      <c r="T19" s="248">
        <v>0</v>
      </c>
      <c r="U19" s="238">
        <v>0</v>
      </c>
      <c r="V19" s="94">
        <v>0.11210000000000001</v>
      </c>
      <c r="W19" s="7"/>
      <c r="X19" s="7"/>
    </row>
    <row r="20" spans="1:24" ht="14.25" customHeight="1" x14ac:dyDescent="0.2">
      <c r="A20" s="8"/>
      <c r="B20" s="8"/>
      <c r="C20" s="310"/>
      <c r="D20" s="337" t="s">
        <v>125</v>
      </c>
      <c r="E20" s="127" t="s">
        <v>126</v>
      </c>
      <c r="F20" s="82">
        <v>20</v>
      </c>
      <c r="G20" s="82">
        <v>40</v>
      </c>
      <c r="H20" s="66">
        <v>1.0960000000000001</v>
      </c>
      <c r="I20" s="153" t="str">
        <f>VLOOKUP(H20,DLFs!$D$14:$E$19,2,FALSE)</f>
        <v>GELL</v>
      </c>
      <c r="J20" s="240">
        <v>30</v>
      </c>
      <c r="K20" s="240">
        <v>56.24</v>
      </c>
      <c r="L20" s="240">
        <v>9.5</v>
      </c>
      <c r="M20" s="241">
        <v>0</v>
      </c>
      <c r="N20" s="241">
        <v>2.5000000000000001E-2</v>
      </c>
      <c r="O20" s="242">
        <v>8.6929999999999996</v>
      </c>
      <c r="P20" s="242">
        <v>4.3959999999999999</v>
      </c>
      <c r="Q20" s="242">
        <v>4.3959999999999999</v>
      </c>
      <c r="R20" s="243">
        <v>1.333E-2</v>
      </c>
      <c r="S20" s="242">
        <v>0</v>
      </c>
      <c r="T20" s="243">
        <v>0</v>
      </c>
      <c r="U20" s="236">
        <v>0</v>
      </c>
      <c r="V20" s="69">
        <v>0</v>
      </c>
      <c r="W20" s="7"/>
      <c r="X20" s="7"/>
    </row>
    <row r="21" spans="1:24" ht="14.25" customHeight="1" x14ac:dyDescent="0.2">
      <c r="A21" s="8"/>
      <c r="B21" s="8"/>
      <c r="C21" s="310"/>
      <c r="D21" s="338"/>
      <c r="E21" s="49" t="s">
        <v>625</v>
      </c>
      <c r="F21" s="71">
        <v>20</v>
      </c>
      <c r="G21" s="71">
        <v>40</v>
      </c>
      <c r="H21" s="72">
        <v>1.0960000000000001</v>
      </c>
      <c r="I21" s="73" t="str">
        <f>VLOOKUP(H21,DLFs!$D$14:$E$19,2,FALSE)</f>
        <v>GELL</v>
      </c>
      <c r="J21" s="89">
        <v>30</v>
      </c>
      <c r="K21" s="89">
        <v>56.24</v>
      </c>
      <c r="L21" s="89">
        <v>9.5</v>
      </c>
      <c r="M21" s="90">
        <v>0</v>
      </c>
      <c r="N21" s="90">
        <v>2.5000000000000001E-2</v>
      </c>
      <c r="O21" s="91">
        <v>8.6929999999999996</v>
      </c>
      <c r="P21" s="91">
        <v>4.3959999999999999</v>
      </c>
      <c r="Q21" s="91">
        <v>4.3959999999999999</v>
      </c>
      <c r="R21" s="92">
        <v>1.333E-2</v>
      </c>
      <c r="S21" s="91">
        <v>0</v>
      </c>
      <c r="T21" s="92">
        <v>0</v>
      </c>
      <c r="U21" s="237">
        <v>3.1280000000000002E-2</v>
      </c>
      <c r="V21" s="75">
        <v>0</v>
      </c>
      <c r="W21" s="7"/>
      <c r="X21" s="7"/>
    </row>
    <row r="22" spans="1:24" ht="14.25" customHeight="1" x14ac:dyDescent="0.2">
      <c r="A22" s="8"/>
      <c r="B22" s="8"/>
      <c r="C22" s="310"/>
      <c r="D22" s="339"/>
      <c r="E22" s="244" t="s">
        <v>626</v>
      </c>
      <c r="F22" s="76">
        <v>20</v>
      </c>
      <c r="G22" s="76">
        <v>40</v>
      </c>
      <c r="H22" s="77">
        <v>1.0960000000000001</v>
      </c>
      <c r="I22" s="78" t="str">
        <f>VLOOKUP(H22,DLFs!$D$14:$E$19,2,FALSE)</f>
        <v>GELL</v>
      </c>
      <c r="J22" s="245">
        <v>30</v>
      </c>
      <c r="K22" s="245">
        <v>56.24</v>
      </c>
      <c r="L22" s="245">
        <v>9.5</v>
      </c>
      <c r="M22" s="246">
        <v>0</v>
      </c>
      <c r="N22" s="246">
        <v>2.5000000000000001E-2</v>
      </c>
      <c r="O22" s="247">
        <v>8.6929999999999996</v>
      </c>
      <c r="P22" s="247">
        <v>4.3959999999999999</v>
      </c>
      <c r="Q22" s="247">
        <v>4.3959999999999999</v>
      </c>
      <c r="R22" s="248">
        <v>1.333E-2</v>
      </c>
      <c r="S22" s="247">
        <v>0</v>
      </c>
      <c r="T22" s="248">
        <v>0</v>
      </c>
      <c r="U22" s="238">
        <v>0</v>
      </c>
      <c r="V22" s="94">
        <v>0.11210000000000001</v>
      </c>
      <c r="W22" s="7"/>
      <c r="X22" s="7"/>
    </row>
    <row r="23" spans="1:24" ht="14.25" customHeight="1" x14ac:dyDescent="0.2">
      <c r="A23" s="8"/>
      <c r="B23" s="8"/>
      <c r="C23" s="310"/>
      <c r="D23" s="337" t="s">
        <v>257</v>
      </c>
      <c r="E23" s="127" t="s">
        <v>258</v>
      </c>
      <c r="F23" s="82">
        <v>20</v>
      </c>
      <c r="G23" s="82">
        <v>40</v>
      </c>
      <c r="H23" s="66">
        <v>1.1919999999999999</v>
      </c>
      <c r="I23" s="153" t="str">
        <f>VLOOKUP(H23,DLFs!$F$14:$G$19,2,FALSE)</f>
        <v>GWLL</v>
      </c>
      <c r="J23" s="240">
        <v>100</v>
      </c>
      <c r="K23" s="240">
        <v>140.78700000000001</v>
      </c>
      <c r="L23" s="240">
        <v>38</v>
      </c>
      <c r="M23" s="241">
        <v>0</v>
      </c>
      <c r="N23" s="241">
        <v>4.4999999999999998E-2</v>
      </c>
      <c r="O23" s="242">
        <v>4.01</v>
      </c>
      <c r="P23" s="242">
        <v>0.91500000000000004</v>
      </c>
      <c r="Q23" s="242">
        <v>0.91500000000000004</v>
      </c>
      <c r="R23" s="243">
        <v>8.5900000000000004E-3</v>
      </c>
      <c r="S23" s="242">
        <v>0</v>
      </c>
      <c r="T23" s="243">
        <v>0</v>
      </c>
      <c r="U23" s="236">
        <v>0</v>
      </c>
      <c r="V23" s="69">
        <v>0</v>
      </c>
      <c r="W23" s="7"/>
      <c r="X23" s="7"/>
    </row>
    <row r="24" spans="1:24" ht="14.25" customHeight="1" x14ac:dyDescent="0.2">
      <c r="A24" s="8"/>
      <c r="B24" s="8"/>
      <c r="C24" s="310"/>
      <c r="D24" s="338"/>
      <c r="E24" s="49" t="s">
        <v>831</v>
      </c>
      <c r="F24" s="71">
        <v>20</v>
      </c>
      <c r="G24" s="71">
        <v>40</v>
      </c>
      <c r="H24" s="72">
        <v>1.1919999999999999</v>
      </c>
      <c r="I24" s="73" t="str">
        <f>VLOOKUP(H24,DLFs!$F$14:$G$19,2,FALSE)</f>
        <v>GWLL</v>
      </c>
      <c r="J24" s="89">
        <v>100</v>
      </c>
      <c r="K24" s="89">
        <v>140.78700000000001</v>
      </c>
      <c r="L24" s="89">
        <v>38</v>
      </c>
      <c r="M24" s="90">
        <v>0</v>
      </c>
      <c r="N24" s="90">
        <v>4.4999999999999998E-2</v>
      </c>
      <c r="O24" s="91">
        <v>4.01</v>
      </c>
      <c r="P24" s="91">
        <v>0.91500000000000004</v>
      </c>
      <c r="Q24" s="91">
        <v>0.91500000000000004</v>
      </c>
      <c r="R24" s="92">
        <v>8.5900000000000004E-3</v>
      </c>
      <c r="S24" s="91">
        <v>0</v>
      </c>
      <c r="T24" s="92">
        <v>0</v>
      </c>
      <c r="U24" s="237">
        <v>3.1280000000000002E-2</v>
      </c>
      <c r="V24" s="75">
        <v>0</v>
      </c>
      <c r="W24" s="7"/>
      <c r="X24" s="7"/>
    </row>
    <row r="25" spans="1:24" ht="14.25" customHeight="1" x14ac:dyDescent="0.2">
      <c r="A25" s="8"/>
      <c r="B25" s="8"/>
      <c r="C25" s="310"/>
      <c r="D25" s="339"/>
      <c r="E25" s="244" t="s">
        <v>832</v>
      </c>
      <c r="F25" s="76">
        <v>20</v>
      </c>
      <c r="G25" s="76">
        <v>40</v>
      </c>
      <c r="H25" s="77">
        <v>1.1919999999999999</v>
      </c>
      <c r="I25" s="78" t="str">
        <f>VLOOKUP(H25,DLFs!$F$14:$G$19,2,FALSE)</f>
        <v>GWLL</v>
      </c>
      <c r="J25" s="245">
        <v>100</v>
      </c>
      <c r="K25" s="245">
        <v>140.78700000000001</v>
      </c>
      <c r="L25" s="245">
        <v>38</v>
      </c>
      <c r="M25" s="246">
        <v>0</v>
      </c>
      <c r="N25" s="246">
        <v>4.4999999999999998E-2</v>
      </c>
      <c r="O25" s="247">
        <v>4.01</v>
      </c>
      <c r="P25" s="247">
        <v>0.91500000000000004</v>
      </c>
      <c r="Q25" s="247">
        <v>0.91500000000000004</v>
      </c>
      <c r="R25" s="248">
        <v>8.5900000000000004E-3</v>
      </c>
      <c r="S25" s="247">
        <v>0</v>
      </c>
      <c r="T25" s="248">
        <v>0</v>
      </c>
      <c r="U25" s="238">
        <v>0</v>
      </c>
      <c r="V25" s="94">
        <v>0.11210000000000001</v>
      </c>
      <c r="W25" s="7"/>
      <c r="X25" s="7"/>
    </row>
    <row r="26" spans="1:24" ht="14.25" customHeight="1" x14ac:dyDescent="0.2">
      <c r="A26" s="8"/>
      <c r="B26" s="8"/>
      <c r="C26" s="310"/>
      <c r="D26" s="337" t="s">
        <v>259</v>
      </c>
      <c r="E26" s="127" t="s">
        <v>260</v>
      </c>
      <c r="F26" s="82">
        <v>20</v>
      </c>
      <c r="G26" s="82">
        <v>40</v>
      </c>
      <c r="H26" s="66">
        <v>1.1919999999999999</v>
      </c>
      <c r="I26" s="153" t="str">
        <f>VLOOKUP(H26,DLFs!$F$14:$G$19,2,FALSE)</f>
        <v>GWLL</v>
      </c>
      <c r="J26" s="240">
        <v>100</v>
      </c>
      <c r="K26" s="240">
        <v>140.78700000000001</v>
      </c>
      <c r="L26" s="240">
        <v>38</v>
      </c>
      <c r="M26" s="241">
        <v>0</v>
      </c>
      <c r="N26" s="241">
        <v>4.4999999999999998E-2</v>
      </c>
      <c r="O26" s="242">
        <v>6.0759999999999996</v>
      </c>
      <c r="P26" s="242">
        <v>2.202</v>
      </c>
      <c r="Q26" s="242">
        <v>2.202</v>
      </c>
      <c r="R26" s="243">
        <v>1.042E-2</v>
      </c>
      <c r="S26" s="242">
        <v>0</v>
      </c>
      <c r="T26" s="243">
        <v>0</v>
      </c>
      <c r="U26" s="236">
        <v>0</v>
      </c>
      <c r="V26" s="69">
        <v>0</v>
      </c>
      <c r="W26" s="7"/>
      <c r="X26" s="7"/>
    </row>
    <row r="27" spans="1:24" ht="14.25" customHeight="1" x14ac:dyDescent="0.2">
      <c r="A27" s="8"/>
      <c r="B27" s="8"/>
      <c r="C27" s="310"/>
      <c r="D27" s="338"/>
      <c r="E27" s="49" t="s">
        <v>627</v>
      </c>
      <c r="F27" s="71">
        <v>20</v>
      </c>
      <c r="G27" s="71">
        <v>40</v>
      </c>
      <c r="H27" s="72">
        <v>1.1919999999999999</v>
      </c>
      <c r="I27" s="73" t="str">
        <f>VLOOKUP(H27,DLFs!$F$14:$G$19,2,FALSE)</f>
        <v>GWLL</v>
      </c>
      <c r="J27" s="89">
        <v>100</v>
      </c>
      <c r="K27" s="89">
        <v>140.78700000000001</v>
      </c>
      <c r="L27" s="89">
        <v>38</v>
      </c>
      <c r="M27" s="90">
        <v>0</v>
      </c>
      <c r="N27" s="90">
        <v>4.4999999999999998E-2</v>
      </c>
      <c r="O27" s="91">
        <v>6.0759999999999996</v>
      </c>
      <c r="P27" s="91">
        <v>2.202</v>
      </c>
      <c r="Q27" s="91">
        <v>2.202</v>
      </c>
      <c r="R27" s="92">
        <v>1.042E-2</v>
      </c>
      <c r="S27" s="91">
        <v>0</v>
      </c>
      <c r="T27" s="92">
        <v>0</v>
      </c>
      <c r="U27" s="237">
        <v>3.1280000000000002E-2</v>
      </c>
      <c r="V27" s="75">
        <v>0</v>
      </c>
      <c r="W27" s="7"/>
      <c r="X27" s="7"/>
    </row>
    <row r="28" spans="1:24" ht="14.25" customHeight="1" x14ac:dyDescent="0.2">
      <c r="A28" s="8"/>
      <c r="B28" s="8"/>
      <c r="C28" s="310"/>
      <c r="D28" s="339"/>
      <c r="E28" s="244" t="s">
        <v>629</v>
      </c>
      <c r="F28" s="76">
        <v>20</v>
      </c>
      <c r="G28" s="76">
        <v>40</v>
      </c>
      <c r="H28" s="77">
        <v>1.1919999999999999</v>
      </c>
      <c r="I28" s="78" t="str">
        <f>VLOOKUP(H28,DLFs!$F$14:$G$19,2,FALSE)</f>
        <v>GWLL</v>
      </c>
      <c r="J28" s="245">
        <v>100</v>
      </c>
      <c r="K28" s="245">
        <v>140.78700000000001</v>
      </c>
      <c r="L28" s="245">
        <v>38</v>
      </c>
      <c r="M28" s="246">
        <v>0</v>
      </c>
      <c r="N28" s="246">
        <v>4.4999999999999998E-2</v>
      </c>
      <c r="O28" s="247">
        <v>6.0759999999999996</v>
      </c>
      <c r="P28" s="247">
        <v>2.202</v>
      </c>
      <c r="Q28" s="247">
        <v>2.202</v>
      </c>
      <c r="R28" s="248">
        <v>1.042E-2</v>
      </c>
      <c r="S28" s="247">
        <v>0</v>
      </c>
      <c r="T28" s="248">
        <v>0</v>
      </c>
      <c r="U28" s="238">
        <v>0</v>
      </c>
      <c r="V28" s="94">
        <v>0.11210000000000001</v>
      </c>
      <c r="W28" s="7"/>
      <c r="X28" s="7"/>
    </row>
    <row r="29" spans="1:24" ht="14.25" customHeight="1" x14ac:dyDescent="0.2">
      <c r="A29" s="8"/>
      <c r="B29" s="8"/>
      <c r="C29" s="310"/>
      <c r="D29" s="337" t="s">
        <v>261</v>
      </c>
      <c r="E29" s="127" t="s">
        <v>262</v>
      </c>
      <c r="F29" s="82">
        <v>20</v>
      </c>
      <c r="G29" s="82">
        <v>40</v>
      </c>
      <c r="H29" s="66">
        <v>1.1919999999999999</v>
      </c>
      <c r="I29" s="153" t="str">
        <f>VLOOKUP(H29,DLFs!$F$14:$G$19,2,FALSE)</f>
        <v>GWLL</v>
      </c>
      <c r="J29" s="240">
        <v>100</v>
      </c>
      <c r="K29" s="240">
        <v>140.78700000000001</v>
      </c>
      <c r="L29" s="240">
        <v>38</v>
      </c>
      <c r="M29" s="241">
        <v>0</v>
      </c>
      <c r="N29" s="241">
        <v>4.4999999999999998E-2</v>
      </c>
      <c r="O29" s="242">
        <v>8.6929999999999996</v>
      </c>
      <c r="P29" s="242">
        <v>4.3959999999999999</v>
      </c>
      <c r="Q29" s="242">
        <v>4.3959999999999999</v>
      </c>
      <c r="R29" s="243">
        <v>1.333E-2</v>
      </c>
      <c r="S29" s="242">
        <v>0</v>
      </c>
      <c r="T29" s="243">
        <v>0</v>
      </c>
      <c r="U29" s="236">
        <v>0</v>
      </c>
      <c r="V29" s="69">
        <v>0</v>
      </c>
      <c r="W29" s="7"/>
      <c r="X29" s="7"/>
    </row>
    <row r="30" spans="1:24" ht="14.25" customHeight="1" x14ac:dyDescent="0.2">
      <c r="A30" s="8"/>
      <c r="B30" s="8"/>
      <c r="C30" s="310"/>
      <c r="D30" s="338"/>
      <c r="E30" s="49" t="s">
        <v>630</v>
      </c>
      <c r="F30" s="71">
        <v>20</v>
      </c>
      <c r="G30" s="71">
        <v>40</v>
      </c>
      <c r="H30" s="72">
        <v>1.1919999999999999</v>
      </c>
      <c r="I30" s="73" t="str">
        <f>VLOOKUP(H30,DLFs!$F$14:$G$19,2,FALSE)</f>
        <v>GWLL</v>
      </c>
      <c r="J30" s="89">
        <v>100</v>
      </c>
      <c r="K30" s="89">
        <v>140.78700000000001</v>
      </c>
      <c r="L30" s="89">
        <v>38</v>
      </c>
      <c r="M30" s="90">
        <v>0</v>
      </c>
      <c r="N30" s="90">
        <v>4.4999999999999998E-2</v>
      </c>
      <c r="O30" s="91">
        <v>8.6929999999999996</v>
      </c>
      <c r="P30" s="91">
        <v>4.3959999999999999</v>
      </c>
      <c r="Q30" s="91">
        <v>4.3959999999999999</v>
      </c>
      <c r="R30" s="92">
        <v>1.333E-2</v>
      </c>
      <c r="S30" s="91">
        <v>0</v>
      </c>
      <c r="T30" s="92">
        <v>0</v>
      </c>
      <c r="U30" s="237">
        <v>3.1280000000000002E-2</v>
      </c>
      <c r="V30" s="75">
        <v>0</v>
      </c>
      <c r="W30" s="7"/>
      <c r="X30" s="7"/>
    </row>
    <row r="31" spans="1:24" ht="14.25" customHeight="1" x14ac:dyDescent="0.2">
      <c r="A31" s="8"/>
      <c r="B31" s="8"/>
      <c r="C31" s="310"/>
      <c r="D31" s="339"/>
      <c r="E31" s="244" t="s">
        <v>628</v>
      </c>
      <c r="F31" s="76">
        <v>20</v>
      </c>
      <c r="G31" s="76">
        <v>40</v>
      </c>
      <c r="H31" s="77">
        <v>1.1919999999999999</v>
      </c>
      <c r="I31" s="78" t="str">
        <f>VLOOKUP(H31,DLFs!$F$14:$G$19,2,FALSE)</f>
        <v>GWLL</v>
      </c>
      <c r="J31" s="245">
        <v>100</v>
      </c>
      <c r="K31" s="245">
        <v>140.78700000000001</v>
      </c>
      <c r="L31" s="245">
        <v>38</v>
      </c>
      <c r="M31" s="246">
        <v>0</v>
      </c>
      <c r="N31" s="246">
        <v>4.4999999999999998E-2</v>
      </c>
      <c r="O31" s="247">
        <v>8.6929999999999996</v>
      </c>
      <c r="P31" s="247">
        <v>4.3959999999999999</v>
      </c>
      <c r="Q31" s="247">
        <v>4.3959999999999999</v>
      </c>
      <c r="R31" s="248">
        <v>1.333E-2</v>
      </c>
      <c r="S31" s="247">
        <v>0</v>
      </c>
      <c r="T31" s="248">
        <v>0</v>
      </c>
      <c r="U31" s="238">
        <v>0</v>
      </c>
      <c r="V31" s="94">
        <v>0.11210000000000001</v>
      </c>
      <c r="W31" s="7"/>
      <c r="X31" s="7"/>
    </row>
    <row r="32" spans="1:24" ht="14.25" customHeight="1" x14ac:dyDescent="0.2">
      <c r="A32" s="8"/>
      <c r="B32" s="8"/>
      <c r="C32" s="310"/>
      <c r="D32" s="337" t="s">
        <v>263</v>
      </c>
      <c r="E32" s="127" t="s">
        <v>264</v>
      </c>
      <c r="F32" s="82">
        <v>20</v>
      </c>
      <c r="G32" s="82">
        <v>40</v>
      </c>
      <c r="H32" s="66">
        <v>1.07</v>
      </c>
      <c r="I32" s="153" t="str">
        <f>VLOOKUP(H32,DLFs!$H$14:$I$19,2,FALSE)</f>
        <v>GMLL</v>
      </c>
      <c r="J32" s="240">
        <v>20</v>
      </c>
      <c r="K32" s="240">
        <v>56.219000000000001</v>
      </c>
      <c r="L32" s="240">
        <v>2</v>
      </c>
      <c r="M32" s="241">
        <v>0</v>
      </c>
      <c r="N32" s="241">
        <v>0.01</v>
      </c>
      <c r="O32" s="242">
        <v>2.9649999999999999</v>
      </c>
      <c r="P32" s="242">
        <v>0.80600000000000005</v>
      </c>
      <c r="Q32" s="242">
        <v>0.80600000000000005</v>
      </c>
      <c r="R32" s="243">
        <v>7.3999999999999999E-4</v>
      </c>
      <c r="S32" s="242">
        <v>0</v>
      </c>
      <c r="T32" s="243">
        <v>0</v>
      </c>
      <c r="U32" s="236">
        <v>0</v>
      </c>
      <c r="V32" s="69">
        <v>0</v>
      </c>
      <c r="W32" s="7"/>
      <c r="X32" s="7"/>
    </row>
    <row r="33" spans="1:24" ht="14.25" customHeight="1" x14ac:dyDescent="0.2">
      <c r="A33" s="8"/>
      <c r="B33" s="8"/>
      <c r="C33" s="310"/>
      <c r="D33" s="338"/>
      <c r="E33" s="49" t="s">
        <v>439</v>
      </c>
      <c r="F33" s="71">
        <v>20</v>
      </c>
      <c r="G33" s="71">
        <v>40</v>
      </c>
      <c r="H33" s="72">
        <v>1.07</v>
      </c>
      <c r="I33" s="73" t="str">
        <f>VLOOKUP(H33,DLFs!$H$14:$I$19,2,FALSE)</f>
        <v>GMLL</v>
      </c>
      <c r="J33" s="89">
        <v>20</v>
      </c>
      <c r="K33" s="89">
        <v>56.219000000000001</v>
      </c>
      <c r="L33" s="89">
        <v>2</v>
      </c>
      <c r="M33" s="90">
        <v>0</v>
      </c>
      <c r="N33" s="90">
        <v>0.01</v>
      </c>
      <c r="O33" s="91">
        <v>2.9649999999999999</v>
      </c>
      <c r="P33" s="91">
        <v>0.80600000000000005</v>
      </c>
      <c r="Q33" s="91">
        <v>0.80600000000000005</v>
      </c>
      <c r="R33" s="92">
        <v>7.3999999999999999E-4</v>
      </c>
      <c r="S33" s="91">
        <v>0</v>
      </c>
      <c r="T33" s="92">
        <v>0</v>
      </c>
      <c r="U33" s="237">
        <v>3.1280000000000002E-2</v>
      </c>
      <c r="V33" s="75">
        <v>0</v>
      </c>
      <c r="W33" s="7"/>
      <c r="X33" s="7"/>
    </row>
    <row r="34" spans="1:24" s="250" customFormat="1" ht="14.25" customHeight="1" x14ac:dyDescent="0.2">
      <c r="A34" s="8"/>
      <c r="B34" s="8"/>
      <c r="C34" s="311"/>
      <c r="D34" s="339"/>
      <c r="E34" s="244" t="s">
        <v>680</v>
      </c>
      <c r="F34" s="76">
        <v>20</v>
      </c>
      <c r="G34" s="76">
        <v>40</v>
      </c>
      <c r="H34" s="77">
        <v>1.07</v>
      </c>
      <c r="I34" s="78" t="str">
        <f>VLOOKUP(H34,DLFs!$H$14:$I$19,2,FALSE)</f>
        <v>GMLL</v>
      </c>
      <c r="J34" s="245">
        <v>20</v>
      </c>
      <c r="K34" s="245">
        <v>56.219000000000001</v>
      </c>
      <c r="L34" s="245">
        <v>2</v>
      </c>
      <c r="M34" s="246">
        <v>0</v>
      </c>
      <c r="N34" s="246">
        <v>0.01</v>
      </c>
      <c r="O34" s="247">
        <v>2.9649999999999999</v>
      </c>
      <c r="P34" s="247">
        <v>0.80600000000000005</v>
      </c>
      <c r="Q34" s="247">
        <v>0.80600000000000005</v>
      </c>
      <c r="R34" s="248">
        <v>7.3999999999999999E-4</v>
      </c>
      <c r="S34" s="247">
        <v>0</v>
      </c>
      <c r="T34" s="248">
        <v>0</v>
      </c>
      <c r="U34" s="238">
        <v>0</v>
      </c>
      <c r="V34" s="94">
        <v>0.11210000000000001</v>
      </c>
      <c r="W34" s="3"/>
      <c r="X34" s="3"/>
    </row>
    <row r="35" spans="1:24" s="250" customForma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"/>
      <c r="W35" s="3"/>
      <c r="X35" s="3"/>
    </row>
    <row r="36" spans="1:24" x14ac:dyDescent="0.2">
      <c r="A36" s="8"/>
      <c r="B36" s="8"/>
      <c r="C36" s="7" t="s">
        <v>880</v>
      </c>
      <c r="D36" s="8"/>
      <c r="E36" s="8"/>
      <c r="F36" s="8"/>
      <c r="G36" s="8"/>
      <c r="H36" s="239"/>
      <c r="I36" s="239"/>
      <c r="J36" s="23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7"/>
      <c r="W36" s="7"/>
      <c r="X36" s="7"/>
    </row>
    <row r="37" spans="1:24" x14ac:dyDescent="0.2">
      <c r="A37" s="8"/>
      <c r="B37" s="8"/>
      <c r="C37" s="239" t="s">
        <v>775</v>
      </c>
      <c r="D37" s="8"/>
      <c r="E37" s="8"/>
      <c r="F37" s="8"/>
      <c r="G37" s="8"/>
      <c r="H37" s="239"/>
      <c r="I37" s="239"/>
      <c r="J37" s="23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7"/>
      <c r="W37" s="7"/>
      <c r="X37" s="7"/>
    </row>
    <row r="38" spans="1:24" x14ac:dyDescent="0.2">
      <c r="A38" s="8"/>
      <c r="B38" s="8"/>
      <c r="C38" s="8"/>
      <c r="D38" s="8"/>
      <c r="E38" s="8"/>
      <c r="F38" s="8"/>
      <c r="G38" s="8"/>
      <c r="H38" s="239"/>
      <c r="I38" s="8"/>
      <c r="J38" s="23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7"/>
      <c r="W38" s="7"/>
      <c r="X38" s="7"/>
    </row>
    <row r="39" spans="1:24" ht="15" customHeight="1" x14ac:dyDescent="0.2">
      <c r="A39" s="1"/>
      <c r="B39" s="61"/>
      <c r="C39" s="280" t="s">
        <v>52</v>
      </c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2"/>
      <c r="S39" s="8"/>
      <c r="T39" s="8"/>
      <c r="U39" s="8"/>
      <c r="V39" s="7"/>
      <c r="W39" s="7"/>
      <c r="X39" s="7"/>
    </row>
    <row r="40" spans="1:24" ht="41.25" customHeight="1" x14ac:dyDescent="0.2">
      <c r="A40" s="1">
        <v>8</v>
      </c>
      <c r="B40" s="61"/>
      <c r="C40" s="283" t="s">
        <v>877</v>
      </c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5"/>
      <c r="S40" s="8"/>
      <c r="T40" s="8"/>
      <c r="U40" s="8"/>
      <c r="V40" s="7"/>
      <c r="W40" s="7"/>
      <c r="X40" s="7"/>
    </row>
    <row r="41" spans="1:24" ht="30" customHeight="1" x14ac:dyDescent="0.2">
      <c r="A41" s="1"/>
      <c r="B41" s="61"/>
      <c r="C41" s="286" t="s">
        <v>77</v>
      </c>
      <c r="D41" s="286" t="s">
        <v>78</v>
      </c>
      <c r="E41" s="286" t="s">
        <v>54</v>
      </c>
      <c r="F41" s="286" t="s">
        <v>203</v>
      </c>
      <c r="G41" s="289" t="s">
        <v>79</v>
      </c>
      <c r="H41" s="290"/>
      <c r="I41" s="304" t="s">
        <v>80</v>
      </c>
      <c r="J41" s="304"/>
      <c r="K41" s="304"/>
      <c r="L41" s="306" t="s">
        <v>81</v>
      </c>
      <c r="M41" s="306"/>
      <c r="N41" s="306"/>
      <c r="O41" s="301" t="s">
        <v>82</v>
      </c>
      <c r="P41" s="302"/>
      <c r="Q41" s="333" t="s">
        <v>563</v>
      </c>
      <c r="R41" s="334"/>
      <c r="S41" s="8"/>
      <c r="T41" s="8"/>
      <c r="U41" s="8"/>
      <c r="V41" s="7"/>
      <c r="W41" s="7"/>
      <c r="X41" s="7"/>
    </row>
    <row r="42" spans="1:24" ht="39.950000000000003" customHeight="1" x14ac:dyDescent="0.2">
      <c r="A42" s="1"/>
      <c r="B42" s="61"/>
      <c r="C42" s="287"/>
      <c r="D42" s="287"/>
      <c r="E42" s="287"/>
      <c r="F42" s="287"/>
      <c r="G42" s="291"/>
      <c r="H42" s="292"/>
      <c r="I42" s="303" t="s">
        <v>55</v>
      </c>
      <c r="J42" s="303" t="s">
        <v>881</v>
      </c>
      <c r="K42" s="303" t="s">
        <v>58</v>
      </c>
      <c r="L42" s="305" t="s">
        <v>60</v>
      </c>
      <c r="M42" s="305" t="s">
        <v>882</v>
      </c>
      <c r="N42" s="305" t="s">
        <v>62</v>
      </c>
      <c r="O42" s="307" t="s">
        <v>85</v>
      </c>
      <c r="P42" s="307" t="s">
        <v>86</v>
      </c>
      <c r="Q42" s="335" t="s">
        <v>564</v>
      </c>
      <c r="R42" s="335" t="s">
        <v>884</v>
      </c>
      <c r="S42" s="7"/>
      <c r="T42" s="8"/>
      <c r="U42" s="8"/>
      <c r="V42" s="7"/>
      <c r="W42" s="7"/>
      <c r="X42" s="7"/>
    </row>
    <row r="43" spans="1:24" ht="39.950000000000003" customHeight="1" x14ac:dyDescent="0.2">
      <c r="A43" s="1"/>
      <c r="B43" s="61"/>
      <c r="C43" s="287"/>
      <c r="D43" s="287"/>
      <c r="E43" s="287"/>
      <c r="F43" s="288"/>
      <c r="G43" s="293"/>
      <c r="H43" s="294"/>
      <c r="I43" s="304"/>
      <c r="J43" s="304"/>
      <c r="K43" s="304"/>
      <c r="L43" s="306"/>
      <c r="M43" s="306"/>
      <c r="N43" s="306"/>
      <c r="O43" s="308"/>
      <c r="P43" s="308"/>
      <c r="Q43" s="336"/>
      <c r="R43" s="336"/>
      <c r="S43" s="7"/>
      <c r="T43" s="8"/>
      <c r="U43" s="8"/>
      <c r="V43" s="7"/>
      <c r="W43" s="7"/>
      <c r="X43" s="7"/>
    </row>
    <row r="44" spans="1:24" ht="35.1" customHeight="1" x14ac:dyDescent="0.2">
      <c r="A44" s="1"/>
      <c r="B44" s="61"/>
      <c r="C44" s="288"/>
      <c r="D44" s="288"/>
      <c r="E44" s="288"/>
      <c r="F44" s="208" t="s">
        <v>74</v>
      </c>
      <c r="G44" s="208" t="s">
        <v>63</v>
      </c>
      <c r="H44" s="208" t="s">
        <v>64</v>
      </c>
      <c r="I44" s="137" t="s">
        <v>65</v>
      </c>
      <c r="J44" s="137" t="s">
        <v>205</v>
      </c>
      <c r="K44" s="211" t="s">
        <v>68</v>
      </c>
      <c r="L44" s="151" t="s">
        <v>65</v>
      </c>
      <c r="M44" s="151" t="s">
        <v>205</v>
      </c>
      <c r="N44" s="212" t="s">
        <v>68</v>
      </c>
      <c r="O44" s="213" t="s">
        <v>65</v>
      </c>
      <c r="P44" s="214" t="s">
        <v>68</v>
      </c>
      <c r="Q44" s="215" t="s">
        <v>65</v>
      </c>
      <c r="R44" s="215" t="s">
        <v>65</v>
      </c>
      <c r="S44" s="7"/>
      <c r="T44" s="8"/>
      <c r="U44" s="8"/>
      <c r="V44" s="7"/>
      <c r="W44" s="7"/>
      <c r="X44" s="7"/>
    </row>
    <row r="45" spans="1:24" ht="14.25" customHeight="1" x14ac:dyDescent="0.2">
      <c r="A45" s="63"/>
      <c r="B45" s="63"/>
      <c r="C45" s="309" t="s">
        <v>201</v>
      </c>
      <c r="D45" s="337" t="s">
        <v>206</v>
      </c>
      <c r="E45" s="64" t="s">
        <v>207</v>
      </c>
      <c r="F45" s="82">
        <v>400</v>
      </c>
      <c r="G45" s="66">
        <v>1.073</v>
      </c>
      <c r="H45" s="153" t="str">
        <f>VLOOKUP(G45,DLFs!$D$14:$E$19,2,FALSE)</f>
        <v>GELB</v>
      </c>
      <c r="I45" s="68">
        <v>360</v>
      </c>
      <c r="J45" s="68">
        <v>20</v>
      </c>
      <c r="K45" s="69">
        <v>4.0000000000000001E-3</v>
      </c>
      <c r="L45" s="68">
        <v>14.984999999999999</v>
      </c>
      <c r="M45" s="68">
        <v>0.91500000000000004</v>
      </c>
      <c r="N45" s="69">
        <v>8.5900000000000004E-3</v>
      </c>
      <c r="O45" s="68">
        <v>0</v>
      </c>
      <c r="P45" s="236">
        <v>0</v>
      </c>
      <c r="Q45" s="236">
        <v>3.1280000000000002E-2</v>
      </c>
      <c r="R45" s="69">
        <v>0.11210000000000001</v>
      </c>
      <c r="S45" s="7"/>
      <c r="T45" s="8"/>
      <c r="U45" s="8"/>
      <c r="V45" s="7"/>
      <c r="W45" s="7"/>
      <c r="X45" s="7"/>
    </row>
    <row r="46" spans="1:24" ht="14.25" customHeight="1" x14ac:dyDescent="0.2">
      <c r="A46" s="63"/>
      <c r="B46" s="63"/>
      <c r="C46" s="310"/>
      <c r="D46" s="338"/>
      <c r="E46" s="64" t="s">
        <v>561</v>
      </c>
      <c r="F46" s="71">
        <v>400</v>
      </c>
      <c r="G46" s="72">
        <v>1.073</v>
      </c>
      <c r="H46" s="73" t="str">
        <f>VLOOKUP(G46,DLFs!$D$14:$E$19,2,FALSE)</f>
        <v>GELB</v>
      </c>
      <c r="I46" s="74">
        <v>360</v>
      </c>
      <c r="J46" s="74">
        <v>20</v>
      </c>
      <c r="K46" s="75">
        <v>4.0000000000000001E-3</v>
      </c>
      <c r="L46" s="74">
        <v>14.984999999999999</v>
      </c>
      <c r="M46" s="74">
        <v>0.91500000000000004</v>
      </c>
      <c r="N46" s="75">
        <v>8.5900000000000004E-3</v>
      </c>
      <c r="O46" s="74">
        <v>0</v>
      </c>
      <c r="P46" s="237">
        <v>0</v>
      </c>
      <c r="Q46" s="237">
        <v>0</v>
      </c>
      <c r="R46" s="75">
        <v>0</v>
      </c>
      <c r="S46" s="7"/>
      <c r="T46" s="8"/>
      <c r="U46" s="8"/>
      <c r="V46" s="7"/>
      <c r="W46" s="7"/>
      <c r="X46" s="7"/>
    </row>
    <row r="47" spans="1:24" ht="14.25" customHeight="1" x14ac:dyDescent="0.2">
      <c r="A47" s="63"/>
      <c r="B47" s="63"/>
      <c r="C47" s="310"/>
      <c r="D47" s="338"/>
      <c r="E47" s="64" t="s">
        <v>562</v>
      </c>
      <c r="F47" s="71">
        <v>400</v>
      </c>
      <c r="G47" s="72">
        <v>1.073</v>
      </c>
      <c r="H47" s="73" t="str">
        <f>VLOOKUP(G47,DLFs!$D$14:$E$19,2,FALSE)</f>
        <v>GELB</v>
      </c>
      <c r="I47" s="74">
        <v>360</v>
      </c>
      <c r="J47" s="74">
        <v>20</v>
      </c>
      <c r="K47" s="75">
        <v>4.0000000000000001E-3</v>
      </c>
      <c r="L47" s="74">
        <v>14.984999999999999</v>
      </c>
      <c r="M47" s="74">
        <v>0.91500000000000004</v>
      </c>
      <c r="N47" s="75">
        <v>8.5900000000000004E-3</v>
      </c>
      <c r="O47" s="74">
        <v>0</v>
      </c>
      <c r="P47" s="237">
        <v>0</v>
      </c>
      <c r="Q47" s="237">
        <v>3.1280000000000002E-2</v>
      </c>
      <c r="R47" s="75">
        <v>0</v>
      </c>
      <c r="S47" s="7"/>
      <c r="T47" s="8"/>
      <c r="U47" s="8"/>
      <c r="V47" s="7"/>
      <c r="W47" s="7"/>
      <c r="X47" s="7"/>
    </row>
    <row r="48" spans="1:24" ht="14.25" customHeight="1" x14ac:dyDescent="0.2">
      <c r="A48" s="63"/>
      <c r="B48" s="63"/>
      <c r="C48" s="310"/>
      <c r="D48" s="339"/>
      <c r="E48" s="38" t="s">
        <v>725</v>
      </c>
      <c r="F48" s="76">
        <v>400</v>
      </c>
      <c r="G48" s="228">
        <v>1.073</v>
      </c>
      <c r="H48" s="78" t="str">
        <f>VLOOKUP(G48,DLFs!$D$14:$E$19,2,FALSE)</f>
        <v>GELB</v>
      </c>
      <c r="I48" s="229">
        <v>360</v>
      </c>
      <c r="J48" s="229">
        <v>20</v>
      </c>
      <c r="K48" s="94">
        <v>4.0000000000000001E-3</v>
      </c>
      <c r="L48" s="229">
        <v>14.984999999999999</v>
      </c>
      <c r="M48" s="229">
        <v>0.91500000000000004</v>
      </c>
      <c r="N48" s="94">
        <v>8.5900000000000004E-3</v>
      </c>
      <c r="O48" s="229">
        <v>0</v>
      </c>
      <c r="P48" s="238">
        <v>0</v>
      </c>
      <c r="Q48" s="238">
        <v>0</v>
      </c>
      <c r="R48" s="94">
        <v>0.11210000000000001</v>
      </c>
      <c r="S48" s="7"/>
      <c r="T48" s="8"/>
      <c r="U48" s="8"/>
      <c r="V48" s="7"/>
      <c r="W48" s="7"/>
      <c r="X48" s="7"/>
    </row>
    <row r="49" spans="1:24" ht="14.25" customHeight="1" x14ac:dyDescent="0.2">
      <c r="A49" s="63"/>
      <c r="B49" s="63"/>
      <c r="C49" s="310"/>
      <c r="D49" s="337" t="s">
        <v>208</v>
      </c>
      <c r="E49" s="64" t="s">
        <v>209</v>
      </c>
      <c r="F49" s="65">
        <v>400</v>
      </c>
      <c r="G49" s="72">
        <v>1.073</v>
      </c>
      <c r="H49" s="227" t="str">
        <f>VLOOKUP(G49,DLFs!$D$14:$E$19,2,FALSE)</f>
        <v>GELB</v>
      </c>
      <c r="I49" s="74">
        <v>360</v>
      </c>
      <c r="J49" s="74">
        <v>20</v>
      </c>
      <c r="K49" s="75">
        <v>4.0000000000000001E-3</v>
      </c>
      <c r="L49" s="74">
        <v>32.488999999999997</v>
      </c>
      <c r="M49" s="74">
        <v>2.202</v>
      </c>
      <c r="N49" s="75">
        <v>1.042E-2</v>
      </c>
      <c r="O49" s="74">
        <v>0</v>
      </c>
      <c r="P49" s="75">
        <v>0</v>
      </c>
      <c r="Q49" s="236">
        <v>3.1280000000000002E-2</v>
      </c>
      <c r="R49" s="69">
        <v>0.11210000000000001</v>
      </c>
      <c r="S49" s="8"/>
      <c r="T49" s="8"/>
      <c r="U49" s="8"/>
      <c r="V49" s="7"/>
      <c r="W49" s="7"/>
      <c r="X49" s="7"/>
    </row>
    <row r="50" spans="1:24" ht="14.25" customHeight="1" x14ac:dyDescent="0.2">
      <c r="A50" s="63"/>
      <c r="B50" s="63"/>
      <c r="C50" s="310"/>
      <c r="D50" s="338"/>
      <c r="E50" s="64" t="s">
        <v>729</v>
      </c>
      <c r="F50" s="65">
        <v>400</v>
      </c>
      <c r="G50" s="72">
        <v>1.073</v>
      </c>
      <c r="H50" s="227" t="str">
        <f>VLOOKUP(G50,DLFs!$D$14:$E$19,2,FALSE)</f>
        <v>GELB</v>
      </c>
      <c r="I50" s="74">
        <v>360</v>
      </c>
      <c r="J50" s="74">
        <v>20</v>
      </c>
      <c r="K50" s="75">
        <v>4.0000000000000001E-3</v>
      </c>
      <c r="L50" s="74">
        <v>32.488999999999997</v>
      </c>
      <c r="M50" s="74">
        <v>2.202</v>
      </c>
      <c r="N50" s="75">
        <v>1.042E-2</v>
      </c>
      <c r="O50" s="74">
        <v>0</v>
      </c>
      <c r="P50" s="75">
        <v>0</v>
      </c>
      <c r="Q50" s="237">
        <v>0</v>
      </c>
      <c r="R50" s="75">
        <v>0</v>
      </c>
      <c r="S50" s="8"/>
      <c r="T50" s="8"/>
      <c r="U50" s="8"/>
      <c r="V50" s="7"/>
      <c r="W50" s="7"/>
      <c r="X50" s="7"/>
    </row>
    <row r="51" spans="1:24" ht="14.25" customHeight="1" x14ac:dyDescent="0.2">
      <c r="A51" s="63"/>
      <c r="B51" s="63"/>
      <c r="C51" s="310"/>
      <c r="D51" s="338"/>
      <c r="E51" s="64" t="s">
        <v>730</v>
      </c>
      <c r="F51" s="65">
        <v>400</v>
      </c>
      <c r="G51" s="72">
        <v>1.073</v>
      </c>
      <c r="H51" s="227" t="str">
        <f>VLOOKUP(G51,DLFs!$D$14:$E$19,2,FALSE)</f>
        <v>GELB</v>
      </c>
      <c r="I51" s="74">
        <v>360</v>
      </c>
      <c r="J51" s="74">
        <v>20</v>
      </c>
      <c r="K51" s="75">
        <v>4.0000000000000001E-3</v>
      </c>
      <c r="L51" s="74">
        <v>32.488999999999997</v>
      </c>
      <c r="M51" s="74">
        <v>2.202</v>
      </c>
      <c r="N51" s="75">
        <v>1.042E-2</v>
      </c>
      <c r="O51" s="74">
        <v>0</v>
      </c>
      <c r="P51" s="75">
        <v>0</v>
      </c>
      <c r="Q51" s="237">
        <v>3.1280000000000002E-2</v>
      </c>
      <c r="R51" s="75">
        <v>0</v>
      </c>
      <c r="S51" s="8"/>
      <c r="T51" s="8"/>
      <c r="U51" s="8"/>
      <c r="V51" s="7"/>
      <c r="W51" s="7"/>
      <c r="X51" s="7"/>
    </row>
    <row r="52" spans="1:24" ht="14.25" customHeight="1" x14ac:dyDescent="0.2">
      <c r="A52" s="63"/>
      <c r="B52" s="63"/>
      <c r="C52" s="310"/>
      <c r="D52" s="339"/>
      <c r="E52" s="38" t="s">
        <v>566</v>
      </c>
      <c r="F52" s="76">
        <v>400</v>
      </c>
      <c r="G52" s="228">
        <v>1.073</v>
      </c>
      <c r="H52" s="78" t="str">
        <f>VLOOKUP(G52,DLFs!$D$14:$E$19,2,FALSE)</f>
        <v>GELB</v>
      </c>
      <c r="I52" s="229">
        <v>360</v>
      </c>
      <c r="J52" s="229">
        <v>20</v>
      </c>
      <c r="K52" s="94">
        <v>4.0000000000000001E-3</v>
      </c>
      <c r="L52" s="229">
        <v>32.488999999999997</v>
      </c>
      <c r="M52" s="229">
        <v>2.202</v>
      </c>
      <c r="N52" s="94">
        <v>1.042E-2</v>
      </c>
      <c r="O52" s="229">
        <v>0</v>
      </c>
      <c r="P52" s="94">
        <v>0</v>
      </c>
      <c r="Q52" s="238">
        <v>0</v>
      </c>
      <c r="R52" s="94">
        <v>0.11210000000000001</v>
      </c>
      <c r="S52" s="8"/>
      <c r="T52" s="8"/>
      <c r="U52" s="8"/>
      <c r="V52" s="7"/>
      <c r="W52" s="7"/>
      <c r="X52" s="7"/>
    </row>
    <row r="53" spans="1:24" ht="14.25" customHeight="1" x14ac:dyDescent="0.2">
      <c r="A53" s="63"/>
      <c r="B53" s="63"/>
      <c r="C53" s="310"/>
      <c r="D53" s="337" t="s">
        <v>210</v>
      </c>
      <c r="E53" s="64" t="s">
        <v>211</v>
      </c>
      <c r="F53" s="65">
        <v>400</v>
      </c>
      <c r="G53" s="72">
        <v>1.073</v>
      </c>
      <c r="H53" s="227" t="str">
        <f>VLOOKUP(G53,DLFs!$D$14:$E$19,2,FALSE)</f>
        <v>GELB</v>
      </c>
      <c r="I53" s="74">
        <v>360</v>
      </c>
      <c r="J53" s="74">
        <v>20</v>
      </c>
      <c r="K53" s="75">
        <v>4.0000000000000001E-3</v>
      </c>
      <c r="L53" s="74">
        <v>61.41</v>
      </c>
      <c r="M53" s="74">
        <v>4.3959999999999999</v>
      </c>
      <c r="N53" s="75">
        <v>1.333E-2</v>
      </c>
      <c r="O53" s="74">
        <v>0</v>
      </c>
      <c r="P53" s="75">
        <v>0</v>
      </c>
      <c r="Q53" s="236">
        <v>3.1280000000000002E-2</v>
      </c>
      <c r="R53" s="69">
        <v>0.11210000000000001</v>
      </c>
      <c r="S53" s="8"/>
      <c r="T53" s="8"/>
      <c r="U53" s="8"/>
      <c r="V53" s="7"/>
      <c r="W53" s="7"/>
      <c r="X53" s="7"/>
    </row>
    <row r="54" spans="1:24" ht="14.25" customHeight="1" x14ac:dyDescent="0.2">
      <c r="A54" s="63"/>
      <c r="B54" s="63"/>
      <c r="C54" s="310"/>
      <c r="D54" s="338"/>
      <c r="E54" s="64" t="s">
        <v>726</v>
      </c>
      <c r="F54" s="65">
        <v>400</v>
      </c>
      <c r="G54" s="72">
        <v>1.073</v>
      </c>
      <c r="H54" s="227" t="str">
        <f>VLOOKUP(G54,DLFs!$D$14:$E$19,2,FALSE)</f>
        <v>GELB</v>
      </c>
      <c r="I54" s="74">
        <v>360</v>
      </c>
      <c r="J54" s="74">
        <v>20</v>
      </c>
      <c r="K54" s="75">
        <v>4.0000000000000001E-3</v>
      </c>
      <c r="L54" s="74">
        <v>61.41</v>
      </c>
      <c r="M54" s="74">
        <v>4.3959999999999999</v>
      </c>
      <c r="N54" s="75">
        <v>1.333E-2</v>
      </c>
      <c r="O54" s="74">
        <v>0</v>
      </c>
      <c r="P54" s="75">
        <v>0</v>
      </c>
      <c r="Q54" s="237">
        <v>0</v>
      </c>
      <c r="R54" s="75">
        <v>0</v>
      </c>
      <c r="S54" s="8"/>
      <c r="T54" s="8"/>
      <c r="U54" s="8"/>
      <c r="V54" s="7"/>
      <c r="W54" s="7"/>
      <c r="X54" s="7"/>
    </row>
    <row r="55" spans="1:24" ht="14.25" customHeight="1" x14ac:dyDescent="0.2">
      <c r="A55" s="63"/>
      <c r="B55" s="63"/>
      <c r="C55" s="310"/>
      <c r="D55" s="338"/>
      <c r="E55" s="64" t="s">
        <v>727</v>
      </c>
      <c r="F55" s="65">
        <v>400</v>
      </c>
      <c r="G55" s="72">
        <v>1.073</v>
      </c>
      <c r="H55" s="227" t="str">
        <f>VLOOKUP(G55,DLFs!$D$14:$E$19,2,FALSE)</f>
        <v>GELB</v>
      </c>
      <c r="I55" s="74">
        <v>360</v>
      </c>
      <c r="J55" s="74">
        <v>20</v>
      </c>
      <c r="K55" s="75">
        <v>4.0000000000000001E-3</v>
      </c>
      <c r="L55" s="74">
        <v>61.41</v>
      </c>
      <c r="M55" s="74">
        <v>4.3959999999999999</v>
      </c>
      <c r="N55" s="75">
        <v>1.333E-2</v>
      </c>
      <c r="O55" s="74">
        <v>0</v>
      </c>
      <c r="P55" s="75">
        <v>0</v>
      </c>
      <c r="Q55" s="237">
        <v>3.1280000000000002E-2</v>
      </c>
      <c r="R55" s="75">
        <v>0</v>
      </c>
      <c r="S55" s="8"/>
      <c r="T55" s="8"/>
      <c r="U55" s="8"/>
      <c r="V55" s="7"/>
      <c r="W55" s="7"/>
      <c r="X55" s="7"/>
    </row>
    <row r="56" spans="1:24" ht="14.25" customHeight="1" x14ac:dyDescent="0.2">
      <c r="A56" s="63"/>
      <c r="B56" s="63"/>
      <c r="C56" s="310"/>
      <c r="D56" s="339"/>
      <c r="E56" s="38" t="s">
        <v>728</v>
      </c>
      <c r="F56" s="76">
        <v>400</v>
      </c>
      <c r="G56" s="228">
        <v>1.073</v>
      </c>
      <c r="H56" s="78" t="str">
        <f>VLOOKUP(G56,DLFs!$D$14:$E$19,2,FALSE)</f>
        <v>GELB</v>
      </c>
      <c r="I56" s="229">
        <v>360</v>
      </c>
      <c r="J56" s="229">
        <v>20</v>
      </c>
      <c r="K56" s="94">
        <v>4.0000000000000001E-3</v>
      </c>
      <c r="L56" s="229">
        <v>61.41</v>
      </c>
      <c r="M56" s="229">
        <v>4.3959999999999999</v>
      </c>
      <c r="N56" s="94">
        <v>1.333E-2</v>
      </c>
      <c r="O56" s="229">
        <v>0</v>
      </c>
      <c r="P56" s="94">
        <v>0</v>
      </c>
      <c r="Q56" s="238">
        <v>0</v>
      </c>
      <c r="R56" s="94">
        <v>0.11210000000000001</v>
      </c>
      <c r="S56" s="8"/>
      <c r="T56" s="8"/>
      <c r="U56" s="8"/>
      <c r="V56" s="7"/>
      <c r="W56" s="7"/>
      <c r="X56" s="7"/>
    </row>
    <row r="57" spans="1:24" ht="14.25" customHeight="1" x14ac:dyDescent="0.2">
      <c r="A57" s="63"/>
      <c r="B57" s="63"/>
      <c r="C57" s="310"/>
      <c r="D57" s="337" t="s">
        <v>212</v>
      </c>
      <c r="E57" s="64" t="s">
        <v>213</v>
      </c>
      <c r="F57" s="65">
        <v>400</v>
      </c>
      <c r="G57" s="72">
        <v>1.149</v>
      </c>
      <c r="H57" s="227" t="str">
        <f>VLOOKUP(G57,DLFs!$F$14:$G$19,2,FALSE)</f>
        <v>GWLB</v>
      </c>
      <c r="I57" s="74">
        <v>1131.7719999999999</v>
      </c>
      <c r="J57" s="74">
        <v>75</v>
      </c>
      <c r="K57" s="75">
        <v>8.9999999999999993E-3</v>
      </c>
      <c r="L57" s="74">
        <v>14.984999999999999</v>
      </c>
      <c r="M57" s="74">
        <v>0.91500000000000004</v>
      </c>
      <c r="N57" s="75">
        <v>8.5900000000000004E-3</v>
      </c>
      <c r="O57" s="74">
        <v>0</v>
      </c>
      <c r="P57" s="75">
        <v>0</v>
      </c>
      <c r="Q57" s="236">
        <v>3.1280000000000002E-2</v>
      </c>
      <c r="R57" s="69">
        <v>0.11210000000000001</v>
      </c>
      <c r="S57" s="8"/>
      <c r="T57" s="8"/>
      <c r="U57" s="8"/>
      <c r="V57" s="7"/>
      <c r="W57" s="7"/>
      <c r="X57" s="7"/>
    </row>
    <row r="58" spans="1:24" ht="14.25" customHeight="1" x14ac:dyDescent="0.2">
      <c r="A58" s="63"/>
      <c r="B58" s="63"/>
      <c r="C58" s="310"/>
      <c r="D58" s="338"/>
      <c r="E58" s="64" t="s">
        <v>733</v>
      </c>
      <c r="F58" s="65">
        <v>400</v>
      </c>
      <c r="G58" s="72">
        <v>1.149</v>
      </c>
      <c r="H58" s="227" t="str">
        <f>VLOOKUP(G58,DLFs!$F$14:$G$19,2,FALSE)</f>
        <v>GWLB</v>
      </c>
      <c r="I58" s="74">
        <v>1131.7719999999999</v>
      </c>
      <c r="J58" s="74">
        <v>75</v>
      </c>
      <c r="K58" s="75">
        <v>8.9999999999999993E-3</v>
      </c>
      <c r="L58" s="74">
        <v>14.984999999999999</v>
      </c>
      <c r="M58" s="74">
        <v>0.91500000000000004</v>
      </c>
      <c r="N58" s="75">
        <v>8.5900000000000004E-3</v>
      </c>
      <c r="O58" s="74">
        <v>0</v>
      </c>
      <c r="P58" s="75">
        <v>0</v>
      </c>
      <c r="Q58" s="237">
        <v>0</v>
      </c>
      <c r="R58" s="75">
        <v>0</v>
      </c>
      <c r="S58" s="8"/>
      <c r="T58" s="8"/>
      <c r="U58" s="8"/>
      <c r="V58" s="7"/>
      <c r="W58" s="7"/>
      <c r="X58" s="7"/>
    </row>
    <row r="59" spans="1:24" ht="14.25" customHeight="1" x14ac:dyDescent="0.2">
      <c r="A59" s="63"/>
      <c r="B59" s="63"/>
      <c r="C59" s="310"/>
      <c r="D59" s="338"/>
      <c r="E59" s="64" t="s">
        <v>734</v>
      </c>
      <c r="F59" s="65">
        <v>400</v>
      </c>
      <c r="G59" s="72">
        <v>1.149</v>
      </c>
      <c r="H59" s="227" t="str">
        <f>VLOOKUP(G59,DLFs!$F$14:$G$19,2,FALSE)</f>
        <v>GWLB</v>
      </c>
      <c r="I59" s="74">
        <v>1131.7719999999999</v>
      </c>
      <c r="J59" s="74">
        <v>75</v>
      </c>
      <c r="K59" s="75">
        <v>8.9999999999999993E-3</v>
      </c>
      <c r="L59" s="74">
        <v>14.984999999999999</v>
      </c>
      <c r="M59" s="74">
        <v>0.91500000000000004</v>
      </c>
      <c r="N59" s="75">
        <v>8.5900000000000004E-3</v>
      </c>
      <c r="O59" s="74">
        <v>0</v>
      </c>
      <c r="P59" s="75">
        <v>0</v>
      </c>
      <c r="Q59" s="237">
        <v>3.1280000000000002E-2</v>
      </c>
      <c r="R59" s="75">
        <v>0</v>
      </c>
      <c r="S59" s="8"/>
      <c r="T59" s="8"/>
      <c r="U59" s="8"/>
      <c r="V59" s="7"/>
      <c r="W59" s="7"/>
      <c r="X59" s="7"/>
    </row>
    <row r="60" spans="1:24" ht="14.25" customHeight="1" x14ac:dyDescent="0.2">
      <c r="A60" s="63"/>
      <c r="B60" s="63"/>
      <c r="C60" s="310"/>
      <c r="D60" s="339"/>
      <c r="E60" s="38" t="s">
        <v>735</v>
      </c>
      <c r="F60" s="76">
        <v>400</v>
      </c>
      <c r="G60" s="228">
        <v>1.149</v>
      </c>
      <c r="H60" s="78" t="str">
        <f>VLOOKUP(G60,DLFs!$F$14:$G$19,2,FALSE)</f>
        <v>GWLB</v>
      </c>
      <c r="I60" s="229">
        <v>1131.7719999999999</v>
      </c>
      <c r="J60" s="229">
        <v>75</v>
      </c>
      <c r="K60" s="94">
        <v>8.9999999999999993E-3</v>
      </c>
      <c r="L60" s="229">
        <v>14.984999999999999</v>
      </c>
      <c r="M60" s="229">
        <v>0.91500000000000004</v>
      </c>
      <c r="N60" s="94">
        <v>8.5900000000000004E-3</v>
      </c>
      <c r="O60" s="229">
        <v>0</v>
      </c>
      <c r="P60" s="94">
        <v>0</v>
      </c>
      <c r="Q60" s="238">
        <v>0</v>
      </c>
      <c r="R60" s="94">
        <v>0.11210000000000001</v>
      </c>
      <c r="S60" s="8"/>
      <c r="T60" s="8"/>
      <c r="U60" s="8"/>
      <c r="V60" s="7"/>
      <c r="W60" s="7"/>
      <c r="X60" s="7"/>
    </row>
    <row r="61" spans="1:24" ht="14.25" customHeight="1" x14ac:dyDescent="0.2">
      <c r="A61" s="63"/>
      <c r="B61" s="63"/>
      <c r="C61" s="310"/>
      <c r="D61" s="337" t="s">
        <v>214</v>
      </c>
      <c r="E61" s="81" t="s">
        <v>215</v>
      </c>
      <c r="F61" s="82">
        <v>400</v>
      </c>
      <c r="G61" s="66">
        <v>1.149</v>
      </c>
      <c r="H61" s="153" t="str">
        <f>VLOOKUP(G61,DLFs!$F$14:$G$19,2,FALSE)</f>
        <v>GWLB</v>
      </c>
      <c r="I61" s="68">
        <v>1131.7719999999999</v>
      </c>
      <c r="J61" s="68">
        <v>75</v>
      </c>
      <c r="K61" s="69">
        <v>8.9999999999999993E-3</v>
      </c>
      <c r="L61" s="68">
        <v>32.488999999999997</v>
      </c>
      <c r="M61" s="68">
        <v>2.202</v>
      </c>
      <c r="N61" s="69">
        <v>1.042E-2</v>
      </c>
      <c r="O61" s="68">
        <v>0</v>
      </c>
      <c r="P61" s="69">
        <v>0</v>
      </c>
      <c r="Q61" s="236">
        <v>3.1280000000000002E-2</v>
      </c>
      <c r="R61" s="69">
        <v>0.11210000000000001</v>
      </c>
      <c r="S61" s="8"/>
      <c r="T61" s="8"/>
      <c r="U61" s="8"/>
      <c r="V61" s="7"/>
      <c r="W61" s="7"/>
      <c r="X61" s="7"/>
    </row>
    <row r="62" spans="1:24" ht="14.25" customHeight="1" x14ac:dyDescent="0.2">
      <c r="A62" s="63"/>
      <c r="B62" s="63"/>
      <c r="C62" s="310"/>
      <c r="D62" s="338"/>
      <c r="E62" s="64" t="s">
        <v>731</v>
      </c>
      <c r="F62" s="65">
        <v>400</v>
      </c>
      <c r="G62" s="72">
        <v>1.149</v>
      </c>
      <c r="H62" s="227" t="str">
        <f>VLOOKUP(G62,DLFs!$F$14:$G$19,2,FALSE)</f>
        <v>GWLB</v>
      </c>
      <c r="I62" s="74">
        <v>1131.7719999999999</v>
      </c>
      <c r="J62" s="74">
        <v>75</v>
      </c>
      <c r="K62" s="75">
        <v>8.9999999999999993E-3</v>
      </c>
      <c r="L62" s="74">
        <v>32.488999999999997</v>
      </c>
      <c r="M62" s="74">
        <v>2.202</v>
      </c>
      <c r="N62" s="75">
        <v>1.042E-2</v>
      </c>
      <c r="O62" s="74">
        <v>0</v>
      </c>
      <c r="P62" s="75">
        <v>0</v>
      </c>
      <c r="Q62" s="237">
        <v>0</v>
      </c>
      <c r="R62" s="75">
        <v>0</v>
      </c>
      <c r="S62" s="8"/>
      <c r="T62" s="8"/>
      <c r="U62" s="8"/>
      <c r="V62" s="7"/>
      <c r="W62" s="7"/>
      <c r="X62" s="7"/>
    </row>
    <row r="63" spans="1:24" ht="14.25" customHeight="1" x14ac:dyDescent="0.2">
      <c r="A63" s="63"/>
      <c r="B63" s="63"/>
      <c r="C63" s="310"/>
      <c r="D63" s="338"/>
      <c r="E63" s="64" t="s">
        <v>736</v>
      </c>
      <c r="F63" s="65">
        <v>400</v>
      </c>
      <c r="G63" s="72">
        <v>1.149</v>
      </c>
      <c r="H63" s="227" t="str">
        <f>VLOOKUP(G63,DLFs!$F$14:$G$19,2,FALSE)</f>
        <v>GWLB</v>
      </c>
      <c r="I63" s="74">
        <v>1131.7719999999999</v>
      </c>
      <c r="J63" s="74">
        <v>75</v>
      </c>
      <c r="K63" s="75">
        <v>8.9999999999999993E-3</v>
      </c>
      <c r="L63" s="74">
        <v>32.488999999999997</v>
      </c>
      <c r="M63" s="74">
        <v>2.202</v>
      </c>
      <c r="N63" s="75">
        <v>1.042E-2</v>
      </c>
      <c r="O63" s="74">
        <v>0</v>
      </c>
      <c r="P63" s="75">
        <v>0</v>
      </c>
      <c r="Q63" s="237">
        <v>3.1280000000000002E-2</v>
      </c>
      <c r="R63" s="75">
        <v>0</v>
      </c>
      <c r="S63" s="8"/>
      <c r="T63" s="8"/>
      <c r="U63" s="8"/>
      <c r="V63" s="7"/>
      <c r="W63" s="7"/>
      <c r="X63" s="7"/>
    </row>
    <row r="64" spans="1:24" ht="14.25" customHeight="1" x14ac:dyDescent="0.2">
      <c r="A64" s="63"/>
      <c r="B64" s="63"/>
      <c r="C64" s="310"/>
      <c r="D64" s="339"/>
      <c r="E64" s="232" t="s">
        <v>737</v>
      </c>
      <c r="F64" s="233">
        <v>400</v>
      </c>
      <c r="G64" s="77">
        <v>1.149</v>
      </c>
      <c r="H64" s="234" t="str">
        <f>VLOOKUP(G64,DLFs!$F$14:$G$19,2,FALSE)</f>
        <v>GWLB</v>
      </c>
      <c r="I64" s="79">
        <v>1131.7719999999999</v>
      </c>
      <c r="J64" s="79">
        <v>75</v>
      </c>
      <c r="K64" s="80">
        <v>8.9999999999999993E-3</v>
      </c>
      <c r="L64" s="79">
        <v>32.488999999999997</v>
      </c>
      <c r="M64" s="79">
        <v>2.202</v>
      </c>
      <c r="N64" s="80">
        <v>1.042E-2</v>
      </c>
      <c r="O64" s="79">
        <v>0</v>
      </c>
      <c r="P64" s="80">
        <v>0</v>
      </c>
      <c r="Q64" s="238">
        <v>0</v>
      </c>
      <c r="R64" s="94">
        <v>0.11210000000000001</v>
      </c>
      <c r="S64" s="8"/>
      <c r="T64" s="8"/>
      <c r="U64" s="8"/>
      <c r="V64" s="7"/>
      <c r="W64" s="7"/>
      <c r="X64" s="7"/>
    </row>
    <row r="65" spans="1:24" ht="14.25" customHeight="1" x14ac:dyDescent="0.2">
      <c r="A65" s="63"/>
      <c r="B65" s="63"/>
      <c r="C65" s="310"/>
      <c r="D65" s="337" t="s">
        <v>216</v>
      </c>
      <c r="E65" s="64" t="s">
        <v>217</v>
      </c>
      <c r="F65" s="65">
        <v>400</v>
      </c>
      <c r="G65" s="72">
        <v>1.149</v>
      </c>
      <c r="H65" s="227" t="str">
        <f>VLOOKUP(G65,DLFs!$F$14:$G$19,2,FALSE)</f>
        <v>GWLB</v>
      </c>
      <c r="I65" s="74">
        <v>1131.7719999999999</v>
      </c>
      <c r="J65" s="74">
        <v>75</v>
      </c>
      <c r="K65" s="75">
        <v>8.9999999999999993E-3</v>
      </c>
      <c r="L65" s="74">
        <v>61.41</v>
      </c>
      <c r="M65" s="74">
        <v>4.3959999999999999</v>
      </c>
      <c r="N65" s="75">
        <v>1.333E-2</v>
      </c>
      <c r="O65" s="74">
        <v>0</v>
      </c>
      <c r="P65" s="75">
        <v>0</v>
      </c>
      <c r="Q65" s="236">
        <v>3.1280000000000002E-2</v>
      </c>
      <c r="R65" s="69">
        <v>0.11210000000000001</v>
      </c>
      <c r="S65" s="8"/>
      <c r="T65" s="8"/>
      <c r="U65" s="8"/>
      <c r="V65" s="7"/>
      <c r="W65" s="7"/>
      <c r="X65" s="7"/>
    </row>
    <row r="66" spans="1:24" ht="14.25" customHeight="1" x14ac:dyDescent="0.2">
      <c r="A66" s="63"/>
      <c r="B66" s="63"/>
      <c r="C66" s="310"/>
      <c r="D66" s="338"/>
      <c r="E66" s="70" t="s">
        <v>738</v>
      </c>
      <c r="F66" s="71">
        <v>400</v>
      </c>
      <c r="G66" s="72">
        <v>1.149</v>
      </c>
      <c r="H66" s="73" t="str">
        <f>VLOOKUP(G66,DLFs!$F$14:$G$19,2,FALSE)</f>
        <v>GWLB</v>
      </c>
      <c r="I66" s="74">
        <v>1131.7719999999999</v>
      </c>
      <c r="J66" s="74">
        <v>75</v>
      </c>
      <c r="K66" s="75">
        <v>8.9999999999999993E-3</v>
      </c>
      <c r="L66" s="74">
        <v>61.41</v>
      </c>
      <c r="M66" s="74">
        <v>4.3959999999999999</v>
      </c>
      <c r="N66" s="75">
        <v>1.333E-2</v>
      </c>
      <c r="O66" s="74">
        <v>0</v>
      </c>
      <c r="P66" s="75">
        <v>0</v>
      </c>
      <c r="Q66" s="237">
        <v>0</v>
      </c>
      <c r="R66" s="75">
        <v>0</v>
      </c>
      <c r="S66" s="8"/>
      <c r="T66" s="8"/>
      <c r="U66" s="8"/>
      <c r="V66" s="7"/>
      <c r="W66" s="7"/>
      <c r="X66" s="7"/>
    </row>
    <row r="67" spans="1:24" ht="14.25" customHeight="1" x14ac:dyDescent="0.2">
      <c r="A67" s="63"/>
      <c r="B67" s="63"/>
      <c r="C67" s="310"/>
      <c r="D67" s="338"/>
      <c r="E67" s="70" t="s">
        <v>732</v>
      </c>
      <c r="F67" s="71">
        <v>400</v>
      </c>
      <c r="G67" s="72">
        <v>1.149</v>
      </c>
      <c r="H67" s="73" t="str">
        <f>VLOOKUP(G67,DLFs!$F$14:$G$19,2,FALSE)</f>
        <v>GWLB</v>
      </c>
      <c r="I67" s="74">
        <v>1131.7719999999999</v>
      </c>
      <c r="J67" s="74">
        <v>75</v>
      </c>
      <c r="K67" s="75">
        <v>8.9999999999999993E-3</v>
      </c>
      <c r="L67" s="74">
        <v>61.41</v>
      </c>
      <c r="M67" s="74">
        <v>4.3959999999999999</v>
      </c>
      <c r="N67" s="75">
        <v>1.333E-2</v>
      </c>
      <c r="O67" s="74">
        <v>0</v>
      </c>
      <c r="P67" s="75">
        <v>0</v>
      </c>
      <c r="Q67" s="237">
        <v>3.1280000000000002E-2</v>
      </c>
      <c r="R67" s="75">
        <v>0</v>
      </c>
      <c r="S67" s="8"/>
      <c r="T67" s="8"/>
      <c r="U67" s="8"/>
      <c r="V67" s="7"/>
      <c r="W67" s="7"/>
      <c r="X67" s="7"/>
    </row>
    <row r="68" spans="1:24" ht="14.25" customHeight="1" x14ac:dyDescent="0.2">
      <c r="A68" s="63"/>
      <c r="B68" s="63"/>
      <c r="C68" s="310"/>
      <c r="D68" s="339"/>
      <c r="E68" s="230" t="s">
        <v>739</v>
      </c>
      <c r="F68" s="76">
        <v>400</v>
      </c>
      <c r="G68" s="228">
        <v>1.149</v>
      </c>
      <c r="H68" s="78" t="str">
        <f>VLOOKUP(G68,DLFs!$F$14:$G$19,2,FALSE)</f>
        <v>GWLB</v>
      </c>
      <c r="I68" s="229">
        <v>1131.7719999999999</v>
      </c>
      <c r="J68" s="229">
        <v>75</v>
      </c>
      <c r="K68" s="94">
        <v>8.9999999999999993E-3</v>
      </c>
      <c r="L68" s="229">
        <v>61.41</v>
      </c>
      <c r="M68" s="229">
        <v>4.3959999999999999</v>
      </c>
      <c r="N68" s="94">
        <v>1.333E-2</v>
      </c>
      <c r="O68" s="229">
        <v>0</v>
      </c>
      <c r="P68" s="94">
        <v>0</v>
      </c>
      <c r="Q68" s="238">
        <v>0</v>
      </c>
      <c r="R68" s="94">
        <v>0.11210000000000001</v>
      </c>
      <c r="S68" s="8"/>
      <c r="T68" s="8"/>
      <c r="U68" s="8"/>
      <c r="V68" s="7"/>
      <c r="W68" s="7"/>
      <c r="X68" s="7"/>
    </row>
    <row r="69" spans="1:24" ht="14.25" customHeight="1" x14ac:dyDescent="0.2">
      <c r="A69" s="63"/>
      <c r="B69" s="63"/>
      <c r="C69" s="310"/>
      <c r="D69" s="347" t="s">
        <v>218</v>
      </c>
      <c r="E69" s="81" t="s">
        <v>219</v>
      </c>
      <c r="F69" s="65">
        <v>400</v>
      </c>
      <c r="G69" s="72">
        <v>1.0609999999999999</v>
      </c>
      <c r="H69" s="235" t="str">
        <f>VLOOKUP(G69,DLFs!$H$14:$I$19,2,FALSE)</f>
        <v>GMLB</v>
      </c>
      <c r="I69" s="74">
        <v>234</v>
      </c>
      <c r="J69" s="74">
        <v>13</v>
      </c>
      <c r="K69" s="75">
        <v>5.0000000000000001E-3</v>
      </c>
      <c r="L69" s="74">
        <v>12.637</v>
      </c>
      <c r="M69" s="74">
        <v>0.80600000000000005</v>
      </c>
      <c r="N69" s="75">
        <v>7.3999999999999999E-4</v>
      </c>
      <c r="O69" s="74">
        <v>0</v>
      </c>
      <c r="P69" s="75">
        <v>0</v>
      </c>
      <c r="Q69" s="236">
        <v>3.1280000000000002E-2</v>
      </c>
      <c r="R69" s="69">
        <v>0.11210000000000001</v>
      </c>
      <c r="S69" s="8"/>
      <c r="T69" s="8"/>
      <c r="U69" s="8"/>
      <c r="V69" s="7"/>
      <c r="W69" s="7"/>
      <c r="X69" s="7"/>
    </row>
    <row r="70" spans="1:24" ht="14.25" customHeight="1" x14ac:dyDescent="0.2">
      <c r="A70" s="63"/>
      <c r="B70" s="63"/>
      <c r="C70" s="310"/>
      <c r="D70" s="348"/>
      <c r="E70" s="70" t="s">
        <v>433</v>
      </c>
      <c r="F70" s="71">
        <v>400</v>
      </c>
      <c r="G70" s="72">
        <v>1.0609999999999999</v>
      </c>
      <c r="H70" s="231" t="str">
        <f>VLOOKUP(G70,DLFs!$H$14:$I$19,2,FALSE)</f>
        <v>GMLB</v>
      </c>
      <c r="I70" s="74">
        <v>234</v>
      </c>
      <c r="J70" s="74">
        <v>13</v>
      </c>
      <c r="K70" s="75">
        <v>5.0000000000000001E-3</v>
      </c>
      <c r="L70" s="74">
        <v>12.637</v>
      </c>
      <c r="M70" s="74">
        <v>0.80600000000000005</v>
      </c>
      <c r="N70" s="75">
        <v>7.3999999999999999E-4</v>
      </c>
      <c r="O70" s="74">
        <v>0</v>
      </c>
      <c r="P70" s="75">
        <v>0</v>
      </c>
      <c r="Q70" s="237">
        <v>0</v>
      </c>
      <c r="R70" s="75">
        <v>0</v>
      </c>
      <c r="S70" s="8"/>
      <c r="T70" s="8"/>
      <c r="U70" s="8"/>
      <c r="V70" s="7"/>
      <c r="W70" s="7"/>
      <c r="X70" s="7"/>
    </row>
    <row r="71" spans="1:24" ht="14.25" customHeight="1" x14ac:dyDescent="0.2">
      <c r="A71" s="63"/>
      <c r="B71" s="63"/>
      <c r="C71" s="310"/>
      <c r="D71" s="348"/>
      <c r="E71" s="70" t="s">
        <v>434</v>
      </c>
      <c r="F71" s="71">
        <v>400</v>
      </c>
      <c r="G71" s="72">
        <v>1.0609999999999999</v>
      </c>
      <c r="H71" s="231" t="str">
        <f>VLOOKUP(G71,DLFs!$H$14:$I$19,2,FALSE)</f>
        <v>GMLB</v>
      </c>
      <c r="I71" s="74">
        <v>234</v>
      </c>
      <c r="J71" s="74">
        <v>13</v>
      </c>
      <c r="K71" s="75">
        <v>5.0000000000000001E-3</v>
      </c>
      <c r="L71" s="74">
        <v>12.637</v>
      </c>
      <c r="M71" s="74">
        <v>0.80600000000000005</v>
      </c>
      <c r="N71" s="75">
        <v>7.3999999999999999E-4</v>
      </c>
      <c r="O71" s="74">
        <v>0</v>
      </c>
      <c r="P71" s="75">
        <v>0</v>
      </c>
      <c r="Q71" s="237">
        <v>3.1280000000000002E-2</v>
      </c>
      <c r="R71" s="75">
        <v>0</v>
      </c>
      <c r="S71" s="8"/>
      <c r="T71" s="8"/>
      <c r="U71" s="8"/>
      <c r="V71" s="7"/>
      <c r="W71" s="7"/>
      <c r="X71" s="7"/>
    </row>
    <row r="72" spans="1:24" ht="14.25" customHeight="1" x14ac:dyDescent="0.2">
      <c r="A72" s="63"/>
      <c r="B72" s="63"/>
      <c r="C72" s="311"/>
      <c r="D72" s="349"/>
      <c r="E72" s="38" t="s">
        <v>677</v>
      </c>
      <c r="F72" s="76">
        <v>400</v>
      </c>
      <c r="G72" s="228">
        <v>1.0609999999999999</v>
      </c>
      <c r="H72" s="234" t="str">
        <f>VLOOKUP(G72,DLFs!$H$14:$I$19,2,FALSE)</f>
        <v>GMLB</v>
      </c>
      <c r="I72" s="229">
        <v>234</v>
      </c>
      <c r="J72" s="229">
        <v>13</v>
      </c>
      <c r="K72" s="94">
        <v>5.0000000000000001E-3</v>
      </c>
      <c r="L72" s="229">
        <v>12.637</v>
      </c>
      <c r="M72" s="229">
        <v>0.80600000000000005</v>
      </c>
      <c r="N72" s="94">
        <v>7.3999999999999999E-4</v>
      </c>
      <c r="O72" s="229">
        <v>0</v>
      </c>
      <c r="P72" s="94">
        <v>0</v>
      </c>
      <c r="Q72" s="238">
        <v>0</v>
      </c>
      <c r="R72" s="94">
        <v>0.11210000000000001</v>
      </c>
      <c r="S72" s="8"/>
      <c r="T72" s="8"/>
      <c r="U72" s="8"/>
      <c r="V72" s="7"/>
      <c r="W72" s="7"/>
      <c r="X72" s="7"/>
    </row>
    <row r="73" spans="1:24" ht="14.25" customHeight="1" x14ac:dyDescent="0.2">
      <c r="A73" s="63"/>
      <c r="B73" s="63"/>
      <c r="C73" s="309" t="s">
        <v>202</v>
      </c>
      <c r="D73" s="337" t="s">
        <v>220</v>
      </c>
      <c r="E73" s="64" t="s">
        <v>221</v>
      </c>
      <c r="F73" s="82">
        <v>120</v>
      </c>
      <c r="G73" s="66">
        <v>1.0960000000000001</v>
      </c>
      <c r="H73" s="153" t="str">
        <f>VLOOKUP(G73,DLFs!$D$14:$E$19,2,FALSE)</f>
        <v>GELL</v>
      </c>
      <c r="I73" s="68">
        <v>136</v>
      </c>
      <c r="J73" s="68">
        <v>24.637</v>
      </c>
      <c r="K73" s="69">
        <v>4.0000000000000001E-3</v>
      </c>
      <c r="L73" s="68">
        <v>6.5659999999999998</v>
      </c>
      <c r="M73" s="68">
        <v>0.91500000000000004</v>
      </c>
      <c r="N73" s="69">
        <v>8.5900000000000004E-3</v>
      </c>
      <c r="O73" s="68">
        <v>0</v>
      </c>
      <c r="P73" s="236">
        <v>0</v>
      </c>
      <c r="Q73" s="236">
        <v>3.1280000000000002E-2</v>
      </c>
      <c r="R73" s="69">
        <v>0.11210000000000001</v>
      </c>
      <c r="S73" s="8"/>
      <c r="T73" s="8"/>
      <c r="U73" s="8"/>
      <c r="V73" s="7"/>
      <c r="W73" s="7"/>
      <c r="X73" s="7"/>
    </row>
    <row r="74" spans="1:24" ht="14.25" customHeight="1" x14ac:dyDescent="0.2">
      <c r="A74" s="63"/>
      <c r="B74" s="63"/>
      <c r="C74" s="310"/>
      <c r="D74" s="338"/>
      <c r="E74" s="64" t="s">
        <v>740</v>
      </c>
      <c r="F74" s="71">
        <v>120</v>
      </c>
      <c r="G74" s="72">
        <v>1.0960000000000001</v>
      </c>
      <c r="H74" s="73" t="str">
        <f>VLOOKUP(G74,DLFs!$D$14:$E$19,2,FALSE)</f>
        <v>GELL</v>
      </c>
      <c r="I74" s="74">
        <v>136</v>
      </c>
      <c r="J74" s="74">
        <v>24.637</v>
      </c>
      <c r="K74" s="75">
        <v>4.0000000000000001E-3</v>
      </c>
      <c r="L74" s="74">
        <v>6.5659999999999998</v>
      </c>
      <c r="M74" s="74">
        <v>0.91500000000000004</v>
      </c>
      <c r="N74" s="75">
        <v>8.5900000000000004E-3</v>
      </c>
      <c r="O74" s="74">
        <v>0</v>
      </c>
      <c r="P74" s="237">
        <v>0</v>
      </c>
      <c r="Q74" s="237">
        <v>0</v>
      </c>
      <c r="R74" s="75">
        <v>0</v>
      </c>
      <c r="S74" s="8"/>
      <c r="T74" s="8"/>
      <c r="U74" s="8"/>
      <c r="V74" s="7"/>
      <c r="W74" s="7"/>
      <c r="X74" s="7"/>
    </row>
    <row r="75" spans="1:24" ht="14.25" customHeight="1" x14ac:dyDescent="0.2">
      <c r="A75" s="63"/>
      <c r="B75" s="63"/>
      <c r="C75" s="310"/>
      <c r="D75" s="338"/>
      <c r="E75" s="64" t="s">
        <v>741</v>
      </c>
      <c r="F75" s="71">
        <v>120</v>
      </c>
      <c r="G75" s="72">
        <v>1.0960000000000001</v>
      </c>
      <c r="H75" s="73" t="str">
        <f>VLOOKUP(G75,DLFs!$D$14:$E$19,2,FALSE)</f>
        <v>GELL</v>
      </c>
      <c r="I75" s="74">
        <v>136</v>
      </c>
      <c r="J75" s="74">
        <v>24.637</v>
      </c>
      <c r="K75" s="75">
        <v>4.0000000000000001E-3</v>
      </c>
      <c r="L75" s="74">
        <v>6.5659999999999998</v>
      </c>
      <c r="M75" s="74">
        <v>0.91500000000000004</v>
      </c>
      <c r="N75" s="75">
        <v>8.5900000000000004E-3</v>
      </c>
      <c r="O75" s="74">
        <v>0</v>
      </c>
      <c r="P75" s="237">
        <v>0</v>
      </c>
      <c r="Q75" s="237">
        <v>3.1280000000000002E-2</v>
      </c>
      <c r="R75" s="75">
        <v>0</v>
      </c>
      <c r="S75" s="8"/>
      <c r="T75" s="8"/>
      <c r="U75" s="8"/>
      <c r="V75" s="7"/>
      <c r="W75" s="7"/>
      <c r="X75" s="7"/>
    </row>
    <row r="76" spans="1:24" ht="14.25" customHeight="1" x14ac:dyDescent="0.2">
      <c r="A76" s="63"/>
      <c r="B76" s="63"/>
      <c r="C76" s="310"/>
      <c r="D76" s="339"/>
      <c r="E76" s="38" t="s">
        <v>742</v>
      </c>
      <c r="F76" s="76">
        <v>120</v>
      </c>
      <c r="G76" s="228">
        <v>1.0960000000000001</v>
      </c>
      <c r="H76" s="78" t="str">
        <f>VLOOKUP(G76,DLFs!$D$14:$E$19,2,FALSE)</f>
        <v>GELL</v>
      </c>
      <c r="I76" s="229">
        <v>136</v>
      </c>
      <c r="J76" s="229">
        <v>24.637</v>
      </c>
      <c r="K76" s="94">
        <v>4.0000000000000001E-3</v>
      </c>
      <c r="L76" s="229">
        <v>6.5659999999999998</v>
      </c>
      <c r="M76" s="229">
        <v>0.91500000000000004</v>
      </c>
      <c r="N76" s="94">
        <v>8.5900000000000004E-3</v>
      </c>
      <c r="O76" s="229">
        <v>0</v>
      </c>
      <c r="P76" s="238">
        <v>0</v>
      </c>
      <c r="Q76" s="238">
        <v>0</v>
      </c>
      <c r="R76" s="94">
        <v>0.11210000000000001</v>
      </c>
      <c r="S76" s="8"/>
      <c r="T76" s="8"/>
      <c r="U76" s="8"/>
      <c r="V76" s="7"/>
      <c r="W76" s="7"/>
      <c r="X76" s="7"/>
    </row>
    <row r="77" spans="1:24" ht="14.25" customHeight="1" x14ac:dyDescent="0.2">
      <c r="A77" s="63"/>
      <c r="B77" s="63"/>
      <c r="C77" s="310"/>
      <c r="D77" s="337" t="s">
        <v>222</v>
      </c>
      <c r="E77" s="64" t="s">
        <v>223</v>
      </c>
      <c r="F77" s="65">
        <v>120</v>
      </c>
      <c r="G77" s="72">
        <v>1.0960000000000001</v>
      </c>
      <c r="H77" s="227" t="str">
        <f>VLOOKUP(G77,DLFs!$D$14:$E$19,2,FALSE)</f>
        <v>GELL</v>
      </c>
      <c r="I77" s="74">
        <v>136</v>
      </c>
      <c r="J77" s="74">
        <v>24.637</v>
      </c>
      <c r="K77" s="75">
        <v>4.0000000000000001E-3</v>
      </c>
      <c r="L77" s="74">
        <v>12.227</v>
      </c>
      <c r="M77" s="74">
        <v>2.202</v>
      </c>
      <c r="N77" s="75">
        <v>1.042E-2</v>
      </c>
      <c r="O77" s="74">
        <v>0</v>
      </c>
      <c r="P77" s="75">
        <v>0</v>
      </c>
      <c r="Q77" s="236">
        <v>3.1280000000000002E-2</v>
      </c>
      <c r="R77" s="69">
        <v>0.11210000000000001</v>
      </c>
      <c r="S77" s="8"/>
      <c r="T77" s="8"/>
      <c r="U77" s="8"/>
      <c r="V77" s="7"/>
      <c r="W77" s="7"/>
      <c r="X77" s="7"/>
    </row>
    <row r="78" spans="1:24" ht="14.25" customHeight="1" x14ac:dyDescent="0.2">
      <c r="A78" s="63"/>
      <c r="B78" s="63"/>
      <c r="C78" s="310"/>
      <c r="D78" s="338"/>
      <c r="E78" s="64" t="s">
        <v>743</v>
      </c>
      <c r="F78" s="65">
        <v>120</v>
      </c>
      <c r="G78" s="72">
        <v>1.0960000000000001</v>
      </c>
      <c r="H78" s="227" t="str">
        <f>VLOOKUP(G78,DLFs!$D$14:$E$19,2,FALSE)</f>
        <v>GELL</v>
      </c>
      <c r="I78" s="74">
        <v>136</v>
      </c>
      <c r="J78" s="74">
        <v>24.637</v>
      </c>
      <c r="K78" s="75">
        <v>4.0000000000000001E-3</v>
      </c>
      <c r="L78" s="74">
        <v>12.227</v>
      </c>
      <c r="M78" s="74">
        <v>2.202</v>
      </c>
      <c r="N78" s="75">
        <v>1.042E-2</v>
      </c>
      <c r="O78" s="74">
        <v>0</v>
      </c>
      <c r="P78" s="75">
        <v>0</v>
      </c>
      <c r="Q78" s="237">
        <v>0</v>
      </c>
      <c r="R78" s="75">
        <v>0</v>
      </c>
      <c r="S78" s="8"/>
      <c r="T78" s="8"/>
      <c r="U78" s="8"/>
      <c r="V78" s="7"/>
      <c r="W78" s="7"/>
      <c r="X78" s="7"/>
    </row>
    <row r="79" spans="1:24" ht="14.25" customHeight="1" x14ac:dyDescent="0.2">
      <c r="A79" s="63"/>
      <c r="B79" s="63"/>
      <c r="C79" s="310"/>
      <c r="D79" s="338"/>
      <c r="E79" s="64" t="s">
        <v>744</v>
      </c>
      <c r="F79" s="65">
        <v>120</v>
      </c>
      <c r="G79" s="72">
        <v>1.0960000000000001</v>
      </c>
      <c r="H79" s="227" t="str">
        <f>VLOOKUP(G79,DLFs!$D$14:$E$19,2,FALSE)</f>
        <v>GELL</v>
      </c>
      <c r="I79" s="74">
        <v>136</v>
      </c>
      <c r="J79" s="74">
        <v>24.637</v>
      </c>
      <c r="K79" s="75">
        <v>4.0000000000000001E-3</v>
      </c>
      <c r="L79" s="74">
        <v>12.227</v>
      </c>
      <c r="M79" s="74">
        <v>2.202</v>
      </c>
      <c r="N79" s="75">
        <v>1.042E-2</v>
      </c>
      <c r="O79" s="74">
        <v>0</v>
      </c>
      <c r="P79" s="75">
        <v>0</v>
      </c>
      <c r="Q79" s="237">
        <v>3.1280000000000002E-2</v>
      </c>
      <c r="R79" s="75">
        <v>0</v>
      </c>
      <c r="S79" s="8"/>
      <c r="T79" s="8"/>
      <c r="U79" s="8"/>
      <c r="V79" s="7"/>
      <c r="W79" s="7"/>
      <c r="X79" s="7"/>
    </row>
    <row r="80" spans="1:24" ht="14.25" customHeight="1" x14ac:dyDescent="0.2">
      <c r="A80" s="63"/>
      <c r="B80" s="63"/>
      <c r="C80" s="310"/>
      <c r="D80" s="339"/>
      <c r="E80" s="38" t="s">
        <v>745</v>
      </c>
      <c r="F80" s="76">
        <v>120</v>
      </c>
      <c r="G80" s="228">
        <v>1.0960000000000001</v>
      </c>
      <c r="H80" s="78" t="str">
        <f>VLOOKUP(G80,DLFs!$D$14:$E$19,2,FALSE)</f>
        <v>GELL</v>
      </c>
      <c r="I80" s="229">
        <v>136</v>
      </c>
      <c r="J80" s="229">
        <v>24.637</v>
      </c>
      <c r="K80" s="94">
        <v>4.0000000000000001E-3</v>
      </c>
      <c r="L80" s="229">
        <v>12.227</v>
      </c>
      <c r="M80" s="229">
        <v>2.202</v>
      </c>
      <c r="N80" s="94">
        <v>1.042E-2</v>
      </c>
      <c r="O80" s="229">
        <v>0</v>
      </c>
      <c r="P80" s="94">
        <v>0</v>
      </c>
      <c r="Q80" s="238">
        <v>0</v>
      </c>
      <c r="R80" s="94">
        <v>0.11210000000000001</v>
      </c>
      <c r="S80" s="8"/>
      <c r="T80" s="8"/>
      <c r="U80" s="8"/>
      <c r="V80" s="7"/>
      <c r="W80" s="7"/>
      <c r="X80" s="7"/>
    </row>
    <row r="81" spans="1:24" ht="14.25" customHeight="1" x14ac:dyDescent="0.2">
      <c r="A81" s="63"/>
      <c r="B81" s="63"/>
      <c r="C81" s="310"/>
      <c r="D81" s="337" t="s">
        <v>224</v>
      </c>
      <c r="E81" s="64" t="s">
        <v>225</v>
      </c>
      <c r="F81" s="65">
        <v>120</v>
      </c>
      <c r="G81" s="72">
        <v>1.0960000000000001</v>
      </c>
      <c r="H81" s="227" t="str">
        <f>VLOOKUP(G81,DLFs!$D$14:$E$19,2,FALSE)</f>
        <v>GELL</v>
      </c>
      <c r="I81" s="74">
        <v>136</v>
      </c>
      <c r="J81" s="74">
        <v>24.637</v>
      </c>
      <c r="K81" s="75">
        <v>4.0000000000000001E-3</v>
      </c>
      <c r="L81" s="74">
        <v>20.969000000000001</v>
      </c>
      <c r="M81" s="74">
        <v>4.3959999999999999</v>
      </c>
      <c r="N81" s="75">
        <v>1.333E-2</v>
      </c>
      <c r="O81" s="74">
        <v>0</v>
      </c>
      <c r="P81" s="75">
        <v>0</v>
      </c>
      <c r="Q81" s="236">
        <v>3.1280000000000002E-2</v>
      </c>
      <c r="R81" s="69">
        <v>0.11210000000000001</v>
      </c>
      <c r="S81" s="8"/>
      <c r="T81" s="8"/>
      <c r="U81" s="8"/>
      <c r="V81" s="7"/>
      <c r="W81" s="7"/>
      <c r="X81" s="7"/>
    </row>
    <row r="82" spans="1:24" ht="14.25" customHeight="1" x14ac:dyDescent="0.2">
      <c r="A82" s="63"/>
      <c r="B82" s="63"/>
      <c r="C82" s="310"/>
      <c r="D82" s="338"/>
      <c r="E82" s="64" t="s">
        <v>746</v>
      </c>
      <c r="F82" s="65">
        <v>120</v>
      </c>
      <c r="G82" s="72">
        <v>1.0960000000000001</v>
      </c>
      <c r="H82" s="227" t="str">
        <f>VLOOKUP(G82,DLFs!$D$14:$E$19,2,FALSE)</f>
        <v>GELL</v>
      </c>
      <c r="I82" s="74">
        <v>136</v>
      </c>
      <c r="J82" s="74">
        <v>24.637</v>
      </c>
      <c r="K82" s="75">
        <v>4.0000000000000001E-3</v>
      </c>
      <c r="L82" s="74">
        <v>20.969000000000001</v>
      </c>
      <c r="M82" s="74">
        <v>4.3959999999999999</v>
      </c>
      <c r="N82" s="75">
        <v>1.333E-2</v>
      </c>
      <c r="O82" s="74">
        <v>0</v>
      </c>
      <c r="P82" s="75">
        <v>0</v>
      </c>
      <c r="Q82" s="237">
        <v>0</v>
      </c>
      <c r="R82" s="75">
        <v>0</v>
      </c>
      <c r="S82" s="8"/>
      <c r="T82" s="8"/>
      <c r="U82" s="8"/>
      <c r="V82" s="7"/>
      <c r="W82" s="7"/>
      <c r="X82" s="7"/>
    </row>
    <row r="83" spans="1:24" ht="14.25" customHeight="1" x14ac:dyDescent="0.2">
      <c r="A83" s="63"/>
      <c r="B83" s="63"/>
      <c r="C83" s="310"/>
      <c r="D83" s="338"/>
      <c r="E83" s="64" t="s">
        <v>747</v>
      </c>
      <c r="F83" s="65">
        <v>120</v>
      </c>
      <c r="G83" s="72">
        <v>1.0960000000000001</v>
      </c>
      <c r="H83" s="227" t="str">
        <f>VLOOKUP(G83,DLFs!$D$14:$E$19,2,FALSE)</f>
        <v>GELL</v>
      </c>
      <c r="I83" s="74">
        <v>136</v>
      </c>
      <c r="J83" s="74">
        <v>24.637</v>
      </c>
      <c r="K83" s="75">
        <v>4.0000000000000001E-3</v>
      </c>
      <c r="L83" s="74">
        <v>20.969000000000001</v>
      </c>
      <c r="M83" s="74">
        <v>4.3959999999999999</v>
      </c>
      <c r="N83" s="75">
        <v>1.333E-2</v>
      </c>
      <c r="O83" s="74">
        <v>0</v>
      </c>
      <c r="P83" s="75">
        <v>0</v>
      </c>
      <c r="Q83" s="237">
        <v>3.1280000000000002E-2</v>
      </c>
      <c r="R83" s="75">
        <v>0</v>
      </c>
      <c r="S83" s="8"/>
      <c r="T83" s="8"/>
      <c r="U83" s="8"/>
      <c r="V83" s="7"/>
      <c r="W83" s="7"/>
      <c r="X83" s="7"/>
    </row>
    <row r="84" spans="1:24" ht="14.25" customHeight="1" x14ac:dyDescent="0.2">
      <c r="A84" s="63"/>
      <c r="B84" s="63"/>
      <c r="C84" s="310"/>
      <c r="D84" s="339"/>
      <c r="E84" s="38" t="s">
        <v>748</v>
      </c>
      <c r="F84" s="76">
        <v>120</v>
      </c>
      <c r="G84" s="228">
        <v>1.0960000000000001</v>
      </c>
      <c r="H84" s="78" t="str">
        <f>VLOOKUP(G84,DLFs!$D$14:$E$19,2,FALSE)</f>
        <v>GELL</v>
      </c>
      <c r="I84" s="229">
        <v>136</v>
      </c>
      <c r="J84" s="229">
        <v>24.637</v>
      </c>
      <c r="K84" s="94">
        <v>4.0000000000000001E-3</v>
      </c>
      <c r="L84" s="229">
        <v>20.969000000000001</v>
      </c>
      <c r="M84" s="229">
        <v>4.3959999999999999</v>
      </c>
      <c r="N84" s="94">
        <v>1.333E-2</v>
      </c>
      <c r="O84" s="229">
        <v>0</v>
      </c>
      <c r="P84" s="94">
        <v>0</v>
      </c>
      <c r="Q84" s="238">
        <v>0</v>
      </c>
      <c r="R84" s="94">
        <v>0.11210000000000001</v>
      </c>
      <c r="S84" s="8"/>
      <c r="T84" s="8"/>
      <c r="U84" s="8"/>
      <c r="V84" s="7"/>
      <c r="W84" s="7"/>
      <c r="X84" s="7"/>
    </row>
    <row r="85" spans="1:24" ht="14.25" customHeight="1" x14ac:dyDescent="0.2">
      <c r="A85" s="63"/>
      <c r="B85" s="63"/>
      <c r="C85" s="310"/>
      <c r="D85" s="337" t="s">
        <v>226</v>
      </c>
      <c r="E85" s="64" t="s">
        <v>227</v>
      </c>
      <c r="F85" s="65">
        <v>120</v>
      </c>
      <c r="G85" s="72">
        <v>1.1919999999999999</v>
      </c>
      <c r="H85" s="227" t="str">
        <f>VLOOKUP(G85,DLFs!$F$14:$G$19,2,FALSE)</f>
        <v>GWLL</v>
      </c>
      <c r="I85" s="74">
        <v>361</v>
      </c>
      <c r="J85" s="74">
        <v>88.736999999999995</v>
      </c>
      <c r="K85" s="75">
        <v>6.0000000000000001E-3</v>
      </c>
      <c r="L85" s="74">
        <v>6.5659999999999998</v>
      </c>
      <c r="M85" s="74">
        <v>0.91500000000000004</v>
      </c>
      <c r="N85" s="75">
        <v>8.5900000000000004E-3</v>
      </c>
      <c r="O85" s="74">
        <v>0</v>
      </c>
      <c r="P85" s="75">
        <v>0</v>
      </c>
      <c r="Q85" s="236">
        <v>3.1280000000000002E-2</v>
      </c>
      <c r="R85" s="69">
        <v>0.11210000000000001</v>
      </c>
      <c r="S85" s="8"/>
      <c r="T85" s="8"/>
      <c r="U85" s="8"/>
      <c r="V85" s="7"/>
      <c r="W85" s="7"/>
      <c r="X85" s="7"/>
    </row>
    <row r="86" spans="1:24" ht="14.25" customHeight="1" x14ac:dyDescent="0.2">
      <c r="A86" s="63"/>
      <c r="B86" s="63"/>
      <c r="C86" s="310"/>
      <c r="D86" s="338"/>
      <c r="E86" s="64" t="s">
        <v>749</v>
      </c>
      <c r="F86" s="65">
        <v>120</v>
      </c>
      <c r="G86" s="72">
        <v>1.1919999999999999</v>
      </c>
      <c r="H86" s="227" t="str">
        <f>VLOOKUP(G86,DLFs!$F$14:$G$19,2,FALSE)</f>
        <v>GWLL</v>
      </c>
      <c r="I86" s="74">
        <v>361</v>
      </c>
      <c r="J86" s="74">
        <v>88.736999999999995</v>
      </c>
      <c r="K86" s="75">
        <v>6.0000000000000001E-3</v>
      </c>
      <c r="L86" s="74">
        <v>6.5659999999999998</v>
      </c>
      <c r="M86" s="74">
        <v>0.91500000000000004</v>
      </c>
      <c r="N86" s="75">
        <v>8.5900000000000004E-3</v>
      </c>
      <c r="O86" s="74">
        <v>0</v>
      </c>
      <c r="P86" s="75">
        <v>0</v>
      </c>
      <c r="Q86" s="237">
        <v>0</v>
      </c>
      <c r="R86" s="75">
        <v>0</v>
      </c>
      <c r="S86" s="8"/>
      <c r="T86" s="8"/>
      <c r="U86" s="8"/>
      <c r="V86" s="7"/>
      <c r="W86" s="7"/>
      <c r="X86" s="7"/>
    </row>
    <row r="87" spans="1:24" ht="14.25" customHeight="1" x14ac:dyDescent="0.2">
      <c r="A87" s="63"/>
      <c r="B87" s="63"/>
      <c r="C87" s="310"/>
      <c r="D87" s="338"/>
      <c r="E87" s="64" t="s">
        <v>750</v>
      </c>
      <c r="F87" s="65">
        <v>120</v>
      </c>
      <c r="G87" s="72">
        <v>1.1919999999999999</v>
      </c>
      <c r="H87" s="227" t="str">
        <f>VLOOKUP(G87,DLFs!$F$14:$G$19,2,FALSE)</f>
        <v>GWLL</v>
      </c>
      <c r="I87" s="74">
        <v>361</v>
      </c>
      <c r="J87" s="74">
        <v>88.736999999999995</v>
      </c>
      <c r="K87" s="75">
        <v>6.0000000000000001E-3</v>
      </c>
      <c r="L87" s="74">
        <v>6.5659999999999998</v>
      </c>
      <c r="M87" s="74">
        <v>0.91500000000000004</v>
      </c>
      <c r="N87" s="75">
        <v>8.5900000000000004E-3</v>
      </c>
      <c r="O87" s="74">
        <v>0</v>
      </c>
      <c r="P87" s="75">
        <v>0</v>
      </c>
      <c r="Q87" s="237">
        <v>3.1280000000000002E-2</v>
      </c>
      <c r="R87" s="75">
        <v>0</v>
      </c>
      <c r="S87" s="8"/>
      <c r="T87" s="8"/>
      <c r="U87" s="8"/>
      <c r="V87" s="7"/>
      <c r="W87" s="7"/>
      <c r="X87" s="7"/>
    </row>
    <row r="88" spans="1:24" ht="14.25" customHeight="1" x14ac:dyDescent="0.2">
      <c r="A88" s="63"/>
      <c r="B88" s="63"/>
      <c r="C88" s="310"/>
      <c r="D88" s="339"/>
      <c r="E88" s="38" t="s">
        <v>751</v>
      </c>
      <c r="F88" s="76">
        <v>120</v>
      </c>
      <c r="G88" s="228">
        <v>1.1919999999999999</v>
      </c>
      <c r="H88" s="78" t="str">
        <f>VLOOKUP(G88,DLFs!$F$14:$G$19,2,FALSE)</f>
        <v>GWLL</v>
      </c>
      <c r="I88" s="229">
        <v>361</v>
      </c>
      <c r="J88" s="229">
        <v>88.736999999999995</v>
      </c>
      <c r="K88" s="94">
        <v>6.0000000000000001E-3</v>
      </c>
      <c r="L88" s="229">
        <v>6.5659999999999998</v>
      </c>
      <c r="M88" s="229">
        <v>0.91500000000000004</v>
      </c>
      <c r="N88" s="94">
        <v>8.5900000000000004E-3</v>
      </c>
      <c r="O88" s="229">
        <v>0</v>
      </c>
      <c r="P88" s="94">
        <v>0</v>
      </c>
      <c r="Q88" s="238">
        <v>0</v>
      </c>
      <c r="R88" s="94">
        <v>0.11210000000000001</v>
      </c>
      <c r="S88" s="8"/>
      <c r="T88" s="8"/>
      <c r="U88" s="8"/>
      <c r="V88" s="7"/>
      <c r="W88" s="7"/>
      <c r="X88" s="7"/>
    </row>
    <row r="89" spans="1:24" ht="14.25" customHeight="1" x14ac:dyDescent="0.2">
      <c r="A89" s="63"/>
      <c r="B89" s="63"/>
      <c r="C89" s="310"/>
      <c r="D89" s="337" t="s">
        <v>228</v>
      </c>
      <c r="E89" s="81" t="s">
        <v>229</v>
      </c>
      <c r="F89" s="82">
        <v>120</v>
      </c>
      <c r="G89" s="66">
        <v>1.1919999999999999</v>
      </c>
      <c r="H89" s="153" t="str">
        <f>VLOOKUP(G89,DLFs!$F$14:$G$19,2,FALSE)</f>
        <v>GWLL</v>
      </c>
      <c r="I89" s="68">
        <v>361</v>
      </c>
      <c r="J89" s="68">
        <v>88.736999999999995</v>
      </c>
      <c r="K89" s="69">
        <v>6.0000000000000001E-3</v>
      </c>
      <c r="L89" s="68">
        <v>12.227</v>
      </c>
      <c r="M89" s="68">
        <v>2.202</v>
      </c>
      <c r="N89" s="69">
        <v>1.042E-2</v>
      </c>
      <c r="O89" s="68">
        <v>0</v>
      </c>
      <c r="P89" s="69">
        <v>0</v>
      </c>
      <c r="Q89" s="236">
        <v>3.1280000000000002E-2</v>
      </c>
      <c r="R89" s="69">
        <v>0.11210000000000001</v>
      </c>
      <c r="S89" s="8"/>
      <c r="T89" s="8"/>
      <c r="U89" s="8"/>
      <c r="V89" s="7"/>
      <c r="W89" s="7"/>
      <c r="X89" s="7"/>
    </row>
    <row r="90" spans="1:24" ht="14.25" customHeight="1" x14ac:dyDescent="0.2">
      <c r="A90" s="63"/>
      <c r="B90" s="63"/>
      <c r="C90" s="310"/>
      <c r="D90" s="338"/>
      <c r="E90" s="64" t="s">
        <v>752</v>
      </c>
      <c r="F90" s="65">
        <v>120</v>
      </c>
      <c r="G90" s="72">
        <v>1.1919999999999999</v>
      </c>
      <c r="H90" s="227" t="str">
        <f>VLOOKUP(G90,DLFs!$F$14:$G$19,2,FALSE)</f>
        <v>GWLL</v>
      </c>
      <c r="I90" s="74">
        <v>361</v>
      </c>
      <c r="J90" s="74">
        <v>88.736999999999995</v>
      </c>
      <c r="K90" s="75">
        <v>6.0000000000000001E-3</v>
      </c>
      <c r="L90" s="74">
        <v>12.227</v>
      </c>
      <c r="M90" s="74">
        <v>2.202</v>
      </c>
      <c r="N90" s="75">
        <v>1.042E-2</v>
      </c>
      <c r="O90" s="74">
        <v>0</v>
      </c>
      <c r="P90" s="75">
        <v>0</v>
      </c>
      <c r="Q90" s="237">
        <v>0</v>
      </c>
      <c r="R90" s="75">
        <v>0</v>
      </c>
      <c r="S90" s="8"/>
      <c r="T90" s="8"/>
      <c r="U90" s="8"/>
      <c r="V90" s="7"/>
      <c r="W90" s="7"/>
      <c r="X90" s="7"/>
    </row>
    <row r="91" spans="1:24" ht="14.25" customHeight="1" x14ac:dyDescent="0.2">
      <c r="A91" s="63"/>
      <c r="B91" s="63"/>
      <c r="C91" s="310"/>
      <c r="D91" s="338"/>
      <c r="E91" s="64" t="s">
        <v>753</v>
      </c>
      <c r="F91" s="65">
        <v>120</v>
      </c>
      <c r="G91" s="72">
        <v>1.1919999999999999</v>
      </c>
      <c r="H91" s="227" t="str">
        <f>VLOOKUP(G91,DLFs!$F$14:$G$19,2,FALSE)</f>
        <v>GWLL</v>
      </c>
      <c r="I91" s="74">
        <v>361</v>
      </c>
      <c r="J91" s="74">
        <v>88.736999999999995</v>
      </c>
      <c r="K91" s="75">
        <v>6.0000000000000001E-3</v>
      </c>
      <c r="L91" s="74">
        <v>12.227</v>
      </c>
      <c r="M91" s="74">
        <v>2.202</v>
      </c>
      <c r="N91" s="75">
        <v>1.042E-2</v>
      </c>
      <c r="O91" s="74">
        <v>0</v>
      </c>
      <c r="P91" s="75">
        <v>0</v>
      </c>
      <c r="Q91" s="237">
        <v>3.1280000000000002E-2</v>
      </c>
      <c r="R91" s="75">
        <v>0</v>
      </c>
      <c r="S91" s="8"/>
      <c r="T91" s="8"/>
      <c r="U91" s="8"/>
      <c r="V91" s="7"/>
      <c r="W91" s="7"/>
      <c r="X91" s="7"/>
    </row>
    <row r="92" spans="1:24" ht="14.25" customHeight="1" x14ac:dyDescent="0.2">
      <c r="A92" s="63"/>
      <c r="B92" s="63"/>
      <c r="C92" s="310"/>
      <c r="D92" s="339"/>
      <c r="E92" s="232" t="s">
        <v>754</v>
      </c>
      <c r="F92" s="233">
        <v>120</v>
      </c>
      <c r="G92" s="77">
        <v>1.1919999999999999</v>
      </c>
      <c r="H92" s="234" t="str">
        <f>VLOOKUP(G92,DLFs!$F$14:$G$19,2,FALSE)</f>
        <v>GWLL</v>
      </c>
      <c r="I92" s="79">
        <v>361</v>
      </c>
      <c r="J92" s="79">
        <v>88.736999999999995</v>
      </c>
      <c r="K92" s="80">
        <v>6.0000000000000001E-3</v>
      </c>
      <c r="L92" s="79">
        <v>12.227</v>
      </c>
      <c r="M92" s="79">
        <v>2.202</v>
      </c>
      <c r="N92" s="80">
        <v>1.042E-2</v>
      </c>
      <c r="O92" s="79">
        <v>0</v>
      </c>
      <c r="P92" s="80">
        <v>0</v>
      </c>
      <c r="Q92" s="238">
        <v>0</v>
      </c>
      <c r="R92" s="94">
        <v>0.11210000000000001</v>
      </c>
      <c r="S92" s="8"/>
      <c r="T92" s="8"/>
      <c r="U92" s="8"/>
      <c r="V92" s="7"/>
      <c r="W92" s="7"/>
      <c r="X92" s="7"/>
    </row>
    <row r="93" spans="1:24" ht="14.25" customHeight="1" x14ac:dyDescent="0.2">
      <c r="A93" s="63"/>
      <c r="B93" s="63"/>
      <c r="C93" s="310"/>
      <c r="D93" s="337" t="s">
        <v>230</v>
      </c>
      <c r="E93" s="64" t="s">
        <v>231</v>
      </c>
      <c r="F93" s="65">
        <v>120</v>
      </c>
      <c r="G93" s="72">
        <v>1.1919999999999999</v>
      </c>
      <c r="H93" s="227" t="str">
        <f>VLOOKUP(G93,DLFs!$F$14:$G$19,2,FALSE)</f>
        <v>GWLL</v>
      </c>
      <c r="I93" s="74">
        <v>361</v>
      </c>
      <c r="J93" s="74">
        <v>88.736999999999995</v>
      </c>
      <c r="K93" s="75">
        <v>6.0000000000000001E-3</v>
      </c>
      <c r="L93" s="74">
        <v>20.969000000000001</v>
      </c>
      <c r="M93" s="74">
        <v>4.3959999999999999</v>
      </c>
      <c r="N93" s="75">
        <v>1.333E-2</v>
      </c>
      <c r="O93" s="74">
        <v>0</v>
      </c>
      <c r="P93" s="75">
        <v>0</v>
      </c>
      <c r="Q93" s="236">
        <v>3.1280000000000002E-2</v>
      </c>
      <c r="R93" s="69">
        <v>0.11210000000000001</v>
      </c>
      <c r="S93" s="8"/>
      <c r="T93" s="8"/>
      <c r="U93" s="8"/>
      <c r="V93" s="7"/>
      <c r="W93" s="7"/>
      <c r="X93" s="7"/>
    </row>
    <row r="94" spans="1:24" ht="14.25" customHeight="1" x14ac:dyDescent="0.2">
      <c r="A94" s="63"/>
      <c r="B94" s="63"/>
      <c r="C94" s="310"/>
      <c r="D94" s="338"/>
      <c r="E94" s="70" t="s">
        <v>755</v>
      </c>
      <c r="F94" s="71">
        <v>120</v>
      </c>
      <c r="G94" s="72">
        <v>1.1919999999999999</v>
      </c>
      <c r="H94" s="73" t="str">
        <f>VLOOKUP(G94,DLFs!$F$14:$G$19,2,FALSE)</f>
        <v>GWLL</v>
      </c>
      <c r="I94" s="74">
        <v>361</v>
      </c>
      <c r="J94" s="74">
        <v>88.736999999999995</v>
      </c>
      <c r="K94" s="75">
        <v>6.0000000000000001E-3</v>
      </c>
      <c r="L94" s="74">
        <v>20.969000000000001</v>
      </c>
      <c r="M94" s="74">
        <v>4.3959999999999999</v>
      </c>
      <c r="N94" s="75">
        <v>1.333E-2</v>
      </c>
      <c r="O94" s="74">
        <v>0</v>
      </c>
      <c r="P94" s="75">
        <v>0</v>
      </c>
      <c r="Q94" s="237">
        <v>0</v>
      </c>
      <c r="R94" s="75">
        <v>0</v>
      </c>
      <c r="S94" s="8"/>
      <c r="T94" s="8"/>
      <c r="U94" s="8"/>
      <c r="V94" s="7"/>
      <c r="W94" s="7"/>
      <c r="X94" s="7"/>
    </row>
    <row r="95" spans="1:24" ht="14.25" customHeight="1" x14ac:dyDescent="0.2">
      <c r="A95" s="63"/>
      <c r="B95" s="63"/>
      <c r="C95" s="310"/>
      <c r="D95" s="338"/>
      <c r="E95" s="70" t="s">
        <v>756</v>
      </c>
      <c r="F95" s="71">
        <v>120</v>
      </c>
      <c r="G95" s="72">
        <v>1.1919999999999999</v>
      </c>
      <c r="H95" s="73" t="str">
        <f>VLOOKUP(G95,DLFs!$F$14:$G$19,2,FALSE)</f>
        <v>GWLL</v>
      </c>
      <c r="I95" s="74">
        <v>361</v>
      </c>
      <c r="J95" s="74">
        <v>88.736999999999995</v>
      </c>
      <c r="K95" s="75">
        <v>6.0000000000000001E-3</v>
      </c>
      <c r="L95" s="74">
        <v>20.969000000000001</v>
      </c>
      <c r="M95" s="74">
        <v>4.3959999999999999</v>
      </c>
      <c r="N95" s="75">
        <v>1.333E-2</v>
      </c>
      <c r="O95" s="74">
        <v>0</v>
      </c>
      <c r="P95" s="75">
        <v>0</v>
      </c>
      <c r="Q95" s="237">
        <v>3.1280000000000002E-2</v>
      </c>
      <c r="R95" s="75">
        <v>0</v>
      </c>
      <c r="S95" s="8"/>
      <c r="T95" s="8"/>
      <c r="U95" s="8"/>
      <c r="V95" s="7"/>
      <c r="W95" s="7"/>
      <c r="X95" s="7"/>
    </row>
    <row r="96" spans="1:24" ht="14.25" customHeight="1" x14ac:dyDescent="0.2">
      <c r="A96" s="63"/>
      <c r="B96" s="63"/>
      <c r="C96" s="310"/>
      <c r="D96" s="338"/>
      <c r="E96" s="230" t="s">
        <v>757</v>
      </c>
      <c r="F96" s="93">
        <v>120</v>
      </c>
      <c r="G96" s="270">
        <v>1.1919999999999999</v>
      </c>
      <c r="H96" s="271" t="str">
        <f>VLOOKUP(G96,DLFs!$F$14:$G$19,2,FALSE)</f>
        <v>GWLL</v>
      </c>
      <c r="I96" s="272">
        <v>361</v>
      </c>
      <c r="J96" s="272">
        <v>88.736999999999995</v>
      </c>
      <c r="K96" s="273">
        <v>6.0000000000000001E-3</v>
      </c>
      <c r="L96" s="272">
        <v>20.969000000000001</v>
      </c>
      <c r="M96" s="272">
        <v>4.3959999999999999</v>
      </c>
      <c r="N96" s="273">
        <v>1.333E-2</v>
      </c>
      <c r="O96" s="272">
        <v>0</v>
      </c>
      <c r="P96" s="273">
        <v>0</v>
      </c>
      <c r="Q96" s="274">
        <v>0</v>
      </c>
      <c r="R96" s="273">
        <v>0.11210000000000001</v>
      </c>
      <c r="S96" s="8"/>
      <c r="T96" s="8"/>
      <c r="U96" s="8"/>
      <c r="V96" s="7"/>
      <c r="W96" s="7"/>
      <c r="X96" s="7"/>
    </row>
    <row r="97" spans="1:24" ht="14.25" customHeight="1" x14ac:dyDescent="0.2">
      <c r="A97" s="63"/>
      <c r="B97" s="63"/>
      <c r="C97" s="310"/>
      <c r="D97" s="337" t="s">
        <v>232</v>
      </c>
      <c r="E97" s="81" t="s">
        <v>233</v>
      </c>
      <c r="F97" s="82">
        <v>120</v>
      </c>
      <c r="G97" s="66">
        <v>1.07</v>
      </c>
      <c r="H97" s="153" t="str">
        <f>VLOOKUP(G97,DLFs!$H$14:$I$19,2,FALSE)</f>
        <v>GMLL</v>
      </c>
      <c r="I97" s="68">
        <v>81.293000000000006</v>
      </c>
      <c r="J97" s="68">
        <v>16.600000000000001</v>
      </c>
      <c r="K97" s="69">
        <v>5.0000000000000001E-3</v>
      </c>
      <c r="L97" s="68">
        <v>5.2169999999999996</v>
      </c>
      <c r="M97" s="68">
        <v>0.80600000000000005</v>
      </c>
      <c r="N97" s="69">
        <v>7.3999999999999999E-4</v>
      </c>
      <c r="O97" s="68">
        <v>0</v>
      </c>
      <c r="P97" s="69">
        <v>0</v>
      </c>
      <c r="Q97" s="236">
        <v>3.1280000000000002E-2</v>
      </c>
      <c r="R97" s="69">
        <v>0.11210000000000001</v>
      </c>
      <c r="S97" s="8"/>
      <c r="T97" s="8"/>
      <c r="U97" s="8"/>
      <c r="V97" s="7"/>
      <c r="W97" s="7"/>
      <c r="X97" s="7"/>
    </row>
    <row r="98" spans="1:24" ht="14.25" customHeight="1" x14ac:dyDescent="0.2">
      <c r="A98" s="63"/>
      <c r="B98" s="63"/>
      <c r="C98" s="310"/>
      <c r="D98" s="338"/>
      <c r="E98" s="70" t="s">
        <v>435</v>
      </c>
      <c r="F98" s="71">
        <v>120</v>
      </c>
      <c r="G98" s="72">
        <v>1.07</v>
      </c>
      <c r="H98" s="73" t="str">
        <f>VLOOKUP(G98,DLFs!$H$14:$I$19,2,FALSE)</f>
        <v>GMLL</v>
      </c>
      <c r="I98" s="74">
        <v>81.293000000000006</v>
      </c>
      <c r="J98" s="74">
        <v>16.600000000000001</v>
      </c>
      <c r="K98" s="75">
        <v>5.0000000000000001E-3</v>
      </c>
      <c r="L98" s="74">
        <v>5.2169999999999996</v>
      </c>
      <c r="M98" s="74">
        <v>0.80600000000000005</v>
      </c>
      <c r="N98" s="75">
        <v>7.3999999999999999E-4</v>
      </c>
      <c r="O98" s="74">
        <v>0</v>
      </c>
      <c r="P98" s="75">
        <v>0</v>
      </c>
      <c r="Q98" s="237">
        <v>0</v>
      </c>
      <c r="R98" s="75">
        <v>0</v>
      </c>
      <c r="S98" s="8"/>
      <c r="T98" s="8"/>
      <c r="U98" s="8"/>
      <c r="V98" s="7"/>
      <c r="W98" s="7"/>
      <c r="X98" s="7"/>
    </row>
    <row r="99" spans="1:24" ht="14.25" customHeight="1" x14ac:dyDescent="0.2">
      <c r="A99" s="63"/>
      <c r="B99" s="63"/>
      <c r="C99" s="310"/>
      <c r="D99" s="338"/>
      <c r="E99" s="70" t="s">
        <v>436</v>
      </c>
      <c r="F99" s="71">
        <v>120</v>
      </c>
      <c r="G99" s="72">
        <v>1.07</v>
      </c>
      <c r="H99" s="73" t="str">
        <f>VLOOKUP(G99,DLFs!$H$14:$I$19,2,FALSE)</f>
        <v>GMLL</v>
      </c>
      <c r="I99" s="74">
        <v>81.293000000000006</v>
      </c>
      <c r="J99" s="74">
        <v>16.600000000000001</v>
      </c>
      <c r="K99" s="75">
        <v>5.0000000000000001E-3</v>
      </c>
      <c r="L99" s="74">
        <v>5.2169999999999996</v>
      </c>
      <c r="M99" s="74">
        <v>0.80600000000000005</v>
      </c>
      <c r="N99" s="75">
        <v>7.3999999999999999E-4</v>
      </c>
      <c r="O99" s="74">
        <v>0</v>
      </c>
      <c r="P99" s="75">
        <v>0</v>
      </c>
      <c r="Q99" s="237">
        <v>3.1280000000000002E-2</v>
      </c>
      <c r="R99" s="75">
        <v>0</v>
      </c>
      <c r="S99" s="8"/>
      <c r="T99" s="8"/>
      <c r="U99" s="8"/>
      <c r="V99" s="7"/>
      <c r="W99" s="7"/>
      <c r="X99" s="7"/>
    </row>
    <row r="100" spans="1:24" ht="14.25" customHeight="1" x14ac:dyDescent="0.2">
      <c r="A100" s="63"/>
      <c r="B100" s="63"/>
      <c r="C100" s="311"/>
      <c r="D100" s="339"/>
      <c r="E100" s="38" t="s">
        <v>678</v>
      </c>
      <c r="F100" s="76">
        <v>120</v>
      </c>
      <c r="G100" s="228">
        <v>1.07</v>
      </c>
      <c r="H100" s="78" t="str">
        <f>VLOOKUP(G100,DLFs!$H$14:$I$19,2,FALSE)</f>
        <v>GMLL</v>
      </c>
      <c r="I100" s="229">
        <v>81.293000000000006</v>
      </c>
      <c r="J100" s="229">
        <v>16.600000000000001</v>
      </c>
      <c r="K100" s="94">
        <v>5.0000000000000001E-3</v>
      </c>
      <c r="L100" s="229">
        <v>5.2169999999999996</v>
      </c>
      <c r="M100" s="229">
        <v>0.80600000000000005</v>
      </c>
      <c r="N100" s="94">
        <v>7.3999999999999999E-4</v>
      </c>
      <c r="O100" s="229">
        <v>0</v>
      </c>
      <c r="P100" s="94">
        <v>0</v>
      </c>
      <c r="Q100" s="238">
        <v>0</v>
      </c>
      <c r="R100" s="94">
        <v>0.11210000000000001</v>
      </c>
      <c r="S100" s="8"/>
      <c r="T100" s="8"/>
      <c r="U100" s="8"/>
      <c r="V100" s="7"/>
      <c r="W100" s="7"/>
      <c r="X100" s="7"/>
    </row>
    <row r="101" spans="1:24" ht="14.25" customHeight="1" x14ac:dyDescent="0.2">
      <c r="A101" s="63"/>
      <c r="B101" s="63"/>
      <c r="C101" s="309" t="s">
        <v>204</v>
      </c>
      <c r="D101" s="337" t="s">
        <v>234</v>
      </c>
      <c r="E101" s="81" t="s">
        <v>235</v>
      </c>
      <c r="F101" s="82">
        <v>30</v>
      </c>
      <c r="G101" s="66">
        <v>1.0960000000000001</v>
      </c>
      <c r="H101" s="235" t="str">
        <f>VLOOKUP(G101,DLFs!$D$14:$E$19,2,FALSE)</f>
        <v>GELL</v>
      </c>
      <c r="I101" s="68">
        <v>38.421999999999997</v>
      </c>
      <c r="J101" s="68">
        <v>33</v>
      </c>
      <c r="K101" s="69">
        <v>4.0000000000000001E-3</v>
      </c>
      <c r="L101" s="68">
        <v>3.859</v>
      </c>
      <c r="M101" s="68">
        <v>0.91500000000000004</v>
      </c>
      <c r="N101" s="69">
        <v>8.5900000000000004E-3</v>
      </c>
      <c r="O101" s="68">
        <v>0</v>
      </c>
      <c r="P101" s="69">
        <v>0</v>
      </c>
      <c r="Q101" s="236">
        <v>3.1280000000000002E-2</v>
      </c>
      <c r="R101" s="69">
        <v>0.11210000000000001</v>
      </c>
      <c r="S101" s="8"/>
      <c r="T101" s="8"/>
      <c r="U101" s="8"/>
      <c r="V101" s="7"/>
      <c r="W101" s="7"/>
      <c r="X101" s="7"/>
    </row>
    <row r="102" spans="1:24" ht="14.25" customHeight="1" x14ac:dyDescent="0.2">
      <c r="A102" s="63"/>
      <c r="B102" s="63"/>
      <c r="C102" s="310"/>
      <c r="D102" s="338"/>
      <c r="E102" s="70" t="s">
        <v>833</v>
      </c>
      <c r="F102" s="71">
        <v>30</v>
      </c>
      <c r="G102" s="72">
        <v>1.0960000000000001</v>
      </c>
      <c r="H102" s="231" t="str">
        <f>VLOOKUP(G102,DLFs!$D$14:$E$19,2,FALSE)</f>
        <v>GELL</v>
      </c>
      <c r="I102" s="74">
        <v>38.421999999999997</v>
      </c>
      <c r="J102" s="74">
        <v>33</v>
      </c>
      <c r="K102" s="75">
        <v>4.0000000000000001E-3</v>
      </c>
      <c r="L102" s="74">
        <v>3.859</v>
      </c>
      <c r="M102" s="74">
        <v>0.91500000000000004</v>
      </c>
      <c r="N102" s="75">
        <v>8.5900000000000004E-3</v>
      </c>
      <c r="O102" s="74">
        <v>0</v>
      </c>
      <c r="P102" s="75">
        <v>0</v>
      </c>
      <c r="Q102" s="237">
        <v>0</v>
      </c>
      <c r="R102" s="75">
        <v>0</v>
      </c>
      <c r="S102" s="8"/>
      <c r="T102" s="8"/>
      <c r="U102" s="8"/>
      <c r="V102" s="7"/>
      <c r="W102" s="7"/>
      <c r="X102" s="7"/>
    </row>
    <row r="103" spans="1:24" ht="14.25" customHeight="1" x14ac:dyDescent="0.2">
      <c r="A103" s="63"/>
      <c r="B103" s="63"/>
      <c r="C103" s="310"/>
      <c r="D103" s="338"/>
      <c r="E103" s="70" t="s">
        <v>758</v>
      </c>
      <c r="F103" s="71">
        <v>30</v>
      </c>
      <c r="G103" s="72">
        <v>1.0960000000000001</v>
      </c>
      <c r="H103" s="231" t="str">
        <f>VLOOKUP(G103,DLFs!$D$14:$E$19,2,FALSE)</f>
        <v>GELL</v>
      </c>
      <c r="I103" s="74">
        <v>38.421999999999997</v>
      </c>
      <c r="J103" s="74">
        <v>33</v>
      </c>
      <c r="K103" s="75">
        <v>4.0000000000000001E-3</v>
      </c>
      <c r="L103" s="74">
        <v>3.859</v>
      </c>
      <c r="M103" s="74">
        <v>0.91500000000000004</v>
      </c>
      <c r="N103" s="75">
        <v>8.5900000000000004E-3</v>
      </c>
      <c r="O103" s="74">
        <v>0</v>
      </c>
      <c r="P103" s="75">
        <v>0</v>
      </c>
      <c r="Q103" s="237">
        <v>3.1280000000000002E-2</v>
      </c>
      <c r="R103" s="75">
        <v>0</v>
      </c>
      <c r="S103" s="8"/>
      <c r="T103" s="8"/>
      <c r="U103" s="8"/>
      <c r="V103" s="7"/>
      <c r="W103" s="7"/>
      <c r="X103" s="7"/>
    </row>
    <row r="104" spans="1:24" ht="14.25" customHeight="1" x14ac:dyDescent="0.2">
      <c r="A104" s="63"/>
      <c r="B104" s="63"/>
      <c r="C104" s="310"/>
      <c r="D104" s="339"/>
      <c r="E104" s="38" t="s">
        <v>759</v>
      </c>
      <c r="F104" s="76">
        <v>30</v>
      </c>
      <c r="G104" s="228">
        <v>1.0960000000000001</v>
      </c>
      <c r="H104" s="234" t="str">
        <f>VLOOKUP(G104,DLFs!$D$14:$E$19,2,FALSE)</f>
        <v>GELL</v>
      </c>
      <c r="I104" s="229">
        <v>38.421999999999997</v>
      </c>
      <c r="J104" s="229">
        <v>33</v>
      </c>
      <c r="K104" s="94">
        <v>4.0000000000000001E-3</v>
      </c>
      <c r="L104" s="229">
        <v>3.859</v>
      </c>
      <c r="M104" s="229">
        <v>0.91500000000000004</v>
      </c>
      <c r="N104" s="94">
        <v>8.5900000000000004E-3</v>
      </c>
      <c r="O104" s="229">
        <v>0</v>
      </c>
      <c r="P104" s="94">
        <v>0</v>
      </c>
      <c r="Q104" s="238">
        <v>0</v>
      </c>
      <c r="R104" s="94">
        <v>0.11210000000000001</v>
      </c>
      <c r="S104" s="8"/>
      <c r="T104" s="8"/>
      <c r="U104" s="8"/>
      <c r="V104" s="7"/>
      <c r="W104" s="7"/>
      <c r="X104" s="7"/>
    </row>
    <row r="105" spans="1:24" ht="14.25" customHeight="1" x14ac:dyDescent="0.2">
      <c r="A105" s="63"/>
      <c r="B105" s="63"/>
      <c r="C105" s="310"/>
      <c r="D105" s="337" t="s">
        <v>236</v>
      </c>
      <c r="E105" s="81" t="s">
        <v>237</v>
      </c>
      <c r="F105" s="82">
        <v>30</v>
      </c>
      <c r="G105" s="66">
        <v>1.0960000000000001</v>
      </c>
      <c r="H105" s="235" t="str">
        <f>VLOOKUP(G105,DLFs!$D$14:$E$19,2,FALSE)</f>
        <v>GELL</v>
      </c>
      <c r="I105" s="68">
        <v>38.421999999999997</v>
      </c>
      <c r="J105" s="68">
        <v>33</v>
      </c>
      <c r="K105" s="69">
        <v>4.0000000000000001E-3</v>
      </c>
      <c r="L105" s="68">
        <v>5.7149999999999999</v>
      </c>
      <c r="M105" s="68">
        <v>2.202</v>
      </c>
      <c r="N105" s="69">
        <v>1.042E-2</v>
      </c>
      <c r="O105" s="68">
        <v>0</v>
      </c>
      <c r="P105" s="69">
        <v>0</v>
      </c>
      <c r="Q105" s="236">
        <v>3.1280000000000002E-2</v>
      </c>
      <c r="R105" s="69">
        <v>0.11210000000000001</v>
      </c>
      <c r="S105" s="8"/>
      <c r="T105" s="8"/>
      <c r="U105" s="8"/>
      <c r="V105" s="7"/>
      <c r="W105" s="7"/>
      <c r="X105" s="7"/>
    </row>
    <row r="106" spans="1:24" ht="14.25" customHeight="1" x14ac:dyDescent="0.2">
      <c r="A106" s="63"/>
      <c r="B106" s="63"/>
      <c r="C106" s="310"/>
      <c r="D106" s="338"/>
      <c r="E106" s="70" t="s">
        <v>760</v>
      </c>
      <c r="F106" s="71">
        <v>30</v>
      </c>
      <c r="G106" s="72">
        <v>1.0960000000000001</v>
      </c>
      <c r="H106" s="231" t="str">
        <f>VLOOKUP(G106,DLFs!$D$14:$E$19,2,FALSE)</f>
        <v>GELL</v>
      </c>
      <c r="I106" s="74">
        <v>38.421999999999997</v>
      </c>
      <c r="J106" s="74">
        <v>33</v>
      </c>
      <c r="K106" s="75">
        <v>4.0000000000000001E-3</v>
      </c>
      <c r="L106" s="74">
        <v>5.7149999999999999</v>
      </c>
      <c r="M106" s="74">
        <v>2.202</v>
      </c>
      <c r="N106" s="75">
        <v>1.042E-2</v>
      </c>
      <c r="O106" s="74">
        <v>0</v>
      </c>
      <c r="P106" s="75">
        <v>0</v>
      </c>
      <c r="Q106" s="237">
        <v>0</v>
      </c>
      <c r="R106" s="75">
        <v>0</v>
      </c>
      <c r="S106" s="8"/>
      <c r="T106" s="8"/>
      <c r="U106" s="8"/>
      <c r="V106" s="7"/>
      <c r="W106" s="7"/>
      <c r="X106" s="7"/>
    </row>
    <row r="107" spans="1:24" ht="14.25" customHeight="1" x14ac:dyDescent="0.2">
      <c r="A107" s="63"/>
      <c r="B107" s="63"/>
      <c r="C107" s="310"/>
      <c r="D107" s="338"/>
      <c r="E107" s="70" t="s">
        <v>761</v>
      </c>
      <c r="F107" s="71">
        <v>30</v>
      </c>
      <c r="G107" s="72">
        <v>1.0960000000000001</v>
      </c>
      <c r="H107" s="231" t="str">
        <f>VLOOKUP(G107,DLFs!$D$14:$E$19,2,FALSE)</f>
        <v>GELL</v>
      </c>
      <c r="I107" s="74">
        <v>38.421999999999997</v>
      </c>
      <c r="J107" s="74">
        <v>33</v>
      </c>
      <c r="K107" s="75">
        <v>4.0000000000000001E-3</v>
      </c>
      <c r="L107" s="74">
        <v>5.7149999999999999</v>
      </c>
      <c r="M107" s="74">
        <v>2.202</v>
      </c>
      <c r="N107" s="75">
        <v>1.042E-2</v>
      </c>
      <c r="O107" s="74">
        <v>0</v>
      </c>
      <c r="P107" s="75">
        <v>0</v>
      </c>
      <c r="Q107" s="237">
        <v>3.1280000000000002E-2</v>
      </c>
      <c r="R107" s="75">
        <v>0</v>
      </c>
      <c r="S107" s="8"/>
      <c r="T107" s="8"/>
      <c r="U107" s="8"/>
      <c r="V107" s="7"/>
      <c r="W107" s="7"/>
      <c r="X107" s="7"/>
    </row>
    <row r="108" spans="1:24" ht="14.25" customHeight="1" x14ac:dyDescent="0.2">
      <c r="A108" s="63"/>
      <c r="B108" s="63"/>
      <c r="C108" s="310"/>
      <c r="D108" s="339"/>
      <c r="E108" s="38" t="s">
        <v>762</v>
      </c>
      <c r="F108" s="76">
        <v>30</v>
      </c>
      <c r="G108" s="228">
        <v>1.0960000000000001</v>
      </c>
      <c r="H108" s="234" t="str">
        <f>VLOOKUP(G108,DLFs!$D$14:$E$19,2,FALSE)</f>
        <v>GELL</v>
      </c>
      <c r="I108" s="229">
        <v>38.421999999999997</v>
      </c>
      <c r="J108" s="229">
        <v>33</v>
      </c>
      <c r="K108" s="94">
        <v>4.0000000000000001E-3</v>
      </c>
      <c r="L108" s="229">
        <v>5.7149999999999999</v>
      </c>
      <c r="M108" s="229">
        <v>2.202</v>
      </c>
      <c r="N108" s="94">
        <v>1.042E-2</v>
      </c>
      <c r="O108" s="229">
        <v>0</v>
      </c>
      <c r="P108" s="94">
        <v>0</v>
      </c>
      <c r="Q108" s="238">
        <v>0</v>
      </c>
      <c r="R108" s="94">
        <v>0.11210000000000001</v>
      </c>
      <c r="S108" s="8"/>
      <c r="T108" s="8"/>
      <c r="U108" s="8"/>
      <c r="V108" s="7"/>
      <c r="W108" s="7"/>
      <c r="X108" s="7"/>
    </row>
    <row r="109" spans="1:24" ht="14.25" customHeight="1" x14ac:dyDescent="0.2">
      <c r="A109" s="63"/>
      <c r="B109" s="63"/>
      <c r="C109" s="310"/>
      <c r="D109" s="337" t="s">
        <v>238</v>
      </c>
      <c r="E109" s="81" t="s">
        <v>239</v>
      </c>
      <c r="F109" s="82">
        <v>30</v>
      </c>
      <c r="G109" s="66">
        <v>1.0960000000000001</v>
      </c>
      <c r="H109" s="235" t="str">
        <f>VLOOKUP(G109,DLFs!$D$14:$E$19,2,FALSE)</f>
        <v>GELL</v>
      </c>
      <c r="I109" s="68">
        <v>38.421999999999997</v>
      </c>
      <c r="J109" s="68">
        <v>33</v>
      </c>
      <c r="K109" s="69">
        <v>4.0000000000000001E-3</v>
      </c>
      <c r="L109" s="68">
        <v>7.9710000000000001</v>
      </c>
      <c r="M109" s="68">
        <v>4.3959999999999999</v>
      </c>
      <c r="N109" s="69">
        <v>1.333E-2</v>
      </c>
      <c r="O109" s="68">
        <v>0</v>
      </c>
      <c r="P109" s="69">
        <v>0</v>
      </c>
      <c r="Q109" s="236">
        <v>3.1280000000000002E-2</v>
      </c>
      <c r="R109" s="69">
        <v>0.11210000000000001</v>
      </c>
      <c r="S109" s="8"/>
      <c r="T109" s="8"/>
      <c r="U109" s="8"/>
      <c r="V109" s="7"/>
      <c r="W109" s="7"/>
      <c r="X109" s="7"/>
    </row>
    <row r="110" spans="1:24" ht="14.25" customHeight="1" x14ac:dyDescent="0.2">
      <c r="A110" s="63"/>
      <c r="B110" s="63"/>
      <c r="C110" s="310"/>
      <c r="D110" s="338"/>
      <c r="E110" s="70" t="s">
        <v>763</v>
      </c>
      <c r="F110" s="71">
        <v>30</v>
      </c>
      <c r="G110" s="72">
        <v>1.0960000000000001</v>
      </c>
      <c r="H110" s="231" t="str">
        <f>VLOOKUP(G110,DLFs!$D$14:$E$19,2,FALSE)</f>
        <v>GELL</v>
      </c>
      <c r="I110" s="74">
        <v>38.421999999999997</v>
      </c>
      <c r="J110" s="74">
        <v>33</v>
      </c>
      <c r="K110" s="75">
        <v>4.0000000000000001E-3</v>
      </c>
      <c r="L110" s="74">
        <v>7.9710000000000001</v>
      </c>
      <c r="M110" s="74">
        <v>4.3959999999999999</v>
      </c>
      <c r="N110" s="75">
        <v>1.333E-2</v>
      </c>
      <c r="O110" s="74">
        <v>0</v>
      </c>
      <c r="P110" s="75">
        <v>0</v>
      </c>
      <c r="Q110" s="237">
        <v>0</v>
      </c>
      <c r="R110" s="75">
        <v>0</v>
      </c>
      <c r="S110" s="8"/>
      <c r="T110" s="8"/>
      <c r="U110" s="8"/>
      <c r="V110" s="7"/>
      <c r="W110" s="7"/>
      <c r="X110" s="7"/>
    </row>
    <row r="111" spans="1:24" ht="14.25" customHeight="1" x14ac:dyDescent="0.2">
      <c r="A111" s="63"/>
      <c r="B111" s="63"/>
      <c r="C111" s="310"/>
      <c r="D111" s="338"/>
      <c r="E111" s="70" t="s">
        <v>764</v>
      </c>
      <c r="F111" s="71">
        <v>30</v>
      </c>
      <c r="G111" s="72">
        <v>1.0960000000000001</v>
      </c>
      <c r="H111" s="231" t="str">
        <f>VLOOKUP(G111,DLFs!$D$14:$E$19,2,FALSE)</f>
        <v>GELL</v>
      </c>
      <c r="I111" s="74">
        <v>38.421999999999997</v>
      </c>
      <c r="J111" s="74">
        <v>33</v>
      </c>
      <c r="K111" s="75">
        <v>4.0000000000000001E-3</v>
      </c>
      <c r="L111" s="74">
        <v>7.9710000000000001</v>
      </c>
      <c r="M111" s="74">
        <v>4.3959999999999999</v>
      </c>
      <c r="N111" s="75">
        <v>1.333E-2</v>
      </c>
      <c r="O111" s="74">
        <v>0</v>
      </c>
      <c r="P111" s="75">
        <v>0</v>
      </c>
      <c r="Q111" s="237">
        <v>3.1280000000000002E-2</v>
      </c>
      <c r="R111" s="75">
        <v>0</v>
      </c>
      <c r="S111" s="8"/>
      <c r="T111" s="8"/>
      <c r="U111" s="8"/>
      <c r="V111" s="7"/>
      <c r="W111" s="7"/>
      <c r="X111" s="7"/>
    </row>
    <row r="112" spans="1:24" ht="14.25" customHeight="1" x14ac:dyDescent="0.2">
      <c r="A112" s="63"/>
      <c r="B112" s="63"/>
      <c r="C112" s="310"/>
      <c r="D112" s="339"/>
      <c r="E112" s="38" t="s">
        <v>765</v>
      </c>
      <c r="F112" s="76">
        <v>30</v>
      </c>
      <c r="G112" s="228">
        <v>1.0960000000000001</v>
      </c>
      <c r="H112" s="234" t="str">
        <f>VLOOKUP(G112,DLFs!$D$14:$E$19,2,FALSE)</f>
        <v>GELL</v>
      </c>
      <c r="I112" s="229">
        <v>38.421999999999997</v>
      </c>
      <c r="J112" s="229">
        <v>33</v>
      </c>
      <c r="K112" s="94">
        <v>4.0000000000000001E-3</v>
      </c>
      <c r="L112" s="229">
        <v>7.9710000000000001</v>
      </c>
      <c r="M112" s="229">
        <v>4.3959999999999999</v>
      </c>
      <c r="N112" s="94">
        <v>1.333E-2</v>
      </c>
      <c r="O112" s="229">
        <v>0</v>
      </c>
      <c r="P112" s="94">
        <v>0</v>
      </c>
      <c r="Q112" s="238">
        <v>0</v>
      </c>
      <c r="R112" s="94">
        <v>0.11210000000000001</v>
      </c>
      <c r="S112" s="8"/>
      <c r="T112" s="8"/>
      <c r="U112" s="8"/>
      <c r="V112" s="7"/>
      <c r="W112" s="7"/>
      <c r="X112" s="7"/>
    </row>
    <row r="113" spans="1:24" ht="14.25" customHeight="1" x14ac:dyDescent="0.2">
      <c r="A113" s="63"/>
      <c r="B113" s="63"/>
      <c r="C113" s="310"/>
      <c r="D113" s="337" t="s">
        <v>240</v>
      </c>
      <c r="E113" s="81" t="s">
        <v>241</v>
      </c>
      <c r="F113" s="82">
        <v>30</v>
      </c>
      <c r="G113" s="66">
        <v>1.1919999999999999</v>
      </c>
      <c r="H113" s="235" t="str">
        <f>VLOOKUP(G113,DLFs!$F$14:$G$19,2,FALSE)</f>
        <v>GWLL</v>
      </c>
      <c r="I113" s="68">
        <v>94</v>
      </c>
      <c r="J113" s="68">
        <v>90.296999999999997</v>
      </c>
      <c r="K113" s="69">
        <v>5.0000000000000001E-3</v>
      </c>
      <c r="L113" s="68">
        <v>3.859</v>
      </c>
      <c r="M113" s="68">
        <v>0.91500000000000004</v>
      </c>
      <c r="N113" s="69">
        <v>8.5900000000000004E-3</v>
      </c>
      <c r="O113" s="68">
        <v>0</v>
      </c>
      <c r="P113" s="69">
        <v>0</v>
      </c>
      <c r="Q113" s="236">
        <v>3.1280000000000002E-2</v>
      </c>
      <c r="R113" s="69">
        <v>0.11210000000000001</v>
      </c>
      <c r="S113" s="8"/>
      <c r="T113" s="8"/>
      <c r="U113" s="8"/>
      <c r="V113" s="7"/>
      <c r="W113" s="7"/>
      <c r="X113" s="7"/>
    </row>
    <row r="114" spans="1:24" ht="14.25" customHeight="1" x14ac:dyDescent="0.2">
      <c r="A114" s="63"/>
      <c r="B114" s="63"/>
      <c r="C114" s="310"/>
      <c r="D114" s="338"/>
      <c r="E114" s="70" t="s">
        <v>766</v>
      </c>
      <c r="F114" s="71">
        <v>30</v>
      </c>
      <c r="G114" s="72">
        <v>1.1919999999999999</v>
      </c>
      <c r="H114" s="231" t="str">
        <f>VLOOKUP(G114,DLFs!$F$14:$G$19,2,FALSE)</f>
        <v>GWLL</v>
      </c>
      <c r="I114" s="74">
        <v>94</v>
      </c>
      <c r="J114" s="74">
        <v>90.296999999999997</v>
      </c>
      <c r="K114" s="75">
        <v>5.0000000000000001E-3</v>
      </c>
      <c r="L114" s="74">
        <v>3.859</v>
      </c>
      <c r="M114" s="74">
        <v>0.91500000000000004</v>
      </c>
      <c r="N114" s="75">
        <v>8.5900000000000004E-3</v>
      </c>
      <c r="O114" s="74">
        <v>0</v>
      </c>
      <c r="P114" s="75">
        <v>0</v>
      </c>
      <c r="Q114" s="237">
        <v>0</v>
      </c>
      <c r="R114" s="75">
        <v>0</v>
      </c>
      <c r="S114" s="8"/>
      <c r="T114" s="8"/>
      <c r="U114" s="8"/>
      <c r="V114" s="7"/>
      <c r="W114" s="7"/>
      <c r="X114" s="7"/>
    </row>
    <row r="115" spans="1:24" ht="14.25" customHeight="1" x14ac:dyDescent="0.2">
      <c r="A115" s="63"/>
      <c r="B115" s="63"/>
      <c r="C115" s="310"/>
      <c r="D115" s="338"/>
      <c r="E115" s="70" t="s">
        <v>767</v>
      </c>
      <c r="F115" s="71">
        <v>30</v>
      </c>
      <c r="G115" s="72">
        <v>1.1919999999999999</v>
      </c>
      <c r="H115" s="231" t="str">
        <f>VLOOKUP(G115,DLFs!$F$14:$G$19,2,FALSE)</f>
        <v>GWLL</v>
      </c>
      <c r="I115" s="74">
        <v>94</v>
      </c>
      <c r="J115" s="74">
        <v>90.296999999999997</v>
      </c>
      <c r="K115" s="75">
        <v>5.0000000000000001E-3</v>
      </c>
      <c r="L115" s="74">
        <v>3.859</v>
      </c>
      <c r="M115" s="74">
        <v>0.91500000000000004</v>
      </c>
      <c r="N115" s="75">
        <v>8.5900000000000004E-3</v>
      </c>
      <c r="O115" s="74">
        <v>0</v>
      </c>
      <c r="P115" s="75">
        <v>0</v>
      </c>
      <c r="Q115" s="237">
        <v>3.1280000000000002E-2</v>
      </c>
      <c r="R115" s="75">
        <v>0</v>
      </c>
      <c r="S115" s="8"/>
      <c r="T115" s="8"/>
      <c r="U115" s="8"/>
      <c r="V115" s="7"/>
      <c r="W115" s="7"/>
      <c r="X115" s="7"/>
    </row>
    <row r="116" spans="1:24" ht="14.25" customHeight="1" x14ac:dyDescent="0.2">
      <c r="A116" s="63"/>
      <c r="B116" s="63"/>
      <c r="C116" s="310"/>
      <c r="D116" s="339"/>
      <c r="E116" s="38" t="s">
        <v>768</v>
      </c>
      <c r="F116" s="76">
        <v>30</v>
      </c>
      <c r="G116" s="228">
        <v>1.1919999999999999</v>
      </c>
      <c r="H116" s="234" t="str">
        <f>VLOOKUP(G116,DLFs!$F$14:$G$19,2,FALSE)</f>
        <v>GWLL</v>
      </c>
      <c r="I116" s="229">
        <v>94</v>
      </c>
      <c r="J116" s="229">
        <v>90.296999999999997</v>
      </c>
      <c r="K116" s="94">
        <v>5.0000000000000001E-3</v>
      </c>
      <c r="L116" s="229">
        <v>3.859</v>
      </c>
      <c r="M116" s="229">
        <v>0.91500000000000004</v>
      </c>
      <c r="N116" s="94">
        <v>8.5900000000000004E-3</v>
      </c>
      <c r="O116" s="229">
        <v>0</v>
      </c>
      <c r="P116" s="94">
        <v>0</v>
      </c>
      <c r="Q116" s="238">
        <v>0</v>
      </c>
      <c r="R116" s="94">
        <v>0.11210000000000001</v>
      </c>
      <c r="S116" s="8"/>
      <c r="T116" s="8"/>
      <c r="U116" s="8"/>
      <c r="V116" s="7"/>
      <c r="W116" s="7"/>
      <c r="X116" s="7"/>
    </row>
    <row r="117" spans="1:24" ht="14.25" customHeight="1" x14ac:dyDescent="0.2">
      <c r="A117" s="63"/>
      <c r="B117" s="63"/>
      <c r="C117" s="310"/>
      <c r="D117" s="337" t="s">
        <v>102</v>
      </c>
      <c r="E117" s="81" t="s">
        <v>103</v>
      </c>
      <c r="F117" s="82">
        <v>30</v>
      </c>
      <c r="G117" s="66">
        <v>1.1919999999999999</v>
      </c>
      <c r="H117" s="235" t="str">
        <f>VLOOKUP(G117,DLFs!$F$14:$G$19,2,FALSE)</f>
        <v>GWLL</v>
      </c>
      <c r="I117" s="68">
        <v>94</v>
      </c>
      <c r="J117" s="68">
        <v>90.296999999999997</v>
      </c>
      <c r="K117" s="69">
        <v>5.0000000000000001E-3</v>
      </c>
      <c r="L117" s="68">
        <v>5.7149999999999999</v>
      </c>
      <c r="M117" s="68">
        <v>2.202</v>
      </c>
      <c r="N117" s="69">
        <v>1.042E-2</v>
      </c>
      <c r="O117" s="68">
        <v>0</v>
      </c>
      <c r="P117" s="69">
        <v>0</v>
      </c>
      <c r="Q117" s="236">
        <v>3.1280000000000002E-2</v>
      </c>
      <c r="R117" s="69">
        <v>0.11210000000000001</v>
      </c>
      <c r="S117" s="8"/>
      <c r="T117" s="8"/>
      <c r="U117" s="8"/>
      <c r="V117" s="7"/>
      <c r="W117" s="7"/>
      <c r="X117" s="7"/>
    </row>
    <row r="118" spans="1:24" ht="14.25" customHeight="1" x14ac:dyDescent="0.2">
      <c r="A118" s="63"/>
      <c r="B118" s="63"/>
      <c r="C118" s="310"/>
      <c r="D118" s="338"/>
      <c r="E118" s="70" t="s">
        <v>769</v>
      </c>
      <c r="F118" s="71">
        <v>30</v>
      </c>
      <c r="G118" s="72">
        <v>1.1919999999999999</v>
      </c>
      <c r="H118" s="231" t="str">
        <f>VLOOKUP(G118,DLFs!$F$14:$G$19,2,FALSE)</f>
        <v>GWLL</v>
      </c>
      <c r="I118" s="74">
        <v>94</v>
      </c>
      <c r="J118" s="74">
        <v>90.296999999999997</v>
      </c>
      <c r="K118" s="75">
        <v>5.0000000000000001E-3</v>
      </c>
      <c r="L118" s="74">
        <v>5.7149999999999999</v>
      </c>
      <c r="M118" s="74">
        <v>2.202</v>
      </c>
      <c r="N118" s="75">
        <v>1.042E-2</v>
      </c>
      <c r="O118" s="74">
        <v>0</v>
      </c>
      <c r="P118" s="75">
        <v>0</v>
      </c>
      <c r="Q118" s="237">
        <v>0</v>
      </c>
      <c r="R118" s="75">
        <v>0</v>
      </c>
      <c r="S118" s="8"/>
      <c r="T118" s="8"/>
      <c r="U118" s="8"/>
      <c r="V118" s="7"/>
      <c r="W118" s="7"/>
      <c r="X118" s="7"/>
    </row>
    <row r="119" spans="1:24" ht="14.25" customHeight="1" x14ac:dyDescent="0.2">
      <c r="A119" s="63"/>
      <c r="B119" s="63"/>
      <c r="C119" s="310"/>
      <c r="D119" s="338"/>
      <c r="E119" s="70" t="s">
        <v>770</v>
      </c>
      <c r="F119" s="71">
        <v>30</v>
      </c>
      <c r="G119" s="72">
        <v>1.1919999999999999</v>
      </c>
      <c r="H119" s="231" t="str">
        <f>VLOOKUP(G119,DLFs!$F$14:$G$19,2,FALSE)</f>
        <v>GWLL</v>
      </c>
      <c r="I119" s="74">
        <v>94</v>
      </c>
      <c r="J119" s="74">
        <v>90.296999999999997</v>
      </c>
      <c r="K119" s="75">
        <v>5.0000000000000001E-3</v>
      </c>
      <c r="L119" s="74">
        <v>5.7149999999999999</v>
      </c>
      <c r="M119" s="74">
        <v>2.202</v>
      </c>
      <c r="N119" s="75">
        <v>1.042E-2</v>
      </c>
      <c r="O119" s="74">
        <v>0</v>
      </c>
      <c r="P119" s="75">
        <v>0</v>
      </c>
      <c r="Q119" s="237">
        <v>3.1280000000000002E-2</v>
      </c>
      <c r="R119" s="75">
        <v>0</v>
      </c>
      <c r="S119" s="8"/>
      <c r="T119" s="8"/>
      <c r="U119" s="8"/>
      <c r="V119" s="7"/>
      <c r="W119" s="7"/>
      <c r="X119" s="7"/>
    </row>
    <row r="120" spans="1:24" ht="14.25" customHeight="1" x14ac:dyDescent="0.2">
      <c r="A120" s="63"/>
      <c r="B120" s="63"/>
      <c r="C120" s="310"/>
      <c r="D120" s="339"/>
      <c r="E120" s="38" t="s">
        <v>771</v>
      </c>
      <c r="F120" s="76">
        <v>30</v>
      </c>
      <c r="G120" s="228">
        <v>1.1919999999999999</v>
      </c>
      <c r="H120" s="234" t="str">
        <f>VLOOKUP(G120,DLFs!$F$14:$G$19,2,FALSE)</f>
        <v>GWLL</v>
      </c>
      <c r="I120" s="229">
        <v>94</v>
      </c>
      <c r="J120" s="229">
        <v>90.296999999999997</v>
      </c>
      <c r="K120" s="94">
        <v>5.0000000000000001E-3</v>
      </c>
      <c r="L120" s="229">
        <v>5.7149999999999999</v>
      </c>
      <c r="M120" s="229">
        <v>2.202</v>
      </c>
      <c r="N120" s="94">
        <v>1.042E-2</v>
      </c>
      <c r="O120" s="229">
        <v>0</v>
      </c>
      <c r="P120" s="94">
        <v>0</v>
      </c>
      <c r="Q120" s="238">
        <v>0</v>
      </c>
      <c r="R120" s="94">
        <v>0.11210000000000001</v>
      </c>
      <c r="S120" s="8"/>
      <c r="T120" s="8"/>
      <c r="U120" s="8"/>
      <c r="V120" s="7"/>
      <c r="W120" s="7"/>
      <c r="X120" s="7"/>
    </row>
    <row r="121" spans="1:24" ht="14.25" customHeight="1" x14ac:dyDescent="0.2">
      <c r="A121" s="63"/>
      <c r="B121" s="63"/>
      <c r="C121" s="310"/>
      <c r="D121" s="337" t="s">
        <v>104</v>
      </c>
      <c r="E121" s="81" t="s">
        <v>105</v>
      </c>
      <c r="F121" s="82">
        <v>30</v>
      </c>
      <c r="G121" s="66">
        <v>1.1919999999999999</v>
      </c>
      <c r="H121" s="235" t="str">
        <f>VLOOKUP(G121,DLFs!$F$14:$G$19,2,FALSE)</f>
        <v>GWLL</v>
      </c>
      <c r="I121" s="68">
        <v>94</v>
      </c>
      <c r="J121" s="68">
        <v>90.296999999999997</v>
      </c>
      <c r="K121" s="69">
        <v>5.0000000000000001E-3</v>
      </c>
      <c r="L121" s="68">
        <v>7.9710000000000001</v>
      </c>
      <c r="M121" s="68">
        <v>4.3959999999999999</v>
      </c>
      <c r="N121" s="69">
        <v>1.333E-2</v>
      </c>
      <c r="O121" s="68">
        <v>0</v>
      </c>
      <c r="P121" s="69">
        <v>0</v>
      </c>
      <c r="Q121" s="236">
        <v>3.1280000000000002E-2</v>
      </c>
      <c r="R121" s="69">
        <v>0.11210000000000001</v>
      </c>
      <c r="S121" s="8"/>
      <c r="T121" s="8"/>
      <c r="U121" s="8"/>
      <c r="V121" s="7"/>
      <c r="W121" s="7"/>
      <c r="X121" s="7"/>
    </row>
    <row r="122" spans="1:24" ht="14.25" customHeight="1" x14ac:dyDescent="0.2">
      <c r="A122" s="63"/>
      <c r="B122" s="63"/>
      <c r="C122" s="310"/>
      <c r="D122" s="338"/>
      <c r="E122" s="70" t="s">
        <v>772</v>
      </c>
      <c r="F122" s="71">
        <v>30</v>
      </c>
      <c r="G122" s="72">
        <v>1.1919999999999999</v>
      </c>
      <c r="H122" s="231" t="str">
        <f>VLOOKUP(G122,DLFs!$F$14:$G$19,2,FALSE)</f>
        <v>GWLL</v>
      </c>
      <c r="I122" s="74">
        <v>94</v>
      </c>
      <c r="J122" s="74">
        <v>90.296999999999997</v>
      </c>
      <c r="K122" s="75">
        <v>5.0000000000000001E-3</v>
      </c>
      <c r="L122" s="74">
        <v>7.9710000000000001</v>
      </c>
      <c r="M122" s="74">
        <v>4.3959999999999999</v>
      </c>
      <c r="N122" s="75">
        <v>1.333E-2</v>
      </c>
      <c r="O122" s="74">
        <v>0</v>
      </c>
      <c r="P122" s="75">
        <v>0</v>
      </c>
      <c r="Q122" s="237">
        <v>0</v>
      </c>
      <c r="R122" s="75">
        <v>0</v>
      </c>
      <c r="S122" s="8"/>
      <c r="T122" s="8"/>
      <c r="U122" s="8"/>
      <c r="V122" s="7"/>
      <c r="W122" s="7"/>
      <c r="X122" s="7"/>
    </row>
    <row r="123" spans="1:24" ht="14.25" customHeight="1" x14ac:dyDescent="0.2">
      <c r="A123" s="63"/>
      <c r="B123" s="63"/>
      <c r="C123" s="310"/>
      <c r="D123" s="338"/>
      <c r="E123" s="70" t="s">
        <v>773</v>
      </c>
      <c r="F123" s="71">
        <v>30</v>
      </c>
      <c r="G123" s="72">
        <v>1.1919999999999999</v>
      </c>
      <c r="H123" s="231" t="str">
        <f>VLOOKUP(G123,DLFs!$F$14:$G$19,2,FALSE)</f>
        <v>GWLL</v>
      </c>
      <c r="I123" s="74">
        <v>94</v>
      </c>
      <c r="J123" s="74">
        <v>90.296999999999997</v>
      </c>
      <c r="K123" s="75">
        <v>5.0000000000000001E-3</v>
      </c>
      <c r="L123" s="74">
        <v>7.9710000000000001</v>
      </c>
      <c r="M123" s="74">
        <v>4.3959999999999999</v>
      </c>
      <c r="N123" s="75">
        <v>1.333E-2</v>
      </c>
      <c r="O123" s="74">
        <v>0</v>
      </c>
      <c r="P123" s="75">
        <v>0</v>
      </c>
      <c r="Q123" s="237">
        <v>3.1280000000000002E-2</v>
      </c>
      <c r="R123" s="75">
        <v>0</v>
      </c>
      <c r="S123" s="8"/>
      <c r="T123" s="8"/>
      <c r="U123" s="8"/>
      <c r="V123" s="7"/>
      <c r="W123" s="7"/>
      <c r="X123" s="7"/>
    </row>
    <row r="124" spans="1:24" ht="14.25" customHeight="1" x14ac:dyDescent="0.2">
      <c r="A124" s="63"/>
      <c r="B124" s="63"/>
      <c r="C124" s="310"/>
      <c r="D124" s="339"/>
      <c r="E124" s="38" t="s">
        <v>774</v>
      </c>
      <c r="F124" s="76">
        <v>30</v>
      </c>
      <c r="G124" s="228">
        <v>1.1919999999999999</v>
      </c>
      <c r="H124" s="234" t="str">
        <f>VLOOKUP(G124,DLFs!$F$14:$G$19,2,FALSE)</f>
        <v>GWLL</v>
      </c>
      <c r="I124" s="229">
        <v>94</v>
      </c>
      <c r="J124" s="229">
        <v>90.296999999999997</v>
      </c>
      <c r="K124" s="94">
        <v>5.0000000000000001E-3</v>
      </c>
      <c r="L124" s="229">
        <v>7.9710000000000001</v>
      </c>
      <c r="M124" s="229">
        <v>4.3959999999999999</v>
      </c>
      <c r="N124" s="94">
        <v>1.333E-2</v>
      </c>
      <c r="O124" s="229">
        <v>0</v>
      </c>
      <c r="P124" s="94">
        <v>0</v>
      </c>
      <c r="Q124" s="238">
        <v>0</v>
      </c>
      <c r="R124" s="94">
        <v>0.11210000000000001</v>
      </c>
      <c r="S124" s="8"/>
      <c r="T124" s="8"/>
      <c r="U124" s="8"/>
      <c r="V124" s="7"/>
      <c r="W124" s="7"/>
      <c r="X124" s="7"/>
    </row>
    <row r="125" spans="1:24" ht="14.25" customHeight="1" x14ac:dyDescent="0.2">
      <c r="A125" s="63"/>
      <c r="B125" s="83"/>
      <c r="C125" s="310"/>
      <c r="D125" s="337" t="s">
        <v>106</v>
      </c>
      <c r="E125" s="81" t="s">
        <v>107</v>
      </c>
      <c r="F125" s="82">
        <v>30</v>
      </c>
      <c r="G125" s="66">
        <v>1.07</v>
      </c>
      <c r="H125" s="235" t="str">
        <f>VLOOKUP(G125,DLFs!$H$14:$I$19,2,FALSE)</f>
        <v>GMLL</v>
      </c>
      <c r="I125" s="68">
        <v>23.843</v>
      </c>
      <c r="J125" s="68">
        <v>20</v>
      </c>
      <c r="K125" s="69">
        <v>5.0000000000000001E-3</v>
      </c>
      <c r="L125" s="68">
        <v>2.8319999999999999</v>
      </c>
      <c r="M125" s="68">
        <v>0.80600000000000005</v>
      </c>
      <c r="N125" s="69">
        <v>7.3999999999999999E-4</v>
      </c>
      <c r="O125" s="68">
        <v>0</v>
      </c>
      <c r="P125" s="69">
        <v>0</v>
      </c>
      <c r="Q125" s="236">
        <v>3.1280000000000002E-2</v>
      </c>
      <c r="R125" s="69">
        <v>0.11210000000000001</v>
      </c>
      <c r="S125" s="8"/>
      <c r="T125" s="8"/>
      <c r="U125" s="8"/>
      <c r="V125" s="7"/>
      <c r="W125" s="7"/>
      <c r="X125" s="7"/>
    </row>
    <row r="126" spans="1:24" ht="14.25" customHeight="1" x14ac:dyDescent="0.2">
      <c r="A126" s="63"/>
      <c r="B126" s="83"/>
      <c r="C126" s="310"/>
      <c r="D126" s="338"/>
      <c r="E126" s="70" t="s">
        <v>437</v>
      </c>
      <c r="F126" s="71">
        <v>30</v>
      </c>
      <c r="G126" s="72">
        <v>1.07</v>
      </c>
      <c r="H126" s="231" t="str">
        <f>VLOOKUP(G126,DLFs!$H$14:$I$19,2,FALSE)</f>
        <v>GMLL</v>
      </c>
      <c r="I126" s="74">
        <v>23.843</v>
      </c>
      <c r="J126" s="74">
        <v>20</v>
      </c>
      <c r="K126" s="75">
        <v>5.0000000000000001E-3</v>
      </c>
      <c r="L126" s="74">
        <v>2.8319999999999999</v>
      </c>
      <c r="M126" s="74">
        <v>0.80600000000000005</v>
      </c>
      <c r="N126" s="75">
        <v>7.3999999999999999E-4</v>
      </c>
      <c r="O126" s="74">
        <v>0</v>
      </c>
      <c r="P126" s="75">
        <v>0</v>
      </c>
      <c r="Q126" s="237">
        <v>0</v>
      </c>
      <c r="R126" s="75">
        <v>0</v>
      </c>
      <c r="S126" s="8"/>
      <c r="T126" s="8"/>
      <c r="U126" s="8"/>
      <c r="V126" s="7"/>
      <c r="W126" s="7"/>
      <c r="X126" s="7"/>
    </row>
    <row r="127" spans="1:24" ht="14.25" customHeight="1" x14ac:dyDescent="0.2">
      <c r="A127" s="63"/>
      <c r="B127" s="83"/>
      <c r="C127" s="310"/>
      <c r="D127" s="338"/>
      <c r="E127" s="70" t="s">
        <v>438</v>
      </c>
      <c r="F127" s="71">
        <v>30</v>
      </c>
      <c r="G127" s="72">
        <v>1.07</v>
      </c>
      <c r="H127" s="231" t="str">
        <f>VLOOKUP(G127,DLFs!$H$14:$I$19,2,FALSE)</f>
        <v>GMLL</v>
      </c>
      <c r="I127" s="74">
        <v>23.843</v>
      </c>
      <c r="J127" s="74">
        <v>20</v>
      </c>
      <c r="K127" s="75">
        <v>5.0000000000000001E-3</v>
      </c>
      <c r="L127" s="74">
        <v>2.8319999999999999</v>
      </c>
      <c r="M127" s="74">
        <v>0.80600000000000005</v>
      </c>
      <c r="N127" s="75">
        <v>7.3999999999999999E-4</v>
      </c>
      <c r="O127" s="74">
        <v>0</v>
      </c>
      <c r="P127" s="75">
        <v>0</v>
      </c>
      <c r="Q127" s="237">
        <v>3.1280000000000002E-2</v>
      </c>
      <c r="R127" s="75">
        <v>0</v>
      </c>
      <c r="S127" s="8"/>
      <c r="T127" s="8"/>
      <c r="U127" s="8"/>
      <c r="V127" s="7"/>
      <c r="W127" s="7"/>
      <c r="X127" s="7"/>
    </row>
    <row r="128" spans="1:24" ht="14.25" customHeight="1" x14ac:dyDescent="0.2">
      <c r="A128" s="63"/>
      <c r="B128" s="83"/>
      <c r="C128" s="311"/>
      <c r="D128" s="339"/>
      <c r="E128" s="38" t="s">
        <v>679</v>
      </c>
      <c r="F128" s="76">
        <v>30</v>
      </c>
      <c r="G128" s="228">
        <v>1.07</v>
      </c>
      <c r="H128" s="234" t="str">
        <f>VLOOKUP(G128,DLFs!$H$14:$I$19,2,FALSE)</f>
        <v>GMLL</v>
      </c>
      <c r="I128" s="229">
        <v>23.843</v>
      </c>
      <c r="J128" s="229">
        <v>20</v>
      </c>
      <c r="K128" s="94">
        <v>5.0000000000000001E-3</v>
      </c>
      <c r="L128" s="229">
        <v>2.8319999999999999</v>
      </c>
      <c r="M128" s="229">
        <v>0.80600000000000005</v>
      </c>
      <c r="N128" s="94">
        <v>7.3999999999999999E-4</v>
      </c>
      <c r="O128" s="229">
        <v>0</v>
      </c>
      <c r="P128" s="94">
        <v>0</v>
      </c>
      <c r="Q128" s="238">
        <v>0</v>
      </c>
      <c r="R128" s="94">
        <v>0.11210000000000001</v>
      </c>
      <c r="S128" s="8"/>
      <c r="T128" s="8"/>
      <c r="U128" s="8"/>
      <c r="V128" s="7"/>
      <c r="W128" s="7"/>
      <c r="X128" s="7"/>
    </row>
    <row r="129" spans="1:24" ht="14.25" customHeight="1" x14ac:dyDescent="0.2">
      <c r="A129" s="84"/>
      <c r="B129" s="61"/>
      <c r="C129" s="9"/>
      <c r="D129" s="9"/>
      <c r="E129" s="7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6"/>
      <c r="R129" s="7"/>
      <c r="S129" s="7"/>
      <c r="T129" s="7"/>
      <c r="U129" s="7"/>
      <c r="V129" s="7"/>
      <c r="W129" s="7"/>
      <c r="X129" s="7"/>
    </row>
    <row r="130" spans="1:24" x14ac:dyDescent="0.2">
      <c r="A130" s="8"/>
      <c r="B130" s="8"/>
      <c r="C130" s="7" t="s">
        <v>880</v>
      </c>
      <c r="D130" s="8"/>
      <c r="E130" s="8"/>
      <c r="F130" s="8"/>
      <c r="G130" s="8"/>
      <c r="H130" s="239"/>
      <c r="J130" s="23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7"/>
      <c r="W130" s="7"/>
      <c r="X130" s="7"/>
    </row>
    <row r="131" spans="1:24" ht="15" customHeight="1" x14ac:dyDescent="0.2">
      <c r="A131" s="8"/>
      <c r="B131" s="8"/>
      <c r="C131" s="239" t="s">
        <v>775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7"/>
      <c r="W131" s="7"/>
      <c r="X131" s="7"/>
    </row>
    <row r="132" spans="1:24" ht="15" customHeight="1" x14ac:dyDescent="0.25">
      <c r="A132" s="8"/>
      <c r="B132" s="8"/>
      <c r="C132" s="14"/>
      <c r="D132" s="14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7"/>
      <c r="U132" s="8"/>
      <c r="V132" s="7"/>
      <c r="W132" s="7"/>
      <c r="X132" s="7"/>
    </row>
    <row r="133" spans="1:24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7"/>
      <c r="U133" s="8"/>
      <c r="V133" s="7"/>
      <c r="W133" s="7"/>
      <c r="X133" s="7"/>
    </row>
    <row r="134" spans="1:24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7"/>
      <c r="W134" s="7"/>
      <c r="X134" s="7"/>
    </row>
    <row r="135" spans="1:24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7"/>
      <c r="W135" s="7"/>
      <c r="X135" s="7"/>
    </row>
    <row r="136" spans="1:24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7"/>
      <c r="W136" s="7"/>
      <c r="X136" s="7"/>
    </row>
    <row r="137" spans="1:24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7"/>
      <c r="W137" s="7"/>
      <c r="X137" s="7"/>
    </row>
    <row r="138" spans="1:24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7"/>
      <c r="W138" s="7"/>
      <c r="X138" s="7"/>
    </row>
    <row r="139" spans="1:24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7"/>
      <c r="W139" s="7"/>
      <c r="X139" s="7"/>
    </row>
    <row r="140" spans="1:24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7"/>
      <c r="W140" s="7"/>
      <c r="X140" s="7"/>
    </row>
    <row r="141" spans="1:24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7"/>
      <c r="W141" s="7"/>
      <c r="X141" s="7"/>
    </row>
  </sheetData>
  <mergeCells count="74">
    <mergeCell ref="C45:C72"/>
    <mergeCell ref="D61:D64"/>
    <mergeCell ref="D65:D68"/>
    <mergeCell ref="D69:D72"/>
    <mergeCell ref="G41:H43"/>
    <mergeCell ref="C41:C44"/>
    <mergeCell ref="F41:F43"/>
    <mergeCell ref="R11:R12"/>
    <mergeCell ref="N42:N43"/>
    <mergeCell ref="O42:O43"/>
    <mergeCell ref="P42:P43"/>
    <mergeCell ref="D26:D28"/>
    <mergeCell ref="D29:D31"/>
    <mergeCell ref="D32:D34"/>
    <mergeCell ref="R42:R43"/>
    <mergeCell ref="Q41:R41"/>
    <mergeCell ref="Q42:Q43"/>
    <mergeCell ref="C39:R39"/>
    <mergeCell ref="C40:R40"/>
    <mergeCell ref="I41:K41"/>
    <mergeCell ref="L41:N41"/>
    <mergeCell ref="O41:P41"/>
    <mergeCell ref="I42:I43"/>
    <mergeCell ref="O11:O12"/>
    <mergeCell ref="P11:Q11"/>
    <mergeCell ref="M42:M43"/>
    <mergeCell ref="D45:D48"/>
    <mergeCell ref="D49:D52"/>
    <mergeCell ref="J42:J43"/>
    <mergeCell ref="K42:K43"/>
    <mergeCell ref="L42:L43"/>
    <mergeCell ref="D20:D22"/>
    <mergeCell ref="D23:D25"/>
    <mergeCell ref="J11:J12"/>
    <mergeCell ref="K11:L11"/>
    <mergeCell ref="M11:N11"/>
    <mergeCell ref="D93:D96"/>
    <mergeCell ref="D97:D100"/>
    <mergeCell ref="D57:D60"/>
    <mergeCell ref="D41:D44"/>
    <mergeCell ref="E41:E44"/>
    <mergeCell ref="D53:D56"/>
    <mergeCell ref="D117:D120"/>
    <mergeCell ref="D121:D124"/>
    <mergeCell ref="D125:D128"/>
    <mergeCell ref="S10:T10"/>
    <mergeCell ref="C101:C128"/>
    <mergeCell ref="D101:D104"/>
    <mergeCell ref="D105:D108"/>
    <mergeCell ref="O10:R10"/>
    <mergeCell ref="D109:D112"/>
    <mergeCell ref="D113:D116"/>
    <mergeCell ref="C73:C100"/>
    <mergeCell ref="D73:D76"/>
    <mergeCell ref="D77:D80"/>
    <mergeCell ref="D81:D84"/>
    <mergeCell ref="D85:D88"/>
    <mergeCell ref="D89:D92"/>
    <mergeCell ref="C8:V8"/>
    <mergeCell ref="C9:V9"/>
    <mergeCell ref="C14:C34"/>
    <mergeCell ref="U10:V10"/>
    <mergeCell ref="U11:U12"/>
    <mergeCell ref="V11:V12"/>
    <mergeCell ref="D14:D16"/>
    <mergeCell ref="D17:D19"/>
    <mergeCell ref="C10:C13"/>
    <mergeCell ref="D10:D13"/>
    <mergeCell ref="E10:E13"/>
    <mergeCell ref="F10:G12"/>
    <mergeCell ref="H10:I12"/>
    <mergeCell ref="J10:N10"/>
    <mergeCell ref="S11:S12"/>
    <mergeCell ref="T11:T12"/>
  </mergeCells>
  <phoneticPr fontId="26" type="noConversion"/>
  <conditionalFormatting sqref="L42 N42">
    <cfRule type="cellIs" dxfId="6" priority="3" stopIfTrue="1" operator="equal">
      <formula>"ERROR"</formula>
    </cfRule>
  </conditionalFormatting>
  <conditionalFormatting sqref="M42">
    <cfRule type="cellIs" dxfId="5" priority="2" stopIfTrue="1" operator="equal">
      <formula>"ERROR"</formula>
    </cfRule>
  </conditionalFormatting>
  <conditionalFormatting sqref="O11 R11">
    <cfRule type="cellIs" dxfId="4" priority="1" stopIfTrue="1" operator="equal">
      <formula>"ERROR"</formula>
    </cfRule>
  </conditionalFormatting>
  <hyperlinks>
    <hyperlink ref="C131" r:id="rId1" xr:uid="{00000000-0004-0000-0100-000000000000}"/>
    <hyperlink ref="C37" r:id="rId2" xr:uid="{00000000-0004-0000-0100-000001000000}"/>
  </hyperlinks>
  <pageMargins left="0.15748031496062992" right="0.74803149606299213" top="0.98425196850393704" bottom="0.98425196850393704" header="0.51181102362204722" footer="0.51181102362204722"/>
  <headerFooter alignWithMargins="0">
    <oddHeader>&amp;C&amp;"Arial,Bold"&amp;14&amp;A</oddHeader>
    <oddFooter>&amp;L2017-18 Network Tariff Tables&amp;C&amp;P of &amp;N</oddFooter>
  </headerFooter>
  <rowBreaks count="3" manualBreakCount="3">
    <brk id="38" min="2" max="21" man="1"/>
    <brk id="88" min="2" max="21" man="1"/>
    <brk id="131" max="16383" man="1"/>
  </rowBreaks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Sheet3">
    <pageSetUpPr fitToPage="1"/>
  </sheetPr>
  <dimension ref="A1:W281"/>
  <sheetViews>
    <sheetView tabSelected="1" topLeftCell="E61" zoomScaleNormal="80" zoomScalePageLayoutView="80" workbookViewId="0">
      <selection activeCell="V74" sqref="V74"/>
    </sheetView>
  </sheetViews>
  <sheetFormatPr defaultColWidth="9.140625" defaultRowHeight="12.75" x14ac:dyDescent="0.2"/>
  <cols>
    <col min="1" max="2" width="3.7109375" style="147" customWidth="1"/>
    <col min="3" max="3" width="23.7109375" style="147" customWidth="1"/>
    <col min="4" max="4" width="43.7109375" style="147" customWidth="1"/>
    <col min="5" max="5" width="12.7109375" style="147" customWidth="1"/>
    <col min="6" max="7" width="7.42578125" style="147" customWidth="1"/>
    <col min="8" max="20" width="12.7109375" style="147" customWidth="1"/>
    <col min="21" max="23" width="10.7109375" style="147" customWidth="1"/>
    <col min="24" max="16384" width="9.140625" style="147"/>
  </cols>
  <sheetData>
    <row r="1" spans="1:23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260"/>
    </row>
    <row r="2" spans="1:23" s="98" customFormat="1" ht="12" x14ac:dyDescent="0.2">
      <c r="A2" s="9"/>
      <c r="B2" s="9"/>
      <c r="C2" s="100"/>
      <c r="D2" s="9"/>
      <c r="E2" s="9"/>
      <c r="F2" s="101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9"/>
      <c r="T2" s="9"/>
      <c r="U2" s="9"/>
      <c r="V2" s="9"/>
    </row>
    <row r="3" spans="1:23" s="249" customFormat="1" ht="18" x14ac:dyDescent="0.2">
      <c r="A3" s="9"/>
      <c r="B3" s="8"/>
      <c r="C3" s="4" t="s">
        <v>51</v>
      </c>
      <c r="D3" s="4"/>
      <c r="E3" s="8"/>
      <c r="F3" s="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8"/>
      <c r="T3" s="8"/>
      <c r="U3" s="8"/>
      <c r="V3" s="8"/>
    </row>
    <row r="4" spans="1:23" ht="18" x14ac:dyDescent="0.25">
      <c r="A4" s="99"/>
      <c r="B4" s="102"/>
      <c r="C4" s="5" t="s">
        <v>265</v>
      </c>
      <c r="D4" s="5"/>
      <c r="E4" s="99"/>
      <c r="F4" s="99"/>
      <c r="G4" s="99"/>
      <c r="H4" s="99"/>
      <c r="I4" s="99"/>
      <c r="J4" s="99"/>
      <c r="K4" s="103"/>
      <c r="L4" s="99"/>
      <c r="M4" s="99"/>
      <c r="N4" s="99"/>
      <c r="O4" s="99"/>
      <c r="P4" s="99"/>
      <c r="Q4" s="104"/>
      <c r="R4" s="99"/>
      <c r="S4" s="99"/>
      <c r="T4" s="99"/>
      <c r="U4" s="99"/>
      <c r="V4" s="99"/>
      <c r="W4" s="261"/>
    </row>
    <row r="5" spans="1:23" ht="18" x14ac:dyDescent="0.25">
      <c r="A5" s="99"/>
      <c r="B5" s="102"/>
      <c r="C5" s="99"/>
      <c r="D5" s="5"/>
      <c r="E5" s="99"/>
      <c r="F5" s="99"/>
      <c r="G5" s="99"/>
      <c r="H5" s="99"/>
      <c r="I5" s="99"/>
      <c r="J5" s="99"/>
      <c r="K5" s="103"/>
      <c r="L5" s="99"/>
      <c r="M5" s="99"/>
      <c r="N5" s="99"/>
      <c r="O5" s="99"/>
      <c r="P5" s="99"/>
      <c r="Q5" s="104"/>
      <c r="R5" s="99"/>
      <c r="S5" s="99"/>
      <c r="T5" s="99"/>
      <c r="U5" s="99"/>
      <c r="V5" s="99"/>
      <c r="W5" s="261"/>
    </row>
    <row r="6" spans="1:23" ht="15.75" x14ac:dyDescent="0.25">
      <c r="A6" s="99"/>
      <c r="B6" s="99"/>
      <c r="C6" s="106"/>
      <c r="D6" s="106"/>
      <c r="E6" s="99"/>
      <c r="F6" s="99"/>
      <c r="G6" s="99"/>
      <c r="H6" s="99"/>
      <c r="I6" s="99"/>
      <c r="J6" s="107"/>
      <c r="K6" s="99"/>
      <c r="L6" s="99"/>
      <c r="M6" s="99"/>
      <c r="N6" s="99"/>
      <c r="O6" s="99"/>
      <c r="P6" s="99"/>
      <c r="Q6" s="106"/>
      <c r="R6" s="9"/>
      <c r="S6" s="9"/>
      <c r="T6" s="99"/>
      <c r="U6" s="99"/>
      <c r="V6" s="99"/>
    </row>
    <row r="7" spans="1:23" x14ac:dyDescent="0.2">
      <c r="A7" s="99"/>
      <c r="B7" s="9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9"/>
      <c r="U7" s="99"/>
      <c r="V7" s="99"/>
    </row>
    <row r="8" spans="1:23" ht="15" customHeight="1" x14ac:dyDescent="0.2">
      <c r="A8" s="99"/>
      <c r="B8" s="99"/>
      <c r="C8" s="280" t="s">
        <v>52</v>
      </c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2"/>
      <c r="U8" s="99"/>
      <c r="V8" s="99"/>
    </row>
    <row r="9" spans="1:23" ht="41.25" customHeight="1" x14ac:dyDescent="0.2">
      <c r="A9" s="99"/>
      <c r="B9" s="99"/>
      <c r="C9" s="283" t="s">
        <v>330</v>
      </c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5"/>
      <c r="U9" s="99"/>
      <c r="V9" s="99"/>
    </row>
    <row r="10" spans="1:23" ht="30" customHeight="1" x14ac:dyDescent="0.2">
      <c r="A10" s="99"/>
      <c r="B10" s="99"/>
      <c r="C10" s="355" t="s">
        <v>77</v>
      </c>
      <c r="D10" s="286" t="s">
        <v>78</v>
      </c>
      <c r="E10" s="355" t="s">
        <v>54</v>
      </c>
      <c r="F10" s="289" t="s">
        <v>331</v>
      </c>
      <c r="G10" s="290"/>
      <c r="H10" s="289" t="s">
        <v>79</v>
      </c>
      <c r="I10" s="318"/>
      <c r="J10" s="295" t="s">
        <v>80</v>
      </c>
      <c r="K10" s="296"/>
      <c r="L10" s="296"/>
      <c r="M10" s="296"/>
      <c r="N10" s="297"/>
      <c r="O10" s="298" t="s">
        <v>81</v>
      </c>
      <c r="P10" s="300"/>
      <c r="Q10" s="301" t="s">
        <v>82</v>
      </c>
      <c r="R10" s="302"/>
      <c r="S10" s="333" t="s">
        <v>563</v>
      </c>
      <c r="T10" s="334"/>
      <c r="U10" s="99"/>
      <c r="V10" s="99"/>
    </row>
    <row r="11" spans="1:23" ht="39.950000000000003" customHeight="1" x14ac:dyDescent="0.2">
      <c r="A11" s="99"/>
      <c r="B11" s="99"/>
      <c r="C11" s="355"/>
      <c r="D11" s="287"/>
      <c r="E11" s="355"/>
      <c r="F11" s="291"/>
      <c r="G11" s="292"/>
      <c r="H11" s="291"/>
      <c r="I11" s="319"/>
      <c r="J11" s="356" t="s">
        <v>55</v>
      </c>
      <c r="K11" s="295" t="s">
        <v>109</v>
      </c>
      <c r="L11" s="297"/>
      <c r="M11" s="295" t="s">
        <v>110</v>
      </c>
      <c r="N11" s="297"/>
      <c r="O11" s="305" t="s">
        <v>60</v>
      </c>
      <c r="P11" s="305" t="s">
        <v>62</v>
      </c>
      <c r="Q11" s="307" t="s">
        <v>85</v>
      </c>
      <c r="R11" s="307" t="s">
        <v>86</v>
      </c>
      <c r="S11" s="335" t="s">
        <v>564</v>
      </c>
      <c r="T11" s="335" t="s">
        <v>884</v>
      </c>
      <c r="U11" s="99"/>
      <c r="V11" s="99"/>
    </row>
    <row r="12" spans="1:23" ht="39.950000000000003" customHeight="1" x14ac:dyDescent="0.2">
      <c r="A12" s="99"/>
      <c r="B12" s="99"/>
      <c r="C12" s="355"/>
      <c r="D12" s="287"/>
      <c r="E12" s="355"/>
      <c r="F12" s="293"/>
      <c r="G12" s="294"/>
      <c r="H12" s="293"/>
      <c r="I12" s="320"/>
      <c r="J12" s="357"/>
      <c r="K12" s="224" t="s">
        <v>111</v>
      </c>
      <c r="L12" s="223" t="s">
        <v>112</v>
      </c>
      <c r="M12" s="223" t="s">
        <v>113</v>
      </c>
      <c r="N12" s="217" t="s">
        <v>332</v>
      </c>
      <c r="O12" s="306"/>
      <c r="P12" s="306"/>
      <c r="Q12" s="308"/>
      <c r="R12" s="308"/>
      <c r="S12" s="336"/>
      <c r="T12" s="336"/>
      <c r="U12" s="111" t="s">
        <v>24</v>
      </c>
      <c r="V12" s="99"/>
    </row>
    <row r="13" spans="1:23" ht="39" customHeight="1" x14ac:dyDescent="0.2">
      <c r="A13" s="99"/>
      <c r="B13" s="99"/>
      <c r="C13" s="355"/>
      <c r="D13" s="288"/>
      <c r="E13" s="355"/>
      <c r="F13" s="216" t="s">
        <v>333</v>
      </c>
      <c r="G13" s="216" t="s">
        <v>334</v>
      </c>
      <c r="H13" s="216" t="s">
        <v>63</v>
      </c>
      <c r="I13" s="222" t="s">
        <v>64</v>
      </c>
      <c r="J13" s="137" t="s">
        <v>25</v>
      </c>
      <c r="K13" s="21" t="s">
        <v>119</v>
      </c>
      <c r="L13" s="21" t="s">
        <v>119</v>
      </c>
      <c r="M13" s="22" t="s">
        <v>68</v>
      </c>
      <c r="N13" s="22" t="s">
        <v>68</v>
      </c>
      <c r="O13" s="221" t="s">
        <v>65</v>
      </c>
      <c r="P13" s="109" t="s">
        <v>26</v>
      </c>
      <c r="Q13" s="110" t="s">
        <v>65</v>
      </c>
      <c r="R13" s="27" t="s">
        <v>68</v>
      </c>
      <c r="S13" s="215" t="s">
        <v>65</v>
      </c>
      <c r="T13" s="215" t="s">
        <v>65</v>
      </c>
      <c r="U13" s="111" t="s">
        <v>65</v>
      </c>
      <c r="V13" s="111" t="s">
        <v>68</v>
      </c>
    </row>
    <row r="14" spans="1:23" ht="14.25" customHeight="1" x14ac:dyDescent="0.2">
      <c r="A14" s="99"/>
      <c r="B14" s="99"/>
      <c r="C14" s="309" t="s">
        <v>335</v>
      </c>
      <c r="D14" s="337" t="s">
        <v>336</v>
      </c>
      <c r="E14" s="127" t="s">
        <v>337</v>
      </c>
      <c r="F14" s="82" t="s">
        <v>338</v>
      </c>
      <c r="G14" s="82">
        <v>3</v>
      </c>
      <c r="H14" s="112">
        <v>1.0960000000000001</v>
      </c>
      <c r="I14" s="113" t="str">
        <f>VLOOKUP(H14,DLFs!$D$14:$E$19,2,FALSE)</f>
        <v>GELL</v>
      </c>
      <c r="J14" s="114">
        <v>0</v>
      </c>
      <c r="K14" s="138">
        <v>76.22</v>
      </c>
      <c r="L14" s="114">
        <v>11.5</v>
      </c>
      <c r="M14" s="115">
        <v>1.7999999999999999E-2</v>
      </c>
      <c r="N14" s="115">
        <v>1.7999999999999999E-2</v>
      </c>
      <c r="O14" s="386">
        <v>0.104</v>
      </c>
      <c r="P14" s="387">
        <v>8.5900000000000004E-3</v>
      </c>
      <c r="Q14" s="114">
        <v>0</v>
      </c>
      <c r="R14" s="115">
        <v>0</v>
      </c>
      <c r="S14" s="236">
        <v>0</v>
      </c>
      <c r="T14" s="69">
        <v>0</v>
      </c>
      <c r="U14" s="275">
        <f>J14+O14+Q14+S14+T14</f>
        <v>0.104</v>
      </c>
      <c r="V14" s="275">
        <f>M14+P14+R14</f>
        <v>2.6589999999999999E-2</v>
      </c>
    </row>
    <row r="15" spans="1:23" ht="14.25" customHeight="1" x14ac:dyDescent="0.2">
      <c r="A15" s="99"/>
      <c r="B15" s="99"/>
      <c r="C15" s="310"/>
      <c r="D15" s="338"/>
      <c r="E15" s="49" t="s">
        <v>631</v>
      </c>
      <c r="F15" s="71" t="s">
        <v>338</v>
      </c>
      <c r="G15" s="71">
        <v>3</v>
      </c>
      <c r="H15" s="117">
        <v>1.0960000000000001</v>
      </c>
      <c r="I15" s="118" t="str">
        <f>VLOOKUP(H15,DLFs!$D$14:$E$19,2,FALSE)</f>
        <v>GELL</v>
      </c>
      <c r="J15" s="119">
        <v>0</v>
      </c>
      <c r="K15" s="139">
        <v>76.22</v>
      </c>
      <c r="L15" s="119">
        <v>11.5</v>
      </c>
      <c r="M15" s="120">
        <v>1.7999999999999999E-2</v>
      </c>
      <c r="N15" s="120">
        <v>1.7999999999999999E-2</v>
      </c>
      <c r="O15" s="119">
        <v>0.104</v>
      </c>
      <c r="P15" s="120">
        <v>8.5900000000000004E-3</v>
      </c>
      <c r="Q15" s="119">
        <v>0</v>
      </c>
      <c r="R15" s="120">
        <v>0</v>
      </c>
      <c r="S15" s="237">
        <v>3.1280000000000002E-2</v>
      </c>
      <c r="T15" s="75">
        <v>0</v>
      </c>
      <c r="U15" s="279"/>
      <c r="V15" s="279"/>
    </row>
    <row r="16" spans="1:23" ht="14.25" customHeight="1" x14ac:dyDescent="0.2">
      <c r="A16" s="99"/>
      <c r="B16" s="99"/>
      <c r="C16" s="310"/>
      <c r="D16" s="339"/>
      <c r="E16" s="244" t="s">
        <v>632</v>
      </c>
      <c r="F16" s="76" t="s">
        <v>338</v>
      </c>
      <c r="G16" s="76">
        <v>3</v>
      </c>
      <c r="H16" s="123">
        <v>1.0960000000000001</v>
      </c>
      <c r="I16" s="124" t="str">
        <f>VLOOKUP(H16,DLFs!$D$14:$E$19,2,FALSE)</f>
        <v>GELL</v>
      </c>
      <c r="J16" s="125">
        <v>0</v>
      </c>
      <c r="K16" s="140">
        <v>76.22</v>
      </c>
      <c r="L16" s="125">
        <v>11.5</v>
      </c>
      <c r="M16" s="126">
        <v>1.7999999999999999E-2</v>
      </c>
      <c r="N16" s="126">
        <v>1.7999999999999999E-2</v>
      </c>
      <c r="O16" s="125">
        <v>0.104</v>
      </c>
      <c r="P16" s="126">
        <v>8.5900000000000004E-3</v>
      </c>
      <c r="Q16" s="125">
        <v>0</v>
      </c>
      <c r="R16" s="126">
        <v>0</v>
      </c>
      <c r="S16" s="238">
        <v>0</v>
      </c>
      <c r="T16" s="94">
        <v>0.11210000000000001</v>
      </c>
      <c r="U16" s="279"/>
      <c r="V16" s="279"/>
    </row>
    <row r="17" spans="1:22" ht="14.25" customHeight="1" x14ac:dyDescent="0.2">
      <c r="A17" s="99"/>
      <c r="B17" s="99"/>
      <c r="C17" s="310"/>
      <c r="D17" s="337" t="s">
        <v>339</v>
      </c>
      <c r="E17" s="127" t="s">
        <v>340</v>
      </c>
      <c r="F17" s="82" t="s">
        <v>338</v>
      </c>
      <c r="G17" s="82">
        <v>3</v>
      </c>
      <c r="H17" s="112">
        <v>1.0960000000000001</v>
      </c>
      <c r="I17" s="113" t="str">
        <f>VLOOKUP(H17,DLFs!$D$14:$E$19,2,FALSE)</f>
        <v>GELL</v>
      </c>
      <c r="J17" s="114">
        <v>0</v>
      </c>
      <c r="K17" s="138">
        <v>76.22</v>
      </c>
      <c r="L17" s="114">
        <v>11.5</v>
      </c>
      <c r="M17" s="115">
        <v>1.7999999999999999E-2</v>
      </c>
      <c r="N17" s="115">
        <v>1.7999999999999999E-2</v>
      </c>
      <c r="O17" s="386">
        <v>0.19600000000000001</v>
      </c>
      <c r="P17" s="387">
        <v>1.042E-2</v>
      </c>
      <c r="Q17" s="114">
        <v>0</v>
      </c>
      <c r="R17" s="115">
        <v>0</v>
      </c>
      <c r="S17" s="236">
        <v>0</v>
      </c>
      <c r="T17" s="69">
        <v>0</v>
      </c>
      <c r="U17" s="279">
        <f t="shared" ref="U15:U20" si="0">J17+O17+Q17+S17+T17</f>
        <v>0.19600000000000001</v>
      </c>
      <c r="V17" s="279">
        <f t="shared" ref="V15:V20" si="1">M17+P17+R17</f>
        <v>2.8420000000000001E-2</v>
      </c>
    </row>
    <row r="18" spans="1:22" ht="14.25" customHeight="1" x14ac:dyDescent="0.2">
      <c r="A18" s="99"/>
      <c r="B18" s="99"/>
      <c r="C18" s="310"/>
      <c r="D18" s="338"/>
      <c r="E18" s="49" t="s">
        <v>633</v>
      </c>
      <c r="F18" s="71" t="s">
        <v>338</v>
      </c>
      <c r="G18" s="71">
        <v>3</v>
      </c>
      <c r="H18" s="117">
        <v>1.0960000000000001</v>
      </c>
      <c r="I18" s="118" t="str">
        <f>VLOOKUP(H18,DLFs!$D$14:$E$19,2,FALSE)</f>
        <v>GELL</v>
      </c>
      <c r="J18" s="119">
        <v>0</v>
      </c>
      <c r="K18" s="139">
        <v>76.22</v>
      </c>
      <c r="L18" s="119">
        <v>11.5</v>
      </c>
      <c r="M18" s="120">
        <v>1.7999999999999999E-2</v>
      </c>
      <c r="N18" s="120">
        <v>1.7999999999999999E-2</v>
      </c>
      <c r="O18" s="119">
        <v>0.19600000000000001</v>
      </c>
      <c r="P18" s="120">
        <v>1.042E-2</v>
      </c>
      <c r="Q18" s="119">
        <v>0</v>
      </c>
      <c r="R18" s="120">
        <v>0</v>
      </c>
      <c r="S18" s="237">
        <v>3.1280000000000002E-2</v>
      </c>
      <c r="T18" s="75">
        <v>0</v>
      </c>
      <c r="U18" s="279"/>
      <c r="V18" s="279"/>
    </row>
    <row r="19" spans="1:22" ht="14.25" customHeight="1" x14ac:dyDescent="0.2">
      <c r="A19" s="99"/>
      <c r="B19" s="99"/>
      <c r="C19" s="310"/>
      <c r="D19" s="339"/>
      <c r="E19" s="244" t="s">
        <v>634</v>
      </c>
      <c r="F19" s="76" t="s">
        <v>338</v>
      </c>
      <c r="G19" s="76">
        <v>3</v>
      </c>
      <c r="H19" s="123">
        <v>1.0960000000000001</v>
      </c>
      <c r="I19" s="124" t="str">
        <f>VLOOKUP(H19,DLFs!$D$14:$E$19,2,FALSE)</f>
        <v>GELL</v>
      </c>
      <c r="J19" s="125">
        <v>0</v>
      </c>
      <c r="K19" s="140">
        <v>76.22</v>
      </c>
      <c r="L19" s="125">
        <v>11.5</v>
      </c>
      <c r="M19" s="126">
        <v>1.7999999999999999E-2</v>
      </c>
      <c r="N19" s="126">
        <v>1.7999999999999999E-2</v>
      </c>
      <c r="O19" s="125">
        <v>0.19600000000000001</v>
      </c>
      <c r="P19" s="126">
        <v>1.042E-2</v>
      </c>
      <c r="Q19" s="125">
        <v>0</v>
      </c>
      <c r="R19" s="126">
        <v>0</v>
      </c>
      <c r="S19" s="238">
        <v>0</v>
      </c>
      <c r="T19" s="94">
        <v>0.11210000000000001</v>
      </c>
      <c r="U19" s="279"/>
      <c r="V19" s="279"/>
    </row>
    <row r="20" spans="1:22" ht="14.25" customHeight="1" x14ac:dyDescent="0.2">
      <c r="A20" s="99"/>
      <c r="B20" s="99"/>
      <c r="C20" s="310"/>
      <c r="D20" s="337" t="s">
        <v>341</v>
      </c>
      <c r="E20" s="127" t="s">
        <v>342</v>
      </c>
      <c r="F20" s="82" t="s">
        <v>338</v>
      </c>
      <c r="G20" s="82">
        <v>3</v>
      </c>
      <c r="H20" s="112">
        <v>1.0960000000000001</v>
      </c>
      <c r="I20" s="113" t="str">
        <f>VLOOKUP(H20,DLFs!$D$14:$E$19,2,FALSE)</f>
        <v>GELL</v>
      </c>
      <c r="J20" s="114">
        <v>0</v>
      </c>
      <c r="K20" s="138">
        <v>76.22</v>
      </c>
      <c r="L20" s="114">
        <v>11.5</v>
      </c>
      <c r="M20" s="115">
        <v>1.7999999999999999E-2</v>
      </c>
      <c r="N20" s="115">
        <v>1.7999999999999999E-2</v>
      </c>
      <c r="O20" s="386">
        <v>0.31</v>
      </c>
      <c r="P20" s="387">
        <v>1.333E-2</v>
      </c>
      <c r="Q20" s="114">
        <v>0</v>
      </c>
      <c r="R20" s="115">
        <v>0</v>
      </c>
      <c r="S20" s="236">
        <v>0</v>
      </c>
      <c r="T20" s="69">
        <v>0</v>
      </c>
      <c r="U20" s="279">
        <f t="shared" si="0"/>
        <v>0.31</v>
      </c>
      <c r="V20" s="279">
        <f t="shared" si="1"/>
        <v>3.1329999999999997E-2</v>
      </c>
    </row>
    <row r="21" spans="1:22" ht="14.25" customHeight="1" x14ac:dyDescent="0.2">
      <c r="A21" s="99"/>
      <c r="B21" s="99"/>
      <c r="C21" s="310"/>
      <c r="D21" s="338"/>
      <c r="E21" s="49" t="s">
        <v>635</v>
      </c>
      <c r="F21" s="71" t="s">
        <v>338</v>
      </c>
      <c r="G21" s="71">
        <v>3</v>
      </c>
      <c r="H21" s="117">
        <v>1.0960000000000001</v>
      </c>
      <c r="I21" s="118" t="str">
        <f>VLOOKUP(H21,DLFs!$D$14:$E$19,2,FALSE)</f>
        <v>GELL</v>
      </c>
      <c r="J21" s="119">
        <v>0</v>
      </c>
      <c r="K21" s="139">
        <v>76.22</v>
      </c>
      <c r="L21" s="119">
        <v>11.5</v>
      </c>
      <c r="M21" s="120">
        <v>1.7999999999999999E-2</v>
      </c>
      <c r="N21" s="120">
        <v>1.7999999999999999E-2</v>
      </c>
      <c r="O21" s="119">
        <v>0.31</v>
      </c>
      <c r="P21" s="120">
        <v>1.333E-2</v>
      </c>
      <c r="Q21" s="119">
        <v>0</v>
      </c>
      <c r="R21" s="120">
        <v>0</v>
      </c>
      <c r="S21" s="237">
        <v>3.1280000000000002E-2</v>
      </c>
      <c r="T21" s="75">
        <v>0</v>
      </c>
      <c r="U21" s="99"/>
      <c r="V21" s="99"/>
    </row>
    <row r="22" spans="1:22" ht="14.25" customHeight="1" x14ac:dyDescent="0.2">
      <c r="A22" s="99"/>
      <c r="B22" s="99"/>
      <c r="C22" s="310"/>
      <c r="D22" s="339"/>
      <c r="E22" s="244" t="s">
        <v>636</v>
      </c>
      <c r="F22" s="76" t="s">
        <v>338</v>
      </c>
      <c r="G22" s="76">
        <v>3</v>
      </c>
      <c r="H22" s="123">
        <v>1.0960000000000001</v>
      </c>
      <c r="I22" s="124" t="str">
        <f>VLOOKUP(H22,DLFs!$D$14:$E$19,2,FALSE)</f>
        <v>GELL</v>
      </c>
      <c r="J22" s="125">
        <v>0</v>
      </c>
      <c r="K22" s="140">
        <v>76.22</v>
      </c>
      <c r="L22" s="125">
        <v>11.5</v>
      </c>
      <c r="M22" s="126">
        <v>1.7999999999999999E-2</v>
      </c>
      <c r="N22" s="126">
        <v>1.7999999999999999E-2</v>
      </c>
      <c r="O22" s="125">
        <v>0.31</v>
      </c>
      <c r="P22" s="126">
        <v>1.333E-2</v>
      </c>
      <c r="Q22" s="125">
        <v>0</v>
      </c>
      <c r="R22" s="126">
        <v>0</v>
      </c>
      <c r="S22" s="238">
        <v>0</v>
      </c>
      <c r="T22" s="94">
        <v>0.11210000000000001</v>
      </c>
      <c r="U22" s="99"/>
      <c r="V22" s="99"/>
    </row>
    <row r="23" spans="1:22" ht="14.25" customHeight="1" x14ac:dyDescent="0.2">
      <c r="A23" s="99"/>
      <c r="B23" s="99"/>
      <c r="C23" s="310"/>
      <c r="D23" s="337" t="s">
        <v>343</v>
      </c>
      <c r="E23" s="127" t="s">
        <v>344</v>
      </c>
      <c r="F23" s="82" t="s">
        <v>338</v>
      </c>
      <c r="G23" s="82">
        <v>3</v>
      </c>
      <c r="H23" s="112">
        <v>1.1919999999999999</v>
      </c>
      <c r="I23" s="113" t="str">
        <f>VLOOKUP(H23,DLFs!$F$14:$G$19,2,FALSE)</f>
        <v>GWLL</v>
      </c>
      <c r="J23" s="114">
        <v>0</v>
      </c>
      <c r="K23" s="138">
        <v>190.804</v>
      </c>
      <c r="L23" s="114">
        <v>17</v>
      </c>
      <c r="M23" s="115">
        <v>0.13</v>
      </c>
      <c r="N23" s="115">
        <v>0.13</v>
      </c>
      <c r="O23" s="386">
        <v>0.104</v>
      </c>
      <c r="P23" s="387">
        <v>8.5900000000000004E-3</v>
      </c>
      <c r="Q23" s="114">
        <v>0</v>
      </c>
      <c r="R23" s="115">
        <v>0</v>
      </c>
      <c r="S23" s="236">
        <v>0</v>
      </c>
      <c r="T23" s="69">
        <v>0</v>
      </c>
      <c r="U23" s="275">
        <f>J23+O23+Q23+S23+T23</f>
        <v>0.104</v>
      </c>
      <c r="V23" s="275">
        <f>M23+P23+R23</f>
        <v>0.13858999999999999</v>
      </c>
    </row>
    <row r="24" spans="1:22" ht="14.25" customHeight="1" x14ac:dyDescent="0.2">
      <c r="A24" s="99"/>
      <c r="B24" s="99"/>
      <c r="C24" s="310"/>
      <c r="D24" s="338"/>
      <c r="E24" s="49" t="s">
        <v>637</v>
      </c>
      <c r="F24" s="71" t="s">
        <v>338</v>
      </c>
      <c r="G24" s="71">
        <v>3</v>
      </c>
      <c r="H24" s="117">
        <v>1.1919999999999999</v>
      </c>
      <c r="I24" s="118" t="str">
        <f>VLOOKUP(H24,DLFs!$F$14:$G$19,2,FALSE)</f>
        <v>GWLL</v>
      </c>
      <c r="J24" s="119">
        <v>0</v>
      </c>
      <c r="K24" s="139">
        <v>190.804</v>
      </c>
      <c r="L24" s="119">
        <v>17</v>
      </c>
      <c r="M24" s="120">
        <v>0.13</v>
      </c>
      <c r="N24" s="120">
        <v>0.13</v>
      </c>
      <c r="O24" s="119">
        <v>0.104</v>
      </c>
      <c r="P24" s="120">
        <v>8.5900000000000004E-3</v>
      </c>
      <c r="Q24" s="119">
        <v>0</v>
      </c>
      <c r="R24" s="120">
        <v>0</v>
      </c>
      <c r="S24" s="237">
        <v>3.1280000000000002E-2</v>
      </c>
      <c r="T24" s="75">
        <v>0</v>
      </c>
      <c r="U24" s="279"/>
      <c r="V24" s="279"/>
    </row>
    <row r="25" spans="1:22" ht="14.25" customHeight="1" x14ac:dyDescent="0.2">
      <c r="A25" s="99"/>
      <c r="B25" s="99"/>
      <c r="C25" s="310"/>
      <c r="D25" s="339"/>
      <c r="E25" s="244" t="s">
        <v>638</v>
      </c>
      <c r="F25" s="76" t="s">
        <v>338</v>
      </c>
      <c r="G25" s="76">
        <v>3</v>
      </c>
      <c r="H25" s="123">
        <v>1.1919999999999999</v>
      </c>
      <c r="I25" s="124" t="str">
        <f>VLOOKUP(H25,DLFs!$F$14:$G$19,2,FALSE)</f>
        <v>GWLL</v>
      </c>
      <c r="J25" s="125">
        <v>0</v>
      </c>
      <c r="K25" s="140">
        <v>190.804</v>
      </c>
      <c r="L25" s="125">
        <v>17</v>
      </c>
      <c r="M25" s="126">
        <v>0.13</v>
      </c>
      <c r="N25" s="126">
        <v>0.13</v>
      </c>
      <c r="O25" s="125">
        <v>0.104</v>
      </c>
      <c r="P25" s="126">
        <v>8.5900000000000004E-3</v>
      </c>
      <c r="Q25" s="125">
        <v>0</v>
      </c>
      <c r="R25" s="126">
        <v>0</v>
      </c>
      <c r="S25" s="238">
        <v>0</v>
      </c>
      <c r="T25" s="94">
        <v>0.11210000000000001</v>
      </c>
      <c r="U25" s="279"/>
      <c r="V25" s="279"/>
    </row>
    <row r="26" spans="1:22" ht="14.25" customHeight="1" x14ac:dyDescent="0.2">
      <c r="A26" s="99"/>
      <c r="B26" s="99"/>
      <c r="C26" s="310"/>
      <c r="D26" s="337" t="s">
        <v>345</v>
      </c>
      <c r="E26" s="127" t="s">
        <v>346</v>
      </c>
      <c r="F26" s="82" t="s">
        <v>338</v>
      </c>
      <c r="G26" s="82">
        <v>3</v>
      </c>
      <c r="H26" s="112">
        <v>1.1919999999999999</v>
      </c>
      <c r="I26" s="113" t="str">
        <f>VLOOKUP(H26,DLFs!$F$14:$G$19,2,FALSE)</f>
        <v>GWLL</v>
      </c>
      <c r="J26" s="114">
        <v>0</v>
      </c>
      <c r="K26" s="138">
        <v>190.804</v>
      </c>
      <c r="L26" s="114">
        <v>17</v>
      </c>
      <c r="M26" s="115">
        <v>0.13</v>
      </c>
      <c r="N26" s="115">
        <v>0.13</v>
      </c>
      <c r="O26" s="386">
        <v>0.19600000000000001</v>
      </c>
      <c r="P26" s="387">
        <v>1.042E-2</v>
      </c>
      <c r="Q26" s="114">
        <v>0</v>
      </c>
      <c r="R26" s="115">
        <v>0</v>
      </c>
      <c r="S26" s="236">
        <v>0</v>
      </c>
      <c r="T26" s="69">
        <v>0</v>
      </c>
      <c r="U26" s="279">
        <f t="shared" ref="U24:U35" si="2">J26+O26+Q26+S26+T26</f>
        <v>0.19600000000000001</v>
      </c>
      <c r="V26" s="279">
        <f t="shared" ref="V24:V35" si="3">M26+P26+R26</f>
        <v>0.14042000000000002</v>
      </c>
    </row>
    <row r="27" spans="1:22" ht="14.25" customHeight="1" x14ac:dyDescent="0.2">
      <c r="A27" s="99"/>
      <c r="B27" s="99"/>
      <c r="C27" s="310"/>
      <c r="D27" s="338"/>
      <c r="E27" s="49" t="s">
        <v>639</v>
      </c>
      <c r="F27" s="71" t="s">
        <v>338</v>
      </c>
      <c r="G27" s="71">
        <v>3</v>
      </c>
      <c r="H27" s="117">
        <v>1.1919999999999999</v>
      </c>
      <c r="I27" s="118" t="str">
        <f>VLOOKUP(H27,DLFs!$F$14:$G$19,2,FALSE)</f>
        <v>GWLL</v>
      </c>
      <c r="J27" s="119">
        <v>0</v>
      </c>
      <c r="K27" s="139">
        <v>190.804</v>
      </c>
      <c r="L27" s="119">
        <v>17</v>
      </c>
      <c r="M27" s="120">
        <v>0.13</v>
      </c>
      <c r="N27" s="120">
        <v>0.13</v>
      </c>
      <c r="O27" s="119">
        <v>0.19600000000000001</v>
      </c>
      <c r="P27" s="120">
        <v>1.042E-2</v>
      </c>
      <c r="Q27" s="119">
        <v>0</v>
      </c>
      <c r="R27" s="120">
        <v>0</v>
      </c>
      <c r="S27" s="237">
        <v>3.1280000000000002E-2</v>
      </c>
      <c r="T27" s="75">
        <v>0</v>
      </c>
      <c r="U27" s="279"/>
      <c r="V27" s="279"/>
    </row>
    <row r="28" spans="1:22" ht="14.25" customHeight="1" x14ac:dyDescent="0.2">
      <c r="A28" s="99"/>
      <c r="B28" s="99"/>
      <c r="C28" s="310"/>
      <c r="D28" s="339"/>
      <c r="E28" s="244" t="s">
        <v>640</v>
      </c>
      <c r="F28" s="76" t="s">
        <v>338</v>
      </c>
      <c r="G28" s="76">
        <v>3</v>
      </c>
      <c r="H28" s="123">
        <v>1.1919999999999999</v>
      </c>
      <c r="I28" s="124" t="str">
        <f>VLOOKUP(H28,DLFs!$F$14:$G$19,2,FALSE)</f>
        <v>GWLL</v>
      </c>
      <c r="J28" s="125">
        <v>0</v>
      </c>
      <c r="K28" s="140">
        <v>190.804</v>
      </c>
      <c r="L28" s="125">
        <v>17</v>
      </c>
      <c r="M28" s="126">
        <v>0.13</v>
      </c>
      <c r="N28" s="126">
        <v>0.13</v>
      </c>
      <c r="O28" s="125">
        <v>0.19600000000000001</v>
      </c>
      <c r="P28" s="126">
        <v>1.042E-2</v>
      </c>
      <c r="Q28" s="125">
        <v>0</v>
      </c>
      <c r="R28" s="126">
        <v>0</v>
      </c>
      <c r="S28" s="238">
        <v>0</v>
      </c>
      <c r="T28" s="94">
        <v>0.11210000000000001</v>
      </c>
      <c r="U28" s="279"/>
      <c r="V28" s="279"/>
    </row>
    <row r="29" spans="1:22" ht="14.25" customHeight="1" x14ac:dyDescent="0.2">
      <c r="A29" s="99"/>
      <c r="B29" s="99"/>
      <c r="C29" s="310"/>
      <c r="D29" s="337" t="s">
        <v>347</v>
      </c>
      <c r="E29" s="127" t="s">
        <v>348</v>
      </c>
      <c r="F29" s="82" t="s">
        <v>338</v>
      </c>
      <c r="G29" s="82">
        <v>3</v>
      </c>
      <c r="H29" s="112">
        <v>1.1919999999999999</v>
      </c>
      <c r="I29" s="113" t="str">
        <f>VLOOKUP(H29,DLFs!$F$14:$G$19,2,FALSE)</f>
        <v>GWLL</v>
      </c>
      <c r="J29" s="114">
        <v>0</v>
      </c>
      <c r="K29" s="138">
        <v>190.804</v>
      </c>
      <c r="L29" s="114">
        <v>17</v>
      </c>
      <c r="M29" s="115">
        <v>0.13</v>
      </c>
      <c r="N29" s="115">
        <v>0.13</v>
      </c>
      <c r="O29" s="386">
        <v>0.31</v>
      </c>
      <c r="P29" s="387">
        <v>1.333E-2</v>
      </c>
      <c r="Q29" s="114">
        <v>0</v>
      </c>
      <c r="R29" s="115">
        <v>0</v>
      </c>
      <c r="S29" s="236">
        <v>0</v>
      </c>
      <c r="T29" s="69">
        <v>0</v>
      </c>
      <c r="U29" s="279">
        <f t="shared" si="2"/>
        <v>0.31</v>
      </c>
      <c r="V29" s="279">
        <f t="shared" si="3"/>
        <v>0.14333000000000001</v>
      </c>
    </row>
    <row r="30" spans="1:22" ht="14.25" customHeight="1" x14ac:dyDescent="0.2">
      <c r="A30" s="99"/>
      <c r="B30" s="99"/>
      <c r="C30" s="310"/>
      <c r="D30" s="338"/>
      <c r="E30" s="49" t="s">
        <v>641</v>
      </c>
      <c r="F30" s="71" t="s">
        <v>338</v>
      </c>
      <c r="G30" s="71">
        <v>3</v>
      </c>
      <c r="H30" s="117">
        <v>1.1919999999999999</v>
      </c>
      <c r="I30" s="118" t="str">
        <f>VLOOKUP(H30,DLFs!$F$14:$G$19,2,FALSE)</f>
        <v>GWLL</v>
      </c>
      <c r="J30" s="119">
        <v>0</v>
      </c>
      <c r="K30" s="139">
        <v>190.804</v>
      </c>
      <c r="L30" s="119">
        <v>17</v>
      </c>
      <c r="M30" s="120">
        <v>0.13</v>
      </c>
      <c r="N30" s="120">
        <v>0.13</v>
      </c>
      <c r="O30" s="119">
        <v>0.31</v>
      </c>
      <c r="P30" s="120">
        <v>1.333E-2</v>
      </c>
      <c r="Q30" s="119">
        <v>0</v>
      </c>
      <c r="R30" s="120">
        <v>0</v>
      </c>
      <c r="S30" s="237">
        <v>3.1280000000000002E-2</v>
      </c>
      <c r="T30" s="75">
        <v>0</v>
      </c>
      <c r="U30" s="279"/>
      <c r="V30" s="279"/>
    </row>
    <row r="31" spans="1:22" ht="14.25" customHeight="1" x14ac:dyDescent="0.2">
      <c r="A31" s="99"/>
      <c r="B31" s="99"/>
      <c r="C31" s="310"/>
      <c r="D31" s="339"/>
      <c r="E31" s="244" t="s">
        <v>642</v>
      </c>
      <c r="F31" s="76" t="s">
        <v>338</v>
      </c>
      <c r="G31" s="76">
        <v>3</v>
      </c>
      <c r="H31" s="123">
        <v>1.1919999999999999</v>
      </c>
      <c r="I31" s="124" t="str">
        <f>VLOOKUP(H31,DLFs!$F$14:$G$19,2,FALSE)</f>
        <v>GWLL</v>
      </c>
      <c r="J31" s="125">
        <v>0</v>
      </c>
      <c r="K31" s="140">
        <v>190.804</v>
      </c>
      <c r="L31" s="125">
        <v>17</v>
      </c>
      <c r="M31" s="126">
        <v>0.13</v>
      </c>
      <c r="N31" s="126">
        <v>0.13</v>
      </c>
      <c r="O31" s="125">
        <v>0.31</v>
      </c>
      <c r="P31" s="126">
        <v>1.333E-2</v>
      </c>
      <c r="Q31" s="125">
        <v>0</v>
      </c>
      <c r="R31" s="126">
        <v>0</v>
      </c>
      <c r="S31" s="238">
        <v>0</v>
      </c>
      <c r="T31" s="94">
        <v>0.11210000000000001</v>
      </c>
      <c r="U31" s="279"/>
      <c r="V31" s="279"/>
    </row>
    <row r="32" spans="1:22" ht="14.25" customHeight="1" x14ac:dyDescent="0.2">
      <c r="A32" s="99"/>
      <c r="B32" s="99"/>
      <c r="C32" s="310"/>
      <c r="D32" s="337" t="s">
        <v>349</v>
      </c>
      <c r="E32" s="127" t="s">
        <v>350</v>
      </c>
      <c r="F32" s="82" t="s">
        <v>338</v>
      </c>
      <c r="G32" s="82">
        <v>3</v>
      </c>
      <c r="H32" s="112">
        <v>1.07</v>
      </c>
      <c r="I32" s="113" t="str">
        <f>VLOOKUP(H32,DLFs!$H$14:$I$19,2,FALSE)</f>
        <v>GMLL</v>
      </c>
      <c r="J32" s="114">
        <v>0</v>
      </c>
      <c r="K32" s="138">
        <v>76.191999999999993</v>
      </c>
      <c r="L32" s="114">
        <v>7.5</v>
      </c>
      <c r="M32" s="115">
        <v>0.01</v>
      </c>
      <c r="N32" s="115">
        <v>0.01</v>
      </c>
      <c r="O32" s="386">
        <v>0.13700000000000001</v>
      </c>
      <c r="P32" s="387">
        <v>7.3999999999999999E-4</v>
      </c>
      <c r="Q32" s="114">
        <v>0</v>
      </c>
      <c r="R32" s="115">
        <v>0</v>
      </c>
      <c r="S32" s="236">
        <v>0</v>
      </c>
      <c r="T32" s="69">
        <v>0</v>
      </c>
      <c r="U32" s="279">
        <f t="shared" si="2"/>
        <v>0.13700000000000001</v>
      </c>
      <c r="V32" s="279">
        <f t="shared" si="3"/>
        <v>1.074E-2</v>
      </c>
    </row>
    <row r="33" spans="1:22" ht="14.25" customHeight="1" x14ac:dyDescent="0.2">
      <c r="A33" s="99"/>
      <c r="B33" s="99"/>
      <c r="C33" s="310"/>
      <c r="D33" s="338"/>
      <c r="E33" s="49" t="s">
        <v>579</v>
      </c>
      <c r="F33" s="71" t="s">
        <v>338</v>
      </c>
      <c r="G33" s="71">
        <v>3</v>
      </c>
      <c r="H33" s="117">
        <v>1.07</v>
      </c>
      <c r="I33" s="118" t="str">
        <f>VLOOKUP(H33,DLFs!$H$14:$I$19,2,FALSE)</f>
        <v>GMLL</v>
      </c>
      <c r="J33" s="119">
        <v>0</v>
      </c>
      <c r="K33" s="139">
        <v>76.191999999999993</v>
      </c>
      <c r="L33" s="119">
        <v>7.5</v>
      </c>
      <c r="M33" s="120">
        <v>0.01</v>
      </c>
      <c r="N33" s="120">
        <v>0.01</v>
      </c>
      <c r="O33" s="119">
        <v>0.13700000000000001</v>
      </c>
      <c r="P33" s="120">
        <v>7.3999999999999999E-4</v>
      </c>
      <c r="Q33" s="119">
        <v>0</v>
      </c>
      <c r="R33" s="120">
        <v>0</v>
      </c>
      <c r="S33" s="237">
        <v>3.1280000000000002E-2</v>
      </c>
      <c r="T33" s="75">
        <v>0</v>
      </c>
      <c r="U33" s="279"/>
      <c r="V33" s="279"/>
    </row>
    <row r="34" spans="1:22" ht="14.25" customHeight="1" x14ac:dyDescent="0.2">
      <c r="A34" s="99"/>
      <c r="B34" s="99"/>
      <c r="C34" s="311"/>
      <c r="D34" s="339"/>
      <c r="E34" s="244" t="s">
        <v>702</v>
      </c>
      <c r="F34" s="76" t="s">
        <v>338</v>
      </c>
      <c r="G34" s="76">
        <v>3</v>
      </c>
      <c r="H34" s="123">
        <v>1.07</v>
      </c>
      <c r="I34" s="124" t="str">
        <f>VLOOKUP(H34,DLFs!$H$14:$I$19,2,FALSE)</f>
        <v>GMLL</v>
      </c>
      <c r="J34" s="125">
        <v>0</v>
      </c>
      <c r="K34" s="140">
        <v>76.191999999999993</v>
      </c>
      <c r="L34" s="125">
        <v>7.5</v>
      </c>
      <c r="M34" s="126">
        <v>0.01</v>
      </c>
      <c r="N34" s="126">
        <v>0.01</v>
      </c>
      <c r="O34" s="125">
        <v>0.13700000000000001</v>
      </c>
      <c r="P34" s="126">
        <v>7.3999999999999999E-4</v>
      </c>
      <c r="Q34" s="125">
        <v>0</v>
      </c>
      <c r="R34" s="126">
        <v>0</v>
      </c>
      <c r="S34" s="238">
        <v>0</v>
      </c>
      <c r="T34" s="94">
        <v>0.11210000000000001</v>
      </c>
      <c r="U34" s="279"/>
      <c r="V34" s="279"/>
    </row>
    <row r="35" spans="1:22" ht="14.25" customHeight="1" x14ac:dyDescent="0.2">
      <c r="A35" s="99"/>
      <c r="B35" s="99"/>
      <c r="C35" s="309" t="s">
        <v>351</v>
      </c>
      <c r="D35" s="337" t="s">
        <v>352</v>
      </c>
      <c r="E35" s="127" t="s">
        <v>353</v>
      </c>
      <c r="F35" s="82" t="s">
        <v>338</v>
      </c>
      <c r="G35" s="82">
        <v>3</v>
      </c>
      <c r="H35" s="112">
        <v>1.0960000000000001</v>
      </c>
      <c r="I35" s="113" t="str">
        <f>VLOOKUP(H35,DLFs!$D$14:$E$19,2,FALSE)</f>
        <v>GELL</v>
      </c>
      <c r="J35" s="114">
        <v>0</v>
      </c>
      <c r="K35" s="138">
        <v>94.72</v>
      </c>
      <c r="L35" s="114">
        <v>10</v>
      </c>
      <c r="M35" s="115">
        <v>2.5000000000000001E-2</v>
      </c>
      <c r="N35" s="115">
        <v>2.5000000000000001E-2</v>
      </c>
      <c r="O35" s="114">
        <v>0.104</v>
      </c>
      <c r="P35" s="115">
        <v>8.5900000000000004E-3</v>
      </c>
      <c r="Q35" s="114">
        <v>0</v>
      </c>
      <c r="R35" s="115">
        <v>0</v>
      </c>
      <c r="S35" s="236">
        <v>0</v>
      </c>
      <c r="T35" s="69">
        <v>0</v>
      </c>
      <c r="U35" s="279"/>
      <c r="V35" s="279"/>
    </row>
    <row r="36" spans="1:22" ht="14.25" customHeight="1" x14ac:dyDescent="0.2">
      <c r="A36" s="99"/>
      <c r="B36" s="99"/>
      <c r="C36" s="310"/>
      <c r="D36" s="338"/>
      <c r="E36" s="49" t="s">
        <v>643</v>
      </c>
      <c r="F36" s="71" t="s">
        <v>338</v>
      </c>
      <c r="G36" s="71">
        <v>3</v>
      </c>
      <c r="H36" s="117">
        <v>1.0960000000000001</v>
      </c>
      <c r="I36" s="118" t="str">
        <f>VLOOKUP(H36,DLFs!$D$14:$E$19,2,FALSE)</f>
        <v>GELL</v>
      </c>
      <c r="J36" s="119">
        <v>0</v>
      </c>
      <c r="K36" s="139">
        <v>94.72</v>
      </c>
      <c r="L36" s="119">
        <v>10</v>
      </c>
      <c r="M36" s="120">
        <v>2.5000000000000001E-2</v>
      </c>
      <c r="N36" s="120">
        <v>2.5000000000000001E-2</v>
      </c>
      <c r="O36" s="119">
        <v>0.104</v>
      </c>
      <c r="P36" s="120">
        <v>8.5900000000000004E-3</v>
      </c>
      <c r="Q36" s="119">
        <v>0</v>
      </c>
      <c r="R36" s="120">
        <v>0</v>
      </c>
      <c r="S36" s="237">
        <v>3.1280000000000002E-2</v>
      </c>
      <c r="T36" s="75">
        <v>0</v>
      </c>
      <c r="U36" s="99"/>
      <c r="V36" s="99"/>
    </row>
    <row r="37" spans="1:22" ht="14.25" customHeight="1" x14ac:dyDescent="0.2">
      <c r="A37" s="99"/>
      <c r="B37" s="99"/>
      <c r="C37" s="310"/>
      <c r="D37" s="339"/>
      <c r="E37" s="244" t="s">
        <v>644</v>
      </c>
      <c r="F37" s="76" t="s">
        <v>338</v>
      </c>
      <c r="G37" s="76">
        <v>3</v>
      </c>
      <c r="H37" s="123">
        <v>1.0960000000000001</v>
      </c>
      <c r="I37" s="124" t="str">
        <f>VLOOKUP(H37,DLFs!$D$14:$E$19,2,FALSE)</f>
        <v>GELL</v>
      </c>
      <c r="J37" s="125">
        <v>0</v>
      </c>
      <c r="K37" s="140">
        <v>94.72</v>
      </c>
      <c r="L37" s="125">
        <v>10</v>
      </c>
      <c r="M37" s="126">
        <v>2.5000000000000001E-2</v>
      </c>
      <c r="N37" s="126">
        <v>2.5000000000000001E-2</v>
      </c>
      <c r="O37" s="125">
        <v>0.104</v>
      </c>
      <c r="P37" s="126">
        <v>8.5900000000000004E-3</v>
      </c>
      <c r="Q37" s="125">
        <v>0</v>
      </c>
      <c r="R37" s="126">
        <v>0</v>
      </c>
      <c r="S37" s="238">
        <v>0</v>
      </c>
      <c r="T37" s="94">
        <v>0.11210000000000001</v>
      </c>
      <c r="U37" s="99"/>
      <c r="V37" s="99"/>
    </row>
    <row r="38" spans="1:22" ht="14.25" customHeight="1" x14ac:dyDescent="0.2">
      <c r="A38" s="99"/>
      <c r="B38" s="99"/>
      <c r="C38" s="310"/>
      <c r="D38" s="337" t="s">
        <v>354</v>
      </c>
      <c r="E38" s="127" t="s">
        <v>355</v>
      </c>
      <c r="F38" s="82" t="s">
        <v>338</v>
      </c>
      <c r="G38" s="82">
        <v>3</v>
      </c>
      <c r="H38" s="112">
        <v>1.0960000000000001</v>
      </c>
      <c r="I38" s="113" t="str">
        <f>VLOOKUP(H38,DLFs!$D$14:$E$19,2,FALSE)</f>
        <v>GELL</v>
      </c>
      <c r="J38" s="114">
        <v>0</v>
      </c>
      <c r="K38" s="138">
        <v>94.72</v>
      </c>
      <c r="L38" s="114">
        <v>10</v>
      </c>
      <c r="M38" s="115">
        <v>2.5000000000000001E-2</v>
      </c>
      <c r="N38" s="115">
        <v>2.5000000000000001E-2</v>
      </c>
      <c r="O38" s="114">
        <v>0.19600000000000001</v>
      </c>
      <c r="P38" s="115">
        <v>1.042E-2</v>
      </c>
      <c r="Q38" s="114">
        <v>0</v>
      </c>
      <c r="R38" s="115">
        <v>0</v>
      </c>
      <c r="S38" s="236">
        <v>0</v>
      </c>
      <c r="T38" s="69">
        <v>0</v>
      </c>
      <c r="U38" s="99"/>
      <c r="V38" s="99"/>
    </row>
    <row r="39" spans="1:22" ht="14.25" customHeight="1" x14ac:dyDescent="0.2">
      <c r="A39" s="99"/>
      <c r="B39" s="99"/>
      <c r="C39" s="310"/>
      <c r="D39" s="338"/>
      <c r="E39" s="49" t="s">
        <v>645</v>
      </c>
      <c r="F39" s="71" t="s">
        <v>338</v>
      </c>
      <c r="G39" s="71">
        <v>3</v>
      </c>
      <c r="H39" s="117">
        <v>1.0960000000000001</v>
      </c>
      <c r="I39" s="118" t="str">
        <f>VLOOKUP(H39,DLFs!$D$14:$E$19,2,FALSE)</f>
        <v>GELL</v>
      </c>
      <c r="J39" s="119">
        <v>0</v>
      </c>
      <c r="K39" s="139">
        <v>94.72</v>
      </c>
      <c r="L39" s="119">
        <v>10</v>
      </c>
      <c r="M39" s="120">
        <v>2.5000000000000001E-2</v>
      </c>
      <c r="N39" s="120">
        <v>2.5000000000000001E-2</v>
      </c>
      <c r="O39" s="119">
        <v>0.19600000000000001</v>
      </c>
      <c r="P39" s="120">
        <v>1.042E-2</v>
      </c>
      <c r="Q39" s="119">
        <v>0</v>
      </c>
      <c r="R39" s="120">
        <v>0</v>
      </c>
      <c r="S39" s="237">
        <v>3.1280000000000002E-2</v>
      </c>
      <c r="T39" s="75">
        <v>0</v>
      </c>
      <c r="U39" s="99"/>
      <c r="V39" s="99"/>
    </row>
    <row r="40" spans="1:22" ht="14.25" customHeight="1" x14ac:dyDescent="0.2">
      <c r="A40" s="99"/>
      <c r="B40" s="99"/>
      <c r="C40" s="310"/>
      <c r="D40" s="339"/>
      <c r="E40" s="244" t="s">
        <v>646</v>
      </c>
      <c r="F40" s="76" t="s">
        <v>338</v>
      </c>
      <c r="G40" s="76">
        <v>3</v>
      </c>
      <c r="H40" s="123">
        <v>1.0960000000000001</v>
      </c>
      <c r="I40" s="124" t="str">
        <f>VLOOKUP(H40,DLFs!$D$14:$E$19,2,FALSE)</f>
        <v>GELL</v>
      </c>
      <c r="J40" s="125">
        <v>0</v>
      </c>
      <c r="K40" s="140">
        <v>94.72</v>
      </c>
      <c r="L40" s="125">
        <v>10</v>
      </c>
      <c r="M40" s="126">
        <v>2.5000000000000001E-2</v>
      </c>
      <c r="N40" s="126">
        <v>2.5000000000000001E-2</v>
      </c>
      <c r="O40" s="125">
        <v>0.19600000000000001</v>
      </c>
      <c r="P40" s="126">
        <v>1.042E-2</v>
      </c>
      <c r="Q40" s="125">
        <v>0</v>
      </c>
      <c r="R40" s="126">
        <v>0</v>
      </c>
      <c r="S40" s="238">
        <v>0</v>
      </c>
      <c r="T40" s="94">
        <v>0.11210000000000001</v>
      </c>
      <c r="U40" s="99"/>
      <c r="V40" s="99"/>
    </row>
    <row r="41" spans="1:22" ht="14.25" customHeight="1" x14ac:dyDescent="0.2">
      <c r="A41" s="99"/>
      <c r="B41" s="99"/>
      <c r="C41" s="310"/>
      <c r="D41" s="337" t="s">
        <v>356</v>
      </c>
      <c r="E41" s="127" t="s">
        <v>357</v>
      </c>
      <c r="F41" s="82" t="s">
        <v>338</v>
      </c>
      <c r="G41" s="82">
        <v>3</v>
      </c>
      <c r="H41" s="112">
        <v>1.0960000000000001</v>
      </c>
      <c r="I41" s="113" t="str">
        <f>VLOOKUP(H41,DLFs!$D$14:$E$19,2,FALSE)</f>
        <v>GELL</v>
      </c>
      <c r="J41" s="114">
        <v>0</v>
      </c>
      <c r="K41" s="138">
        <v>94.72</v>
      </c>
      <c r="L41" s="114">
        <v>10</v>
      </c>
      <c r="M41" s="115">
        <v>2.5000000000000001E-2</v>
      </c>
      <c r="N41" s="115">
        <v>2.5000000000000001E-2</v>
      </c>
      <c r="O41" s="114">
        <v>0.31</v>
      </c>
      <c r="P41" s="115">
        <v>1.333E-2</v>
      </c>
      <c r="Q41" s="114">
        <v>0</v>
      </c>
      <c r="R41" s="115">
        <v>0</v>
      </c>
      <c r="S41" s="236">
        <v>0</v>
      </c>
      <c r="T41" s="69">
        <v>0</v>
      </c>
      <c r="U41" s="99"/>
      <c r="V41" s="99"/>
    </row>
    <row r="42" spans="1:22" ht="14.25" customHeight="1" x14ac:dyDescent="0.2">
      <c r="A42" s="99"/>
      <c r="B42" s="99"/>
      <c r="C42" s="310"/>
      <c r="D42" s="338"/>
      <c r="E42" s="49" t="s">
        <v>647</v>
      </c>
      <c r="F42" s="71" t="s">
        <v>338</v>
      </c>
      <c r="G42" s="71">
        <v>3</v>
      </c>
      <c r="H42" s="117">
        <v>1.0960000000000001</v>
      </c>
      <c r="I42" s="118" t="str">
        <f>VLOOKUP(H42,DLFs!$D$14:$E$19,2,FALSE)</f>
        <v>GELL</v>
      </c>
      <c r="J42" s="119">
        <v>0</v>
      </c>
      <c r="K42" s="139">
        <v>94.72</v>
      </c>
      <c r="L42" s="119">
        <v>10</v>
      </c>
      <c r="M42" s="120">
        <v>2.5000000000000001E-2</v>
      </c>
      <c r="N42" s="120">
        <v>2.5000000000000001E-2</v>
      </c>
      <c r="O42" s="119">
        <v>0.31</v>
      </c>
      <c r="P42" s="120">
        <v>1.333E-2</v>
      </c>
      <c r="Q42" s="119">
        <v>0</v>
      </c>
      <c r="R42" s="120">
        <v>0</v>
      </c>
      <c r="S42" s="237">
        <v>3.1280000000000002E-2</v>
      </c>
      <c r="T42" s="75">
        <v>0</v>
      </c>
      <c r="U42" s="99"/>
      <c r="V42" s="99"/>
    </row>
    <row r="43" spans="1:22" ht="14.25" customHeight="1" x14ac:dyDescent="0.2">
      <c r="A43" s="99"/>
      <c r="B43" s="99"/>
      <c r="C43" s="310"/>
      <c r="D43" s="339"/>
      <c r="E43" s="244" t="s">
        <v>648</v>
      </c>
      <c r="F43" s="76" t="s">
        <v>338</v>
      </c>
      <c r="G43" s="76">
        <v>3</v>
      </c>
      <c r="H43" s="123">
        <v>1.0960000000000001</v>
      </c>
      <c r="I43" s="124" t="str">
        <f>VLOOKUP(H43,DLFs!$D$14:$E$19,2,FALSE)</f>
        <v>GELL</v>
      </c>
      <c r="J43" s="125">
        <v>0</v>
      </c>
      <c r="K43" s="140">
        <v>94.72</v>
      </c>
      <c r="L43" s="125">
        <v>10</v>
      </c>
      <c r="M43" s="126">
        <v>2.5000000000000001E-2</v>
      </c>
      <c r="N43" s="126">
        <v>2.5000000000000001E-2</v>
      </c>
      <c r="O43" s="125">
        <v>0.31</v>
      </c>
      <c r="P43" s="126">
        <v>1.333E-2</v>
      </c>
      <c r="Q43" s="125">
        <v>0</v>
      </c>
      <c r="R43" s="126">
        <v>0</v>
      </c>
      <c r="S43" s="238">
        <v>0</v>
      </c>
      <c r="T43" s="94">
        <v>0.11210000000000001</v>
      </c>
      <c r="U43" s="99"/>
      <c r="V43" s="99"/>
    </row>
    <row r="44" spans="1:22" ht="14.25" customHeight="1" x14ac:dyDescent="0.2">
      <c r="A44" s="99"/>
      <c r="B44" s="99"/>
      <c r="C44" s="310"/>
      <c r="D44" s="337" t="s">
        <v>358</v>
      </c>
      <c r="E44" s="127" t="s">
        <v>359</v>
      </c>
      <c r="F44" s="82" t="s">
        <v>338</v>
      </c>
      <c r="G44" s="82">
        <v>3</v>
      </c>
      <c r="H44" s="112">
        <v>1.1919999999999999</v>
      </c>
      <c r="I44" s="113" t="str">
        <f>VLOOKUP(H44,DLFs!$F$14:$G$19,2,FALSE)</f>
        <v>GWLL</v>
      </c>
      <c r="J44" s="114">
        <v>0</v>
      </c>
      <c r="K44" s="138">
        <v>237.11500000000001</v>
      </c>
      <c r="L44" s="114">
        <v>18</v>
      </c>
      <c r="M44" s="115">
        <v>0.15</v>
      </c>
      <c r="N44" s="115">
        <v>0.15</v>
      </c>
      <c r="O44" s="114">
        <v>0.104</v>
      </c>
      <c r="P44" s="115">
        <v>8.5900000000000004E-3</v>
      </c>
      <c r="Q44" s="114">
        <v>0</v>
      </c>
      <c r="R44" s="115">
        <v>0</v>
      </c>
      <c r="S44" s="236">
        <v>0</v>
      </c>
      <c r="T44" s="69">
        <v>0</v>
      </c>
      <c r="U44" s="99"/>
      <c r="V44" s="99"/>
    </row>
    <row r="45" spans="1:22" ht="14.25" customHeight="1" x14ac:dyDescent="0.2">
      <c r="A45" s="99"/>
      <c r="B45" s="99"/>
      <c r="C45" s="310"/>
      <c r="D45" s="338"/>
      <c r="E45" s="49" t="s">
        <v>834</v>
      </c>
      <c r="F45" s="71" t="s">
        <v>338</v>
      </c>
      <c r="G45" s="71">
        <v>3</v>
      </c>
      <c r="H45" s="117">
        <v>1.1919999999999999</v>
      </c>
      <c r="I45" s="118" t="str">
        <f>VLOOKUP(H45,DLFs!$F$14:$G$19,2,FALSE)</f>
        <v>GWLL</v>
      </c>
      <c r="J45" s="119">
        <v>0</v>
      </c>
      <c r="K45" s="139">
        <v>237.11500000000001</v>
      </c>
      <c r="L45" s="119">
        <v>18</v>
      </c>
      <c r="M45" s="120">
        <v>0.15</v>
      </c>
      <c r="N45" s="120">
        <v>0.15</v>
      </c>
      <c r="O45" s="119">
        <v>0.104</v>
      </c>
      <c r="P45" s="120">
        <v>8.5900000000000004E-3</v>
      </c>
      <c r="Q45" s="119">
        <v>0</v>
      </c>
      <c r="R45" s="120">
        <v>0</v>
      </c>
      <c r="S45" s="237">
        <v>3.1280000000000002E-2</v>
      </c>
      <c r="T45" s="75">
        <v>0</v>
      </c>
      <c r="U45" s="99"/>
      <c r="V45" s="99"/>
    </row>
    <row r="46" spans="1:22" ht="14.25" customHeight="1" x14ac:dyDescent="0.2">
      <c r="A46" s="99"/>
      <c r="B46" s="99"/>
      <c r="C46" s="310"/>
      <c r="D46" s="339"/>
      <c r="E46" s="244" t="s">
        <v>835</v>
      </c>
      <c r="F46" s="76" t="s">
        <v>338</v>
      </c>
      <c r="G46" s="76">
        <v>3</v>
      </c>
      <c r="H46" s="123">
        <v>1.1919999999999999</v>
      </c>
      <c r="I46" s="124" t="str">
        <f>VLOOKUP(H46,DLFs!$F$14:$G$19,2,FALSE)</f>
        <v>GWLL</v>
      </c>
      <c r="J46" s="125">
        <v>0</v>
      </c>
      <c r="K46" s="140">
        <v>237.11500000000001</v>
      </c>
      <c r="L46" s="125">
        <v>18</v>
      </c>
      <c r="M46" s="126">
        <v>0.15</v>
      </c>
      <c r="N46" s="126">
        <v>0.15</v>
      </c>
      <c r="O46" s="125">
        <v>0.104</v>
      </c>
      <c r="P46" s="126">
        <v>8.5900000000000004E-3</v>
      </c>
      <c r="Q46" s="125">
        <v>0</v>
      </c>
      <c r="R46" s="126">
        <v>0</v>
      </c>
      <c r="S46" s="238">
        <v>0</v>
      </c>
      <c r="T46" s="94">
        <v>0.11210000000000001</v>
      </c>
      <c r="U46" s="99"/>
      <c r="V46" s="99"/>
    </row>
    <row r="47" spans="1:22" ht="14.25" customHeight="1" x14ac:dyDescent="0.2">
      <c r="A47" s="99"/>
      <c r="B47" s="99"/>
      <c r="C47" s="310"/>
      <c r="D47" s="337" t="s">
        <v>360</v>
      </c>
      <c r="E47" s="127" t="s">
        <v>361</v>
      </c>
      <c r="F47" s="82" t="s">
        <v>338</v>
      </c>
      <c r="G47" s="82">
        <v>3</v>
      </c>
      <c r="H47" s="112">
        <v>1.1919999999999999</v>
      </c>
      <c r="I47" s="113" t="str">
        <f>VLOOKUP(H47,DLFs!$F$14:$G$19,2,FALSE)</f>
        <v>GWLL</v>
      </c>
      <c r="J47" s="114">
        <v>0</v>
      </c>
      <c r="K47" s="138">
        <v>237.11500000000001</v>
      </c>
      <c r="L47" s="114">
        <v>18</v>
      </c>
      <c r="M47" s="115">
        <v>0.15</v>
      </c>
      <c r="N47" s="115">
        <v>0.15</v>
      </c>
      <c r="O47" s="114">
        <v>0.19600000000000001</v>
      </c>
      <c r="P47" s="115">
        <v>1.042E-2</v>
      </c>
      <c r="Q47" s="114">
        <v>0</v>
      </c>
      <c r="R47" s="115">
        <v>0</v>
      </c>
      <c r="S47" s="236">
        <v>0</v>
      </c>
      <c r="T47" s="69">
        <v>0</v>
      </c>
      <c r="U47" s="99"/>
      <c r="V47" s="99"/>
    </row>
    <row r="48" spans="1:22" ht="14.25" customHeight="1" x14ac:dyDescent="0.2">
      <c r="A48" s="99"/>
      <c r="B48" s="99"/>
      <c r="C48" s="310"/>
      <c r="D48" s="338"/>
      <c r="E48" s="49" t="s">
        <v>836</v>
      </c>
      <c r="F48" s="71" t="s">
        <v>338</v>
      </c>
      <c r="G48" s="71">
        <v>3</v>
      </c>
      <c r="H48" s="117">
        <v>1.1919999999999999</v>
      </c>
      <c r="I48" s="118" t="str">
        <f>VLOOKUP(H48,DLFs!$F$14:$G$19,2,FALSE)</f>
        <v>GWLL</v>
      </c>
      <c r="J48" s="119">
        <v>0</v>
      </c>
      <c r="K48" s="139">
        <v>237.11500000000001</v>
      </c>
      <c r="L48" s="119">
        <v>18</v>
      </c>
      <c r="M48" s="120">
        <v>0.15</v>
      </c>
      <c r="N48" s="120">
        <v>0.15</v>
      </c>
      <c r="O48" s="119">
        <v>0.19600000000000001</v>
      </c>
      <c r="P48" s="120">
        <v>1.042E-2</v>
      </c>
      <c r="Q48" s="119">
        <v>0</v>
      </c>
      <c r="R48" s="120">
        <v>0</v>
      </c>
      <c r="S48" s="237">
        <v>3.1280000000000002E-2</v>
      </c>
      <c r="T48" s="75">
        <v>0</v>
      </c>
      <c r="U48" s="99"/>
      <c r="V48" s="99"/>
    </row>
    <row r="49" spans="1:22" ht="14.25" customHeight="1" x14ac:dyDescent="0.2">
      <c r="A49" s="99"/>
      <c r="B49" s="99"/>
      <c r="C49" s="310"/>
      <c r="D49" s="339"/>
      <c r="E49" s="244" t="s">
        <v>837</v>
      </c>
      <c r="F49" s="76" t="s">
        <v>338</v>
      </c>
      <c r="G49" s="76">
        <v>3</v>
      </c>
      <c r="H49" s="123">
        <v>1.1919999999999999</v>
      </c>
      <c r="I49" s="124" t="str">
        <f>VLOOKUP(H49,DLFs!$F$14:$G$19,2,FALSE)</f>
        <v>GWLL</v>
      </c>
      <c r="J49" s="125">
        <v>0</v>
      </c>
      <c r="K49" s="140">
        <v>237.11500000000001</v>
      </c>
      <c r="L49" s="125">
        <v>18</v>
      </c>
      <c r="M49" s="126">
        <v>0.15</v>
      </c>
      <c r="N49" s="126">
        <v>0.15</v>
      </c>
      <c r="O49" s="125">
        <v>0.19600000000000001</v>
      </c>
      <c r="P49" s="126">
        <v>1.042E-2</v>
      </c>
      <c r="Q49" s="125">
        <v>0</v>
      </c>
      <c r="R49" s="126">
        <v>0</v>
      </c>
      <c r="S49" s="238">
        <v>0</v>
      </c>
      <c r="T49" s="94">
        <v>0.11210000000000001</v>
      </c>
      <c r="U49" s="99"/>
      <c r="V49" s="99"/>
    </row>
    <row r="50" spans="1:22" ht="14.25" customHeight="1" x14ac:dyDescent="0.2">
      <c r="A50" s="99"/>
      <c r="B50" s="99"/>
      <c r="C50" s="310"/>
      <c r="D50" s="337" t="s">
        <v>362</v>
      </c>
      <c r="E50" s="127" t="s">
        <v>363</v>
      </c>
      <c r="F50" s="82" t="s">
        <v>338</v>
      </c>
      <c r="G50" s="82">
        <v>3</v>
      </c>
      <c r="H50" s="112">
        <v>1.1919999999999999</v>
      </c>
      <c r="I50" s="113" t="str">
        <f>VLOOKUP(H50,DLFs!$F$14:$G$19,2,FALSE)</f>
        <v>GWLL</v>
      </c>
      <c r="J50" s="114">
        <v>0</v>
      </c>
      <c r="K50" s="138">
        <v>237.11500000000001</v>
      </c>
      <c r="L50" s="114">
        <v>18</v>
      </c>
      <c r="M50" s="115">
        <v>0.15</v>
      </c>
      <c r="N50" s="115">
        <v>0.15</v>
      </c>
      <c r="O50" s="114">
        <v>0.31</v>
      </c>
      <c r="P50" s="115">
        <v>1.333E-2</v>
      </c>
      <c r="Q50" s="114">
        <v>0</v>
      </c>
      <c r="R50" s="115">
        <v>0</v>
      </c>
      <c r="S50" s="236">
        <v>0</v>
      </c>
      <c r="T50" s="69">
        <v>0</v>
      </c>
      <c r="U50" s="99"/>
      <c r="V50" s="99"/>
    </row>
    <row r="51" spans="1:22" ht="14.25" customHeight="1" x14ac:dyDescent="0.2">
      <c r="A51" s="99"/>
      <c r="B51" s="99"/>
      <c r="C51" s="310"/>
      <c r="D51" s="338"/>
      <c r="E51" s="49" t="s">
        <v>838</v>
      </c>
      <c r="F51" s="71" t="s">
        <v>338</v>
      </c>
      <c r="G51" s="71">
        <v>3</v>
      </c>
      <c r="H51" s="117">
        <v>1.1919999999999999</v>
      </c>
      <c r="I51" s="118" t="str">
        <f>VLOOKUP(H51,DLFs!$F$14:$G$19,2,FALSE)</f>
        <v>GWLL</v>
      </c>
      <c r="J51" s="119">
        <v>0</v>
      </c>
      <c r="K51" s="139">
        <v>237.11500000000001</v>
      </c>
      <c r="L51" s="119">
        <v>18</v>
      </c>
      <c r="M51" s="120">
        <v>0.15</v>
      </c>
      <c r="N51" s="120">
        <v>0.15</v>
      </c>
      <c r="O51" s="119">
        <v>0.31</v>
      </c>
      <c r="P51" s="120">
        <v>1.333E-2</v>
      </c>
      <c r="Q51" s="119">
        <v>0</v>
      </c>
      <c r="R51" s="120">
        <v>0</v>
      </c>
      <c r="S51" s="237">
        <v>3.1280000000000002E-2</v>
      </c>
      <c r="T51" s="75">
        <v>0</v>
      </c>
      <c r="U51" s="99"/>
      <c r="V51" s="99"/>
    </row>
    <row r="52" spans="1:22" ht="14.25" customHeight="1" x14ac:dyDescent="0.2">
      <c r="A52" s="99"/>
      <c r="B52" s="99"/>
      <c r="C52" s="310"/>
      <c r="D52" s="339"/>
      <c r="E52" s="244" t="s">
        <v>839</v>
      </c>
      <c r="F52" s="76" t="s">
        <v>338</v>
      </c>
      <c r="G52" s="76">
        <v>3</v>
      </c>
      <c r="H52" s="123">
        <v>1.1919999999999999</v>
      </c>
      <c r="I52" s="124" t="str">
        <f>VLOOKUP(H52,DLFs!$F$14:$G$19,2,FALSE)</f>
        <v>GWLL</v>
      </c>
      <c r="J52" s="125">
        <v>0</v>
      </c>
      <c r="K52" s="140">
        <v>237.11500000000001</v>
      </c>
      <c r="L52" s="125">
        <v>18</v>
      </c>
      <c r="M52" s="126">
        <v>0.15</v>
      </c>
      <c r="N52" s="126">
        <v>0.15</v>
      </c>
      <c r="O52" s="125">
        <v>0.31</v>
      </c>
      <c r="P52" s="126">
        <v>1.333E-2</v>
      </c>
      <c r="Q52" s="125">
        <v>0</v>
      </c>
      <c r="R52" s="126">
        <v>0</v>
      </c>
      <c r="S52" s="238">
        <v>0</v>
      </c>
      <c r="T52" s="94">
        <v>0.11210000000000001</v>
      </c>
      <c r="U52" s="99"/>
      <c r="V52" s="99"/>
    </row>
    <row r="53" spans="1:22" ht="14.25" customHeight="1" x14ac:dyDescent="0.2">
      <c r="A53" s="99"/>
      <c r="B53" s="99"/>
      <c r="C53" s="310"/>
      <c r="D53" s="337" t="s">
        <v>364</v>
      </c>
      <c r="E53" s="127" t="s">
        <v>365</v>
      </c>
      <c r="F53" s="82" t="s">
        <v>338</v>
      </c>
      <c r="G53" s="82">
        <v>3</v>
      </c>
      <c r="H53" s="112">
        <v>1.07</v>
      </c>
      <c r="I53" s="113" t="str">
        <f>VLOOKUP(H53,DLFs!$H$14:$I$19,2,FALSE)</f>
        <v>GMLL</v>
      </c>
      <c r="J53" s="114">
        <v>0</v>
      </c>
      <c r="K53" s="138">
        <v>94.685000000000002</v>
      </c>
      <c r="L53" s="114">
        <v>4</v>
      </c>
      <c r="M53" s="115">
        <v>0.01</v>
      </c>
      <c r="N53" s="115">
        <v>0.01</v>
      </c>
      <c r="O53" s="114">
        <v>0.13700000000000001</v>
      </c>
      <c r="P53" s="115">
        <v>7.3999999999999999E-4</v>
      </c>
      <c r="Q53" s="114">
        <v>0</v>
      </c>
      <c r="R53" s="115">
        <v>0</v>
      </c>
      <c r="S53" s="236">
        <v>0</v>
      </c>
      <c r="T53" s="69">
        <v>0</v>
      </c>
      <c r="U53" s="99"/>
      <c r="V53" s="99"/>
    </row>
    <row r="54" spans="1:22" ht="14.25" customHeight="1" x14ac:dyDescent="0.2">
      <c r="A54" s="99"/>
      <c r="B54" s="99"/>
      <c r="C54" s="310"/>
      <c r="D54" s="338"/>
      <c r="E54" s="49" t="s">
        <v>574</v>
      </c>
      <c r="F54" s="71" t="s">
        <v>338</v>
      </c>
      <c r="G54" s="71">
        <v>3</v>
      </c>
      <c r="H54" s="117">
        <v>1.07</v>
      </c>
      <c r="I54" s="118" t="str">
        <f>VLOOKUP(H54,DLFs!$H$14:$I$19,2,FALSE)</f>
        <v>GMLL</v>
      </c>
      <c r="J54" s="119">
        <v>0</v>
      </c>
      <c r="K54" s="139">
        <v>94.685000000000002</v>
      </c>
      <c r="L54" s="119">
        <v>4</v>
      </c>
      <c r="M54" s="120">
        <v>0.01</v>
      </c>
      <c r="N54" s="120">
        <v>0.01</v>
      </c>
      <c r="O54" s="119">
        <v>0.13700000000000001</v>
      </c>
      <c r="P54" s="120">
        <v>7.3999999999999999E-4</v>
      </c>
      <c r="Q54" s="119">
        <v>0</v>
      </c>
      <c r="R54" s="120">
        <v>0</v>
      </c>
      <c r="S54" s="237">
        <v>3.1280000000000002E-2</v>
      </c>
      <c r="T54" s="75">
        <v>0</v>
      </c>
      <c r="U54" s="99"/>
      <c r="V54" s="99"/>
    </row>
    <row r="55" spans="1:22" ht="14.25" customHeight="1" x14ac:dyDescent="0.2">
      <c r="A55" s="99"/>
      <c r="B55" s="99"/>
      <c r="C55" s="311"/>
      <c r="D55" s="339"/>
      <c r="E55" s="244" t="s">
        <v>699</v>
      </c>
      <c r="F55" s="76" t="s">
        <v>338</v>
      </c>
      <c r="G55" s="76">
        <v>3</v>
      </c>
      <c r="H55" s="123">
        <v>1.07</v>
      </c>
      <c r="I55" s="124" t="str">
        <f>VLOOKUP(H55,DLFs!$H$14:$I$19,2,FALSE)</f>
        <v>GMLL</v>
      </c>
      <c r="J55" s="125">
        <v>0</v>
      </c>
      <c r="K55" s="140">
        <v>94.685000000000002</v>
      </c>
      <c r="L55" s="125">
        <v>4</v>
      </c>
      <c r="M55" s="126">
        <v>0.01</v>
      </c>
      <c r="N55" s="126">
        <v>0.01</v>
      </c>
      <c r="O55" s="125">
        <v>0.13700000000000001</v>
      </c>
      <c r="P55" s="126">
        <v>7.3999999999999999E-4</v>
      </c>
      <c r="Q55" s="125">
        <v>0</v>
      </c>
      <c r="R55" s="126">
        <v>0</v>
      </c>
      <c r="S55" s="238">
        <v>0</v>
      </c>
      <c r="T55" s="94">
        <v>0.11210000000000001</v>
      </c>
      <c r="U55" s="99"/>
      <c r="V55" s="99"/>
    </row>
    <row r="56" spans="1:22" x14ac:dyDescent="0.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3"/>
      <c r="S56" s="3"/>
      <c r="T56" s="99"/>
      <c r="U56" s="99"/>
      <c r="V56" s="99"/>
    </row>
    <row r="57" spans="1:22" x14ac:dyDescent="0.2">
      <c r="A57" s="99"/>
      <c r="B57" s="99"/>
      <c r="C57" s="7" t="s">
        <v>880</v>
      </c>
      <c r="D57" s="8"/>
      <c r="E57" s="8"/>
      <c r="F57" s="8"/>
      <c r="G57" s="8"/>
      <c r="H57" s="23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</row>
    <row r="58" spans="1:22" x14ac:dyDescent="0.2">
      <c r="A58" s="99"/>
      <c r="B58" s="99"/>
      <c r="C58" s="239" t="s">
        <v>775</v>
      </c>
      <c r="D58" s="8"/>
      <c r="E58" s="8"/>
      <c r="F58" s="8"/>
      <c r="G58" s="8"/>
      <c r="H58" s="23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</row>
    <row r="59" spans="1:22" x14ac:dyDescent="0.2">
      <c r="A59" s="99"/>
      <c r="B59" s="99"/>
      <c r="C59" s="8"/>
      <c r="D59" s="8"/>
      <c r="E59" s="8"/>
      <c r="F59" s="8"/>
      <c r="G59" s="8"/>
      <c r="H59" s="23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</row>
    <row r="60" spans="1:22" ht="15" customHeight="1" x14ac:dyDescent="0.2">
      <c r="A60" s="1"/>
      <c r="B60" s="1"/>
      <c r="C60" s="280" t="s">
        <v>52</v>
      </c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2"/>
      <c r="R60" s="99"/>
      <c r="S60" s="99"/>
      <c r="T60" s="99"/>
      <c r="U60" s="99"/>
      <c r="V60" s="99"/>
    </row>
    <row r="61" spans="1:22" ht="41.25" customHeight="1" x14ac:dyDescent="0.2">
      <c r="A61" s="1"/>
      <c r="B61" s="1"/>
      <c r="C61" s="283" t="s">
        <v>266</v>
      </c>
      <c r="D61" s="284"/>
      <c r="E61" s="284"/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5"/>
      <c r="R61" s="99"/>
      <c r="S61" s="99"/>
      <c r="T61" s="99"/>
      <c r="U61" s="99"/>
      <c r="V61" s="99"/>
    </row>
    <row r="62" spans="1:22" ht="30" customHeight="1" x14ac:dyDescent="0.2">
      <c r="A62" s="1"/>
      <c r="B62" s="1"/>
      <c r="C62" s="355" t="s">
        <v>77</v>
      </c>
      <c r="D62" s="286" t="s">
        <v>78</v>
      </c>
      <c r="E62" s="355" t="s">
        <v>54</v>
      </c>
      <c r="F62" s="355" t="s">
        <v>79</v>
      </c>
      <c r="G62" s="333"/>
      <c r="H62" s="358" t="s">
        <v>80</v>
      </c>
      <c r="I62" s="360"/>
      <c r="J62" s="360"/>
      <c r="K62" s="359"/>
      <c r="L62" s="299" t="s">
        <v>81</v>
      </c>
      <c r="M62" s="300"/>
      <c r="N62" s="301" t="s">
        <v>82</v>
      </c>
      <c r="O62" s="302"/>
      <c r="P62" s="333" t="s">
        <v>563</v>
      </c>
      <c r="Q62" s="334"/>
      <c r="R62" s="99"/>
      <c r="S62" s="99"/>
      <c r="T62" s="99"/>
      <c r="U62" s="99"/>
      <c r="V62" s="99"/>
    </row>
    <row r="63" spans="1:22" ht="39.950000000000003" customHeight="1" x14ac:dyDescent="0.2">
      <c r="A63" s="1"/>
      <c r="B63" s="1"/>
      <c r="C63" s="355"/>
      <c r="D63" s="287"/>
      <c r="E63" s="355"/>
      <c r="F63" s="355"/>
      <c r="G63" s="333"/>
      <c r="H63" s="353" t="s">
        <v>55</v>
      </c>
      <c r="I63" s="296" t="s">
        <v>110</v>
      </c>
      <c r="J63" s="296"/>
      <c r="K63" s="297"/>
      <c r="L63" s="300" t="s">
        <v>60</v>
      </c>
      <c r="M63" s="354" t="s">
        <v>62</v>
      </c>
      <c r="N63" s="307" t="s">
        <v>85</v>
      </c>
      <c r="O63" s="307" t="s">
        <v>86</v>
      </c>
      <c r="P63" s="335" t="s">
        <v>564</v>
      </c>
      <c r="Q63" s="335" t="s">
        <v>884</v>
      </c>
      <c r="R63" s="99"/>
      <c r="S63" s="99"/>
      <c r="T63" s="99"/>
      <c r="U63" s="99"/>
      <c r="V63" s="99"/>
    </row>
    <row r="64" spans="1:22" ht="39.950000000000003" customHeight="1" x14ac:dyDescent="0.2">
      <c r="A64" s="1"/>
      <c r="B64" s="1"/>
      <c r="C64" s="355"/>
      <c r="D64" s="287"/>
      <c r="E64" s="355"/>
      <c r="F64" s="355"/>
      <c r="G64" s="333"/>
      <c r="H64" s="353"/>
      <c r="I64" s="219" t="s">
        <v>267</v>
      </c>
      <c r="J64" s="224" t="s">
        <v>268</v>
      </c>
      <c r="K64" s="88" t="s">
        <v>269</v>
      </c>
      <c r="L64" s="300"/>
      <c r="M64" s="354"/>
      <c r="N64" s="308"/>
      <c r="O64" s="308"/>
      <c r="P64" s="336"/>
      <c r="Q64" s="336"/>
      <c r="R64" s="99"/>
      <c r="S64" s="111" t="s">
        <v>68</v>
      </c>
      <c r="T64" s="99"/>
      <c r="U64" s="99"/>
      <c r="V64" s="99"/>
    </row>
    <row r="65" spans="1:22" ht="33" customHeight="1" x14ac:dyDescent="0.2">
      <c r="A65" s="1"/>
      <c r="B65" s="1"/>
      <c r="C65" s="355"/>
      <c r="D65" s="288"/>
      <c r="E65" s="355"/>
      <c r="F65" s="216" t="s">
        <v>63</v>
      </c>
      <c r="G65" s="222" t="s">
        <v>64</v>
      </c>
      <c r="H65" s="21" t="s">
        <v>65</v>
      </c>
      <c r="I65" s="22" t="s">
        <v>68</v>
      </c>
      <c r="J65" s="22" t="s">
        <v>68</v>
      </c>
      <c r="K65" s="22" t="s">
        <v>68</v>
      </c>
      <c r="L65" s="221" t="s">
        <v>65</v>
      </c>
      <c r="M65" s="109" t="s">
        <v>68</v>
      </c>
      <c r="N65" s="110" t="s">
        <v>65</v>
      </c>
      <c r="O65" s="27" t="s">
        <v>68</v>
      </c>
      <c r="P65" s="215" t="s">
        <v>65</v>
      </c>
      <c r="Q65" s="215" t="s">
        <v>65</v>
      </c>
      <c r="R65" s="111" t="s">
        <v>65</v>
      </c>
      <c r="S65" s="147" t="s">
        <v>27</v>
      </c>
      <c r="T65" s="147" t="s">
        <v>28</v>
      </c>
      <c r="U65" s="277" t="s">
        <v>29</v>
      </c>
      <c r="V65" s="99"/>
    </row>
    <row r="66" spans="1:22" ht="14.25" customHeight="1" x14ac:dyDescent="0.2">
      <c r="A66" s="111"/>
      <c r="B66" s="111"/>
      <c r="C66" s="309" t="s">
        <v>270</v>
      </c>
      <c r="D66" s="337" t="s">
        <v>271</v>
      </c>
      <c r="E66" s="47" t="s">
        <v>272</v>
      </c>
      <c r="F66" s="112">
        <v>1.0960000000000001</v>
      </c>
      <c r="G66" s="113" t="str">
        <f>VLOOKUP(F66,DLFs!$D$14:$E$19,2,FALSE)</f>
        <v>GELL</v>
      </c>
      <c r="H66" s="114">
        <v>1.25</v>
      </c>
      <c r="I66" s="115">
        <v>2.1499999999999998E-2</v>
      </c>
      <c r="J66" s="115">
        <v>6.1499999999999999E-2</v>
      </c>
      <c r="K66" s="115">
        <v>9.6000000000000002E-2</v>
      </c>
      <c r="L66" s="386">
        <v>0.104</v>
      </c>
      <c r="M66" s="387">
        <v>8.5900000000000004E-3</v>
      </c>
      <c r="N66" s="114">
        <v>0</v>
      </c>
      <c r="O66" s="115">
        <v>0</v>
      </c>
      <c r="P66" s="236">
        <v>3.1280000000000002E-2</v>
      </c>
      <c r="Q66" s="69">
        <v>0.11210000000000001</v>
      </c>
      <c r="R66" s="276">
        <f>H66+L66+N66+P66+Q66</f>
        <v>1.4973800000000002</v>
      </c>
      <c r="S66" s="276">
        <f>I66+M66+O66</f>
        <v>3.0089999999999999E-2</v>
      </c>
      <c r="T66" s="276">
        <f>J66+M66+O66</f>
        <v>7.009E-2</v>
      </c>
      <c r="U66" s="276">
        <f>K66+M66+O66</f>
        <v>0.10459</v>
      </c>
      <c r="V66" s="99"/>
    </row>
    <row r="67" spans="1:22" ht="14.25" customHeight="1" x14ac:dyDescent="0.2">
      <c r="A67" s="111"/>
      <c r="B67" s="111"/>
      <c r="C67" s="310"/>
      <c r="D67" s="338"/>
      <c r="E67" s="116" t="s">
        <v>777</v>
      </c>
      <c r="F67" s="117">
        <v>1.0960000000000001</v>
      </c>
      <c r="G67" s="118" t="str">
        <f>VLOOKUP(F67,DLFs!$D$14:$E$19,2,FALSE)</f>
        <v>GELL</v>
      </c>
      <c r="H67" s="119">
        <v>1.25</v>
      </c>
      <c r="I67" s="120">
        <v>2.1499999999999998E-2</v>
      </c>
      <c r="J67" s="120">
        <v>6.1499999999999999E-2</v>
      </c>
      <c r="K67" s="120">
        <v>9.6000000000000002E-2</v>
      </c>
      <c r="L67" s="119">
        <v>0.104</v>
      </c>
      <c r="M67" s="120">
        <v>8.5900000000000004E-3</v>
      </c>
      <c r="N67" s="119">
        <v>0</v>
      </c>
      <c r="O67" s="120">
        <v>0</v>
      </c>
      <c r="P67" s="237">
        <v>0</v>
      </c>
      <c r="Q67" s="75">
        <v>0</v>
      </c>
      <c r="R67" s="279"/>
      <c r="S67" s="279"/>
      <c r="T67" s="279"/>
      <c r="U67" s="279"/>
      <c r="V67" s="99"/>
    </row>
    <row r="68" spans="1:22" ht="14.25" customHeight="1" x14ac:dyDescent="0.2">
      <c r="A68" s="111"/>
      <c r="B68" s="111"/>
      <c r="C68" s="310"/>
      <c r="D68" s="338"/>
      <c r="E68" s="116" t="s">
        <v>778</v>
      </c>
      <c r="F68" s="117">
        <v>1.0960000000000001</v>
      </c>
      <c r="G68" s="118" t="str">
        <f>VLOOKUP(F68,DLFs!$D$14:$E$19,2,FALSE)</f>
        <v>GELL</v>
      </c>
      <c r="H68" s="119">
        <v>1.25</v>
      </c>
      <c r="I68" s="120">
        <v>2.1499999999999998E-2</v>
      </c>
      <c r="J68" s="120">
        <v>6.1499999999999999E-2</v>
      </c>
      <c r="K68" s="120">
        <v>9.6000000000000002E-2</v>
      </c>
      <c r="L68" s="119">
        <v>0.104</v>
      </c>
      <c r="M68" s="120">
        <v>8.5900000000000004E-3</v>
      </c>
      <c r="N68" s="119">
        <v>0</v>
      </c>
      <c r="O68" s="120">
        <v>0</v>
      </c>
      <c r="P68" s="237">
        <v>3.1280000000000002E-2</v>
      </c>
      <c r="Q68" s="75">
        <v>0</v>
      </c>
      <c r="R68" s="279"/>
      <c r="S68" s="279"/>
      <c r="T68" s="279"/>
      <c r="U68" s="279"/>
      <c r="V68" s="99"/>
    </row>
    <row r="69" spans="1:22" ht="14.25" customHeight="1" x14ac:dyDescent="0.2">
      <c r="A69" s="111"/>
      <c r="B69" s="111"/>
      <c r="C69" s="310"/>
      <c r="D69" s="339"/>
      <c r="E69" s="257" t="s">
        <v>779</v>
      </c>
      <c r="F69" s="123">
        <v>1.0960000000000001</v>
      </c>
      <c r="G69" s="124" t="str">
        <f>VLOOKUP(F69,DLFs!$D$14:$E$19,2,FALSE)</f>
        <v>GELL</v>
      </c>
      <c r="H69" s="125">
        <v>1.25</v>
      </c>
      <c r="I69" s="126">
        <v>2.1499999999999998E-2</v>
      </c>
      <c r="J69" s="126">
        <v>6.1499999999999999E-2</v>
      </c>
      <c r="K69" s="126">
        <v>9.6000000000000002E-2</v>
      </c>
      <c r="L69" s="125">
        <v>0.104</v>
      </c>
      <c r="M69" s="126">
        <v>8.5900000000000004E-3</v>
      </c>
      <c r="N69" s="125">
        <v>0</v>
      </c>
      <c r="O69" s="126">
        <v>0</v>
      </c>
      <c r="P69" s="238">
        <v>0</v>
      </c>
      <c r="Q69" s="94">
        <v>0.11210000000000001</v>
      </c>
      <c r="R69" s="279"/>
      <c r="S69" s="279"/>
      <c r="T69" s="279"/>
      <c r="U69" s="279"/>
      <c r="V69" s="99"/>
    </row>
    <row r="70" spans="1:22" ht="14.25" customHeight="1" x14ac:dyDescent="0.2">
      <c r="A70" s="111"/>
      <c r="B70" s="111"/>
      <c r="C70" s="310"/>
      <c r="D70" s="337" t="s">
        <v>273</v>
      </c>
      <c r="E70" s="47" t="s">
        <v>274</v>
      </c>
      <c r="F70" s="112">
        <v>1.0960000000000001</v>
      </c>
      <c r="G70" s="113" t="str">
        <f>VLOOKUP(F70,DLFs!$D$14:$E$19,2,FALSE)</f>
        <v>GELL</v>
      </c>
      <c r="H70" s="114">
        <v>1.25</v>
      </c>
      <c r="I70" s="115">
        <v>2.1499999999999998E-2</v>
      </c>
      <c r="J70" s="115">
        <v>6.1499999999999999E-2</v>
      </c>
      <c r="K70" s="115">
        <v>9.6000000000000002E-2</v>
      </c>
      <c r="L70" s="386">
        <v>0.19600000000000001</v>
      </c>
      <c r="M70" s="387">
        <v>1.042E-2</v>
      </c>
      <c r="N70" s="114">
        <v>0</v>
      </c>
      <c r="O70" s="115">
        <v>0</v>
      </c>
      <c r="P70" s="236">
        <v>3.1280000000000002E-2</v>
      </c>
      <c r="Q70" s="69">
        <v>0.11210000000000001</v>
      </c>
      <c r="R70" s="279">
        <f t="shared" ref="R70:R74" si="4">H70+L70+N70+P70+Q70</f>
        <v>1.58938</v>
      </c>
      <c r="S70" s="279">
        <f t="shared" ref="S70:S74" si="5">I70+M70+O70</f>
        <v>3.1919999999999997E-2</v>
      </c>
      <c r="T70" s="279">
        <f t="shared" ref="T70:T74" si="6">J70+M70+O70</f>
        <v>7.1919999999999998E-2</v>
      </c>
      <c r="U70" s="279">
        <f t="shared" ref="U70:U74" si="7">K70+M70+O70</f>
        <v>0.10642</v>
      </c>
      <c r="V70" s="99"/>
    </row>
    <row r="71" spans="1:22" ht="14.25" customHeight="1" x14ac:dyDescent="0.2">
      <c r="A71" s="111"/>
      <c r="B71" s="111"/>
      <c r="C71" s="310"/>
      <c r="D71" s="338"/>
      <c r="E71" s="116" t="s">
        <v>780</v>
      </c>
      <c r="F71" s="117">
        <v>1.0960000000000001</v>
      </c>
      <c r="G71" s="118" t="str">
        <f>VLOOKUP(F71,DLFs!$D$14:$E$19,2,FALSE)</f>
        <v>GELL</v>
      </c>
      <c r="H71" s="119">
        <v>1.25</v>
      </c>
      <c r="I71" s="120">
        <v>2.1499999999999998E-2</v>
      </c>
      <c r="J71" s="120">
        <v>6.1499999999999999E-2</v>
      </c>
      <c r="K71" s="120">
        <v>9.6000000000000002E-2</v>
      </c>
      <c r="L71" s="119">
        <v>0.19600000000000001</v>
      </c>
      <c r="M71" s="120">
        <v>1.042E-2</v>
      </c>
      <c r="N71" s="119">
        <v>0</v>
      </c>
      <c r="O71" s="120">
        <v>0</v>
      </c>
      <c r="P71" s="237">
        <v>0</v>
      </c>
      <c r="Q71" s="75">
        <v>0</v>
      </c>
      <c r="R71" s="279"/>
      <c r="S71" s="279"/>
      <c r="T71" s="279"/>
      <c r="U71" s="279"/>
      <c r="V71" s="99"/>
    </row>
    <row r="72" spans="1:22" ht="14.25" customHeight="1" x14ac:dyDescent="0.2">
      <c r="A72" s="111"/>
      <c r="B72" s="111"/>
      <c r="C72" s="310"/>
      <c r="D72" s="338"/>
      <c r="E72" s="116" t="s">
        <v>781</v>
      </c>
      <c r="F72" s="117">
        <v>1.0960000000000001</v>
      </c>
      <c r="G72" s="118" t="str">
        <f>VLOOKUP(F72,DLFs!$D$14:$E$19,2,FALSE)</f>
        <v>GELL</v>
      </c>
      <c r="H72" s="119">
        <v>1.25</v>
      </c>
      <c r="I72" s="120">
        <v>2.1499999999999998E-2</v>
      </c>
      <c r="J72" s="120">
        <v>6.1499999999999999E-2</v>
      </c>
      <c r="K72" s="120">
        <v>9.6000000000000002E-2</v>
      </c>
      <c r="L72" s="119">
        <v>0.19600000000000001</v>
      </c>
      <c r="M72" s="120">
        <v>1.042E-2</v>
      </c>
      <c r="N72" s="119">
        <v>0</v>
      </c>
      <c r="O72" s="120">
        <v>0</v>
      </c>
      <c r="P72" s="237">
        <v>3.1280000000000002E-2</v>
      </c>
      <c r="Q72" s="75">
        <v>0</v>
      </c>
      <c r="R72" s="279"/>
      <c r="S72" s="279"/>
      <c r="T72" s="279"/>
      <c r="U72" s="279"/>
      <c r="V72" s="99"/>
    </row>
    <row r="73" spans="1:22" ht="14.25" customHeight="1" x14ac:dyDescent="0.2">
      <c r="A73" s="111"/>
      <c r="B73" s="111"/>
      <c r="C73" s="310"/>
      <c r="D73" s="339"/>
      <c r="E73" s="257" t="s">
        <v>782</v>
      </c>
      <c r="F73" s="123">
        <v>1.0960000000000001</v>
      </c>
      <c r="G73" s="124" t="str">
        <f>VLOOKUP(F73,DLFs!$D$14:$E$19,2,FALSE)</f>
        <v>GELL</v>
      </c>
      <c r="H73" s="125">
        <v>1.25</v>
      </c>
      <c r="I73" s="126">
        <v>2.1499999999999998E-2</v>
      </c>
      <c r="J73" s="126">
        <v>6.1499999999999999E-2</v>
      </c>
      <c r="K73" s="126">
        <v>9.6000000000000002E-2</v>
      </c>
      <c r="L73" s="125">
        <v>0.19600000000000001</v>
      </c>
      <c r="M73" s="126">
        <v>1.042E-2</v>
      </c>
      <c r="N73" s="125">
        <v>0</v>
      </c>
      <c r="O73" s="126">
        <v>0</v>
      </c>
      <c r="P73" s="238">
        <v>0</v>
      </c>
      <c r="Q73" s="94">
        <v>0.11210000000000001</v>
      </c>
      <c r="R73" s="279"/>
      <c r="S73" s="279"/>
      <c r="T73" s="279"/>
      <c r="U73" s="279"/>
      <c r="V73" s="99"/>
    </row>
    <row r="74" spans="1:22" ht="14.25" customHeight="1" x14ac:dyDescent="0.2">
      <c r="A74" s="111"/>
      <c r="B74" s="111"/>
      <c r="C74" s="310"/>
      <c r="D74" s="337" t="s">
        <v>275</v>
      </c>
      <c r="E74" s="47" t="s">
        <v>276</v>
      </c>
      <c r="F74" s="112">
        <v>1.0960000000000001</v>
      </c>
      <c r="G74" s="113" t="str">
        <f>VLOOKUP(F74,DLFs!$D$14:$E$19,2,FALSE)</f>
        <v>GELL</v>
      </c>
      <c r="H74" s="114">
        <v>1.25</v>
      </c>
      <c r="I74" s="115">
        <v>2.1499999999999998E-2</v>
      </c>
      <c r="J74" s="115">
        <v>6.1499999999999999E-2</v>
      </c>
      <c r="K74" s="115">
        <v>9.6000000000000002E-2</v>
      </c>
      <c r="L74" s="386">
        <v>0.31</v>
      </c>
      <c r="M74" s="387">
        <v>1.333E-2</v>
      </c>
      <c r="N74" s="114">
        <v>0</v>
      </c>
      <c r="O74" s="115">
        <v>0</v>
      </c>
      <c r="P74" s="236">
        <v>3.1280000000000002E-2</v>
      </c>
      <c r="Q74" s="69">
        <v>0.11210000000000001</v>
      </c>
      <c r="R74" s="279">
        <f t="shared" si="4"/>
        <v>1.7033800000000001</v>
      </c>
      <c r="S74" s="279">
        <f t="shared" si="5"/>
        <v>3.483E-2</v>
      </c>
      <c r="T74" s="279">
        <f t="shared" si="6"/>
        <v>7.4829999999999994E-2</v>
      </c>
      <c r="U74" s="279">
        <f t="shared" si="7"/>
        <v>0.10933</v>
      </c>
      <c r="V74" s="99"/>
    </row>
    <row r="75" spans="1:22" ht="14.25" customHeight="1" x14ac:dyDescent="0.2">
      <c r="A75" s="111"/>
      <c r="B75" s="111"/>
      <c r="C75" s="310"/>
      <c r="D75" s="338"/>
      <c r="E75" s="116" t="s">
        <v>783</v>
      </c>
      <c r="F75" s="117">
        <v>1.0960000000000001</v>
      </c>
      <c r="G75" s="118" t="str">
        <f>VLOOKUP(F75,DLFs!$D$14:$E$19,2,FALSE)</f>
        <v>GELL</v>
      </c>
      <c r="H75" s="119">
        <v>1.25</v>
      </c>
      <c r="I75" s="120">
        <v>2.1499999999999998E-2</v>
      </c>
      <c r="J75" s="120">
        <v>6.1499999999999999E-2</v>
      </c>
      <c r="K75" s="120">
        <v>9.6000000000000002E-2</v>
      </c>
      <c r="L75" s="119">
        <v>0.31</v>
      </c>
      <c r="M75" s="120">
        <v>1.333E-2</v>
      </c>
      <c r="N75" s="119">
        <v>0</v>
      </c>
      <c r="O75" s="120">
        <v>0</v>
      </c>
      <c r="P75" s="237">
        <v>0</v>
      </c>
      <c r="Q75" s="75">
        <v>0</v>
      </c>
      <c r="R75" s="279"/>
      <c r="S75" s="99"/>
      <c r="T75" s="99"/>
      <c r="U75" s="99"/>
      <c r="V75" s="99"/>
    </row>
    <row r="76" spans="1:22" ht="14.25" customHeight="1" x14ac:dyDescent="0.2">
      <c r="A76" s="111"/>
      <c r="B76" s="111"/>
      <c r="C76" s="310"/>
      <c r="D76" s="338"/>
      <c r="E76" s="116" t="s">
        <v>784</v>
      </c>
      <c r="F76" s="117">
        <v>1.0960000000000001</v>
      </c>
      <c r="G76" s="118" t="str">
        <f>VLOOKUP(F76,DLFs!$D$14:$E$19,2,FALSE)</f>
        <v>GELL</v>
      </c>
      <c r="H76" s="119">
        <v>1.25</v>
      </c>
      <c r="I76" s="120">
        <v>2.1499999999999998E-2</v>
      </c>
      <c r="J76" s="120">
        <v>6.1499999999999999E-2</v>
      </c>
      <c r="K76" s="120">
        <v>9.6000000000000002E-2</v>
      </c>
      <c r="L76" s="119">
        <v>0.31</v>
      </c>
      <c r="M76" s="120">
        <v>1.333E-2</v>
      </c>
      <c r="N76" s="119">
        <v>0</v>
      </c>
      <c r="O76" s="120">
        <v>0</v>
      </c>
      <c r="P76" s="237">
        <v>3.1280000000000002E-2</v>
      </c>
      <c r="Q76" s="75">
        <v>0</v>
      </c>
      <c r="R76" s="279"/>
      <c r="S76" s="99"/>
      <c r="T76" s="99"/>
      <c r="U76" s="99"/>
      <c r="V76" s="99"/>
    </row>
    <row r="77" spans="1:22" ht="14.25" customHeight="1" x14ac:dyDescent="0.2">
      <c r="A77" s="111"/>
      <c r="B77" s="111"/>
      <c r="C77" s="310"/>
      <c r="D77" s="339"/>
      <c r="E77" s="257" t="s">
        <v>785</v>
      </c>
      <c r="F77" s="123">
        <v>1.0960000000000001</v>
      </c>
      <c r="G77" s="124" t="str">
        <f>VLOOKUP(F77,DLFs!$D$14:$E$19,2,FALSE)</f>
        <v>GELL</v>
      </c>
      <c r="H77" s="125">
        <v>1.25</v>
      </c>
      <c r="I77" s="126">
        <v>2.1499999999999998E-2</v>
      </c>
      <c r="J77" s="126">
        <v>6.1499999999999999E-2</v>
      </c>
      <c r="K77" s="126">
        <v>9.6000000000000002E-2</v>
      </c>
      <c r="L77" s="125">
        <v>0.31</v>
      </c>
      <c r="M77" s="126">
        <v>1.333E-2</v>
      </c>
      <c r="N77" s="125">
        <v>0</v>
      </c>
      <c r="O77" s="126">
        <v>0</v>
      </c>
      <c r="P77" s="238">
        <v>0</v>
      </c>
      <c r="Q77" s="94">
        <v>0.11210000000000001</v>
      </c>
      <c r="R77" s="279"/>
      <c r="S77" s="99"/>
      <c r="T77" s="99"/>
      <c r="U77" s="99"/>
      <c r="V77" s="99"/>
    </row>
    <row r="78" spans="1:22" ht="14.25" customHeight="1" x14ac:dyDescent="0.2">
      <c r="A78" s="111"/>
      <c r="B78" s="111"/>
      <c r="C78" s="310"/>
      <c r="D78" s="337" t="s">
        <v>277</v>
      </c>
      <c r="E78" s="47" t="s">
        <v>278</v>
      </c>
      <c r="F78" s="112">
        <v>1.1919999999999999</v>
      </c>
      <c r="G78" s="113" t="str">
        <f>VLOOKUP(F78,DLFs!$F$14:$G$19,2,FALSE)</f>
        <v>GWLL</v>
      </c>
      <c r="H78" s="114">
        <v>2</v>
      </c>
      <c r="I78" s="115">
        <v>7.0999999999999994E-2</v>
      </c>
      <c r="J78" s="115">
        <v>0.32685999999999998</v>
      </c>
      <c r="K78" s="115">
        <v>0.37442999999999999</v>
      </c>
      <c r="L78" s="386">
        <v>0.104</v>
      </c>
      <c r="M78" s="387">
        <v>8.5900000000000004E-3</v>
      </c>
      <c r="N78" s="114">
        <v>0</v>
      </c>
      <c r="O78" s="115">
        <v>0</v>
      </c>
      <c r="P78" s="236">
        <v>3.1280000000000002E-2</v>
      </c>
      <c r="Q78" s="69">
        <v>0.11210000000000001</v>
      </c>
      <c r="R78" s="276">
        <f>H78+L78+N78+P78+Q78</f>
        <v>2.2473800000000002</v>
      </c>
      <c r="S78" s="276">
        <f>I78+M78+O78</f>
        <v>7.9589999999999994E-2</v>
      </c>
      <c r="T78" s="276">
        <f>J78+M78+O78</f>
        <v>0.33544999999999997</v>
      </c>
      <c r="U78" s="276">
        <f>K78+M78+O78</f>
        <v>0.38301999999999997</v>
      </c>
      <c r="V78" s="99"/>
    </row>
    <row r="79" spans="1:22" ht="14.25" customHeight="1" x14ac:dyDescent="0.2">
      <c r="A79" s="111"/>
      <c r="B79" s="111"/>
      <c r="C79" s="310"/>
      <c r="D79" s="338"/>
      <c r="E79" s="116" t="s">
        <v>786</v>
      </c>
      <c r="F79" s="117">
        <v>1.1919999999999999</v>
      </c>
      <c r="G79" s="118" t="str">
        <f>VLOOKUP(F79,DLFs!$F$14:$G$19,2,FALSE)</f>
        <v>GWLL</v>
      </c>
      <c r="H79" s="119">
        <v>2</v>
      </c>
      <c r="I79" s="120">
        <v>7.0999999999999994E-2</v>
      </c>
      <c r="J79" s="120">
        <v>0.32685999999999998</v>
      </c>
      <c r="K79" s="120">
        <v>0.37442999999999999</v>
      </c>
      <c r="L79" s="119">
        <v>0.104</v>
      </c>
      <c r="M79" s="120">
        <v>8.5900000000000004E-3</v>
      </c>
      <c r="N79" s="119">
        <v>0</v>
      </c>
      <c r="O79" s="120">
        <v>0</v>
      </c>
      <c r="P79" s="237">
        <v>0</v>
      </c>
      <c r="Q79" s="75">
        <v>0</v>
      </c>
      <c r="R79" s="279"/>
      <c r="S79" s="279"/>
      <c r="T79" s="279"/>
      <c r="U79" s="279"/>
      <c r="V79" s="99"/>
    </row>
    <row r="80" spans="1:22" ht="14.25" customHeight="1" x14ac:dyDescent="0.2">
      <c r="A80" s="111"/>
      <c r="B80" s="111"/>
      <c r="C80" s="310"/>
      <c r="D80" s="338"/>
      <c r="E80" s="116" t="s">
        <v>787</v>
      </c>
      <c r="F80" s="117">
        <v>1.1919999999999999</v>
      </c>
      <c r="G80" s="118" t="str">
        <f>VLOOKUP(F80,DLFs!$F$14:$G$19,2,FALSE)</f>
        <v>GWLL</v>
      </c>
      <c r="H80" s="119">
        <v>2</v>
      </c>
      <c r="I80" s="120">
        <v>7.0999999999999994E-2</v>
      </c>
      <c r="J80" s="120">
        <v>0.32685999999999998</v>
      </c>
      <c r="K80" s="120">
        <v>0.37442999999999999</v>
      </c>
      <c r="L80" s="119">
        <v>0.104</v>
      </c>
      <c r="M80" s="120">
        <v>8.5900000000000004E-3</v>
      </c>
      <c r="N80" s="119">
        <v>0</v>
      </c>
      <c r="O80" s="120">
        <v>0</v>
      </c>
      <c r="P80" s="237">
        <v>3.1280000000000002E-2</v>
      </c>
      <c r="Q80" s="75">
        <v>0</v>
      </c>
      <c r="R80" s="279"/>
      <c r="S80" s="279"/>
      <c r="T80" s="279"/>
      <c r="U80" s="279"/>
      <c r="V80" s="99"/>
    </row>
    <row r="81" spans="1:22" ht="14.25" customHeight="1" x14ac:dyDescent="0.2">
      <c r="A81" s="111"/>
      <c r="B81" s="111"/>
      <c r="C81" s="310"/>
      <c r="D81" s="339"/>
      <c r="E81" s="257" t="s">
        <v>788</v>
      </c>
      <c r="F81" s="123">
        <v>1.1919999999999999</v>
      </c>
      <c r="G81" s="124" t="str">
        <f>VLOOKUP(F81,DLFs!$F$14:$G$19,2,FALSE)</f>
        <v>GWLL</v>
      </c>
      <c r="H81" s="125">
        <v>2</v>
      </c>
      <c r="I81" s="126">
        <v>7.0999999999999994E-2</v>
      </c>
      <c r="J81" s="126">
        <v>0.32685999999999998</v>
      </c>
      <c r="K81" s="126">
        <v>0.37442999999999999</v>
      </c>
      <c r="L81" s="125">
        <v>0.104</v>
      </c>
      <c r="M81" s="126">
        <v>8.5900000000000004E-3</v>
      </c>
      <c r="N81" s="125">
        <v>0</v>
      </c>
      <c r="O81" s="126">
        <v>0</v>
      </c>
      <c r="P81" s="238">
        <v>0</v>
      </c>
      <c r="Q81" s="94">
        <v>0.11210000000000001</v>
      </c>
      <c r="R81" s="279"/>
      <c r="S81" s="279"/>
      <c r="T81" s="279"/>
      <c r="U81" s="279"/>
      <c r="V81" s="99"/>
    </row>
    <row r="82" spans="1:22" ht="14.25" customHeight="1" x14ac:dyDescent="0.2">
      <c r="A82" s="111"/>
      <c r="B82" s="111"/>
      <c r="C82" s="310"/>
      <c r="D82" s="337" t="s">
        <v>279</v>
      </c>
      <c r="E82" s="47" t="s">
        <v>280</v>
      </c>
      <c r="F82" s="112">
        <v>1.1919999999999999</v>
      </c>
      <c r="G82" s="113" t="str">
        <f>VLOOKUP(F82,DLFs!$F$14:$G$19,2,FALSE)</f>
        <v>GWLL</v>
      </c>
      <c r="H82" s="114">
        <v>2</v>
      </c>
      <c r="I82" s="115">
        <v>7.0999999999999994E-2</v>
      </c>
      <c r="J82" s="115">
        <v>0.32685999999999998</v>
      </c>
      <c r="K82" s="115">
        <v>0.37442999999999999</v>
      </c>
      <c r="L82" s="386">
        <v>0.19600000000000001</v>
      </c>
      <c r="M82" s="387">
        <v>1.042E-2</v>
      </c>
      <c r="N82" s="114">
        <v>0</v>
      </c>
      <c r="O82" s="115">
        <v>0</v>
      </c>
      <c r="P82" s="236">
        <v>3.1280000000000002E-2</v>
      </c>
      <c r="Q82" s="69">
        <v>0.11210000000000001</v>
      </c>
      <c r="R82" s="279">
        <f t="shared" ref="R82:R86" si="8">H82+L82+N82+P82+Q82</f>
        <v>2.3393800000000002</v>
      </c>
      <c r="S82" s="279">
        <f t="shared" ref="S82:S86" si="9">I82+M82+O82</f>
        <v>8.1419999999999992E-2</v>
      </c>
      <c r="T82" s="279">
        <f t="shared" ref="T82:T86" si="10">J82+M82+O82</f>
        <v>0.33727999999999997</v>
      </c>
      <c r="U82" s="279">
        <f t="shared" ref="U82:U86" si="11">K82+M82+O82</f>
        <v>0.38484999999999997</v>
      </c>
      <c r="V82" s="99"/>
    </row>
    <row r="83" spans="1:22" ht="14.25" customHeight="1" x14ac:dyDescent="0.2">
      <c r="A83" s="111"/>
      <c r="B83" s="111"/>
      <c r="C83" s="310"/>
      <c r="D83" s="338"/>
      <c r="E83" s="116" t="s">
        <v>789</v>
      </c>
      <c r="F83" s="117">
        <v>1.1919999999999999</v>
      </c>
      <c r="G83" s="118" t="str">
        <f>VLOOKUP(F83,DLFs!$F$14:$G$19,2,FALSE)</f>
        <v>GWLL</v>
      </c>
      <c r="H83" s="119">
        <v>2</v>
      </c>
      <c r="I83" s="120">
        <v>7.0999999999999994E-2</v>
      </c>
      <c r="J83" s="120">
        <v>0.32685999999999998</v>
      </c>
      <c r="K83" s="120">
        <v>0.37442999999999999</v>
      </c>
      <c r="L83" s="119">
        <v>0.19600000000000001</v>
      </c>
      <c r="M83" s="120">
        <v>1.042E-2</v>
      </c>
      <c r="N83" s="119">
        <v>0</v>
      </c>
      <c r="O83" s="120">
        <v>0</v>
      </c>
      <c r="P83" s="237">
        <v>0</v>
      </c>
      <c r="Q83" s="75">
        <v>0</v>
      </c>
      <c r="R83" s="279"/>
      <c r="S83" s="279"/>
      <c r="T83" s="279"/>
      <c r="U83" s="279"/>
      <c r="V83" s="99"/>
    </row>
    <row r="84" spans="1:22" ht="14.25" customHeight="1" x14ac:dyDescent="0.2">
      <c r="A84" s="111"/>
      <c r="B84" s="111"/>
      <c r="C84" s="310"/>
      <c r="D84" s="338"/>
      <c r="E84" s="116" t="s">
        <v>790</v>
      </c>
      <c r="F84" s="117">
        <v>1.1919999999999999</v>
      </c>
      <c r="G84" s="118" t="str">
        <f>VLOOKUP(F84,DLFs!$F$14:$G$19,2,FALSE)</f>
        <v>GWLL</v>
      </c>
      <c r="H84" s="119">
        <v>2</v>
      </c>
      <c r="I84" s="120">
        <v>7.0999999999999994E-2</v>
      </c>
      <c r="J84" s="120">
        <v>0.32685999999999998</v>
      </c>
      <c r="K84" s="120">
        <v>0.37442999999999999</v>
      </c>
      <c r="L84" s="119">
        <v>0.19600000000000001</v>
      </c>
      <c r="M84" s="120">
        <v>1.042E-2</v>
      </c>
      <c r="N84" s="119">
        <v>0</v>
      </c>
      <c r="O84" s="120">
        <v>0</v>
      </c>
      <c r="P84" s="237">
        <v>3.1280000000000002E-2</v>
      </c>
      <c r="Q84" s="75">
        <v>0</v>
      </c>
      <c r="R84" s="279"/>
      <c r="S84" s="279"/>
      <c r="T84" s="279"/>
      <c r="U84" s="279"/>
      <c r="V84" s="99"/>
    </row>
    <row r="85" spans="1:22" ht="14.25" customHeight="1" x14ac:dyDescent="0.2">
      <c r="A85" s="111"/>
      <c r="B85" s="111"/>
      <c r="C85" s="310"/>
      <c r="D85" s="339"/>
      <c r="E85" s="257" t="s">
        <v>791</v>
      </c>
      <c r="F85" s="123">
        <v>1.1919999999999999</v>
      </c>
      <c r="G85" s="124" t="str">
        <f>VLOOKUP(F85,DLFs!$F$14:$G$19,2,FALSE)</f>
        <v>GWLL</v>
      </c>
      <c r="H85" s="125">
        <v>2</v>
      </c>
      <c r="I85" s="126">
        <v>7.0999999999999994E-2</v>
      </c>
      <c r="J85" s="126">
        <v>0.32685999999999998</v>
      </c>
      <c r="K85" s="126">
        <v>0.37442999999999999</v>
      </c>
      <c r="L85" s="125">
        <v>0.19600000000000001</v>
      </c>
      <c r="M85" s="126">
        <v>1.042E-2</v>
      </c>
      <c r="N85" s="125">
        <v>0</v>
      </c>
      <c r="O85" s="126">
        <v>0</v>
      </c>
      <c r="P85" s="238">
        <v>0</v>
      </c>
      <c r="Q85" s="94">
        <v>0.11210000000000001</v>
      </c>
      <c r="R85" s="279"/>
      <c r="S85" s="279"/>
      <c r="T85" s="279"/>
      <c r="U85" s="279"/>
      <c r="V85" s="99"/>
    </row>
    <row r="86" spans="1:22" ht="14.25" customHeight="1" x14ac:dyDescent="0.2">
      <c r="A86" s="111"/>
      <c r="B86" s="111"/>
      <c r="C86" s="310"/>
      <c r="D86" s="337" t="s">
        <v>281</v>
      </c>
      <c r="E86" s="127" t="s">
        <v>282</v>
      </c>
      <c r="F86" s="112">
        <v>1.1919999999999999</v>
      </c>
      <c r="G86" s="113" t="str">
        <f>VLOOKUP(F86,DLFs!$F$14:$G$19,2,FALSE)</f>
        <v>GWLL</v>
      </c>
      <c r="H86" s="114">
        <v>2</v>
      </c>
      <c r="I86" s="115">
        <v>7.0999999999999994E-2</v>
      </c>
      <c r="J86" s="115">
        <v>0.32685999999999998</v>
      </c>
      <c r="K86" s="115">
        <v>0.37442999999999999</v>
      </c>
      <c r="L86" s="386">
        <v>0.31</v>
      </c>
      <c r="M86" s="387">
        <v>1.333E-2</v>
      </c>
      <c r="N86" s="114">
        <v>0</v>
      </c>
      <c r="O86" s="115">
        <v>0</v>
      </c>
      <c r="P86" s="236">
        <v>3.1280000000000002E-2</v>
      </c>
      <c r="Q86" s="69">
        <v>0.11210000000000001</v>
      </c>
      <c r="R86" s="279">
        <f t="shared" si="8"/>
        <v>2.4533800000000001</v>
      </c>
      <c r="S86" s="279">
        <f t="shared" si="9"/>
        <v>8.4329999999999988E-2</v>
      </c>
      <c r="T86" s="279">
        <f t="shared" si="10"/>
        <v>0.34018999999999999</v>
      </c>
      <c r="U86" s="279">
        <f t="shared" si="11"/>
        <v>0.38775999999999999</v>
      </c>
      <c r="V86" s="99"/>
    </row>
    <row r="87" spans="1:22" ht="14.25" customHeight="1" x14ac:dyDescent="0.2">
      <c r="A87" s="111"/>
      <c r="B87" s="111"/>
      <c r="C87" s="310"/>
      <c r="D87" s="338"/>
      <c r="E87" s="121" t="s">
        <v>792</v>
      </c>
      <c r="F87" s="117">
        <v>1.1919999999999999</v>
      </c>
      <c r="G87" s="118" t="str">
        <f>VLOOKUP(F87,DLFs!$F$14:$G$19,2,FALSE)</f>
        <v>GWLL</v>
      </c>
      <c r="H87" s="119">
        <v>2</v>
      </c>
      <c r="I87" s="120">
        <v>7.0999999999999994E-2</v>
      </c>
      <c r="J87" s="120">
        <v>0.32685999999999998</v>
      </c>
      <c r="K87" s="120">
        <v>0.37442999999999999</v>
      </c>
      <c r="L87" s="119">
        <v>0.31</v>
      </c>
      <c r="M87" s="120">
        <v>1.333E-2</v>
      </c>
      <c r="N87" s="119">
        <v>0</v>
      </c>
      <c r="O87" s="120">
        <v>0</v>
      </c>
      <c r="P87" s="237">
        <v>0</v>
      </c>
      <c r="Q87" s="75">
        <v>0</v>
      </c>
      <c r="R87" s="279"/>
      <c r="S87" s="279"/>
      <c r="T87" s="279"/>
      <c r="U87" s="279"/>
      <c r="V87" s="99"/>
    </row>
    <row r="88" spans="1:22" ht="14.25" customHeight="1" x14ac:dyDescent="0.2">
      <c r="A88" s="111"/>
      <c r="B88" s="111"/>
      <c r="C88" s="310"/>
      <c r="D88" s="338"/>
      <c r="E88" s="121" t="s">
        <v>793</v>
      </c>
      <c r="F88" s="117">
        <v>1.1919999999999999</v>
      </c>
      <c r="G88" s="118" t="str">
        <f>VLOOKUP(F88,DLFs!$F$14:$G$19,2,FALSE)</f>
        <v>GWLL</v>
      </c>
      <c r="H88" s="119">
        <v>2</v>
      </c>
      <c r="I88" s="120">
        <v>7.0999999999999994E-2</v>
      </c>
      <c r="J88" s="120">
        <v>0.32685999999999998</v>
      </c>
      <c r="K88" s="120">
        <v>0.37442999999999999</v>
      </c>
      <c r="L88" s="119">
        <v>0.31</v>
      </c>
      <c r="M88" s="120">
        <v>1.333E-2</v>
      </c>
      <c r="N88" s="119">
        <v>0</v>
      </c>
      <c r="O88" s="120">
        <v>0</v>
      </c>
      <c r="P88" s="237">
        <v>3.1280000000000002E-2</v>
      </c>
      <c r="Q88" s="75">
        <v>0</v>
      </c>
      <c r="R88" s="279"/>
      <c r="S88" s="279"/>
      <c r="T88" s="279"/>
      <c r="U88" s="279"/>
      <c r="V88" s="99"/>
    </row>
    <row r="89" spans="1:22" ht="14.25" customHeight="1" x14ac:dyDescent="0.2">
      <c r="A89" s="111"/>
      <c r="B89" s="111"/>
      <c r="C89" s="310"/>
      <c r="D89" s="339"/>
      <c r="E89" s="257" t="s">
        <v>794</v>
      </c>
      <c r="F89" s="123">
        <v>1.1919999999999999</v>
      </c>
      <c r="G89" s="124" t="str">
        <f>VLOOKUP(F89,DLFs!$F$14:$G$19,2,FALSE)</f>
        <v>GWLL</v>
      </c>
      <c r="H89" s="125">
        <v>2</v>
      </c>
      <c r="I89" s="126">
        <v>7.0999999999999994E-2</v>
      </c>
      <c r="J89" s="126">
        <v>0.32685999999999998</v>
      </c>
      <c r="K89" s="126">
        <v>0.37442999999999999</v>
      </c>
      <c r="L89" s="125">
        <v>0.31</v>
      </c>
      <c r="M89" s="126">
        <v>1.333E-2</v>
      </c>
      <c r="N89" s="125">
        <v>0</v>
      </c>
      <c r="O89" s="126">
        <v>0</v>
      </c>
      <c r="P89" s="238">
        <v>0</v>
      </c>
      <c r="Q89" s="94">
        <v>0.11210000000000001</v>
      </c>
      <c r="R89" s="279"/>
      <c r="S89" s="279"/>
      <c r="T89" s="279"/>
      <c r="U89" s="279"/>
      <c r="V89" s="99"/>
    </row>
    <row r="90" spans="1:22" ht="14.25" customHeight="1" x14ac:dyDescent="0.2">
      <c r="A90" s="111"/>
      <c r="B90" s="111"/>
      <c r="C90" s="310"/>
      <c r="D90" s="337" t="s">
        <v>283</v>
      </c>
      <c r="E90" s="127" t="s">
        <v>284</v>
      </c>
      <c r="F90" s="112">
        <v>1.07</v>
      </c>
      <c r="G90" s="113" t="str">
        <f>VLOOKUP(F90,DLFs!$H$14:$I$19,2,FALSE)</f>
        <v>GMLL</v>
      </c>
      <c r="H90" s="114">
        <v>1.25</v>
      </c>
      <c r="I90" s="115">
        <v>2.1499999999999998E-2</v>
      </c>
      <c r="J90" s="115">
        <v>3.6999999999999998E-2</v>
      </c>
      <c r="K90" s="115">
        <v>5.348E-2</v>
      </c>
      <c r="L90" s="386">
        <v>0.13700000000000001</v>
      </c>
      <c r="M90" s="387">
        <v>7.3999999999999999E-4</v>
      </c>
      <c r="N90" s="114">
        <v>0</v>
      </c>
      <c r="O90" s="115">
        <v>0</v>
      </c>
      <c r="P90" s="236">
        <v>3.1280000000000002E-2</v>
      </c>
      <c r="Q90" s="69">
        <v>0.11210000000000001</v>
      </c>
      <c r="R90" s="279">
        <f t="shared" ref="R87:R90" si="12">H90+L90+N90+P90+Q90</f>
        <v>1.5303800000000001</v>
      </c>
      <c r="S90" s="279">
        <f t="shared" ref="S87:S90" si="13">I90+M90+O90</f>
        <v>2.2239999999999999E-2</v>
      </c>
      <c r="T90" s="279">
        <f t="shared" ref="T87:T90" si="14">J90+M90+O90</f>
        <v>3.7739999999999996E-2</v>
      </c>
      <c r="U90" s="279">
        <f t="shared" ref="U87:U90" si="15">K90+M90+O90</f>
        <v>5.4219999999999997E-2</v>
      </c>
      <c r="V90" s="99"/>
    </row>
    <row r="91" spans="1:22" ht="14.25" customHeight="1" x14ac:dyDescent="0.2">
      <c r="A91" s="111"/>
      <c r="B91" s="111"/>
      <c r="C91" s="310"/>
      <c r="D91" s="338"/>
      <c r="E91" s="121" t="s">
        <v>575</v>
      </c>
      <c r="F91" s="117">
        <v>1.07</v>
      </c>
      <c r="G91" s="118" t="str">
        <f>VLOOKUP(F91,DLFs!$H$14:$I$19,2,FALSE)</f>
        <v>GMLL</v>
      </c>
      <c r="H91" s="119">
        <v>1.25</v>
      </c>
      <c r="I91" s="120">
        <v>2.1499999999999998E-2</v>
      </c>
      <c r="J91" s="120">
        <v>3.6999999999999998E-2</v>
      </c>
      <c r="K91" s="120">
        <v>5.348E-2</v>
      </c>
      <c r="L91" s="119">
        <v>0.13700000000000001</v>
      </c>
      <c r="M91" s="120">
        <v>7.3999999999999999E-4</v>
      </c>
      <c r="N91" s="119">
        <v>0</v>
      </c>
      <c r="O91" s="120">
        <v>0</v>
      </c>
      <c r="P91" s="237">
        <v>0</v>
      </c>
      <c r="Q91" s="75">
        <v>0</v>
      </c>
      <c r="R91" s="99"/>
      <c r="S91" s="99"/>
      <c r="T91" s="99"/>
      <c r="U91" s="99"/>
      <c r="V91" s="99"/>
    </row>
    <row r="92" spans="1:22" ht="14.25" customHeight="1" x14ac:dyDescent="0.2">
      <c r="A92" s="111"/>
      <c r="B92" s="111"/>
      <c r="C92" s="310"/>
      <c r="D92" s="338"/>
      <c r="E92" s="121" t="s">
        <v>576</v>
      </c>
      <c r="F92" s="117">
        <v>1.07</v>
      </c>
      <c r="G92" s="118" t="str">
        <f>VLOOKUP(F92,DLFs!$H$14:$I$19,2,FALSE)</f>
        <v>GMLL</v>
      </c>
      <c r="H92" s="119">
        <v>1.25</v>
      </c>
      <c r="I92" s="120">
        <v>2.1499999999999998E-2</v>
      </c>
      <c r="J92" s="120">
        <v>3.6999999999999998E-2</v>
      </c>
      <c r="K92" s="120">
        <v>5.348E-2</v>
      </c>
      <c r="L92" s="119">
        <v>0.13700000000000001</v>
      </c>
      <c r="M92" s="120">
        <v>7.3999999999999999E-4</v>
      </c>
      <c r="N92" s="119">
        <v>0</v>
      </c>
      <c r="O92" s="120">
        <v>0</v>
      </c>
      <c r="P92" s="237">
        <v>3.1280000000000002E-2</v>
      </c>
      <c r="Q92" s="75">
        <v>0</v>
      </c>
      <c r="R92" s="99"/>
      <c r="S92" s="99"/>
      <c r="T92" s="99"/>
      <c r="U92" s="99"/>
      <c r="V92" s="99"/>
    </row>
    <row r="93" spans="1:22" ht="14.25" customHeight="1" x14ac:dyDescent="0.2">
      <c r="A93" s="111"/>
      <c r="B93" s="111"/>
      <c r="C93" s="311"/>
      <c r="D93" s="339"/>
      <c r="E93" s="257" t="s">
        <v>700</v>
      </c>
      <c r="F93" s="123">
        <v>1.07</v>
      </c>
      <c r="G93" s="124" t="str">
        <f>VLOOKUP(F93,DLFs!$H$14:$I$19,2,FALSE)</f>
        <v>GMLL</v>
      </c>
      <c r="H93" s="125">
        <v>1.25</v>
      </c>
      <c r="I93" s="126">
        <v>2.1499999999999998E-2</v>
      </c>
      <c r="J93" s="126">
        <v>3.6999999999999998E-2</v>
      </c>
      <c r="K93" s="126">
        <v>5.348E-2</v>
      </c>
      <c r="L93" s="125">
        <v>0.13700000000000001</v>
      </c>
      <c r="M93" s="126">
        <v>7.3999999999999999E-4</v>
      </c>
      <c r="N93" s="125">
        <v>0</v>
      </c>
      <c r="O93" s="126">
        <v>0</v>
      </c>
      <c r="P93" s="238">
        <v>0</v>
      </c>
      <c r="Q93" s="94">
        <v>0.11210000000000001</v>
      </c>
      <c r="R93" s="99"/>
      <c r="S93" s="99"/>
      <c r="T93" s="99"/>
      <c r="U93" s="99"/>
      <c r="V93" s="99"/>
    </row>
    <row r="94" spans="1:22" ht="14.25" customHeight="1" x14ac:dyDescent="0.2">
      <c r="A94" s="111"/>
      <c r="B94" s="111"/>
      <c r="C94" s="309" t="s">
        <v>285</v>
      </c>
      <c r="D94" s="337" t="s">
        <v>286</v>
      </c>
      <c r="E94" s="127" t="s">
        <v>287</v>
      </c>
      <c r="F94" s="112">
        <v>1.0960000000000001</v>
      </c>
      <c r="G94" s="113" t="str">
        <f>VLOOKUP(F94,DLFs!$D$14:$E$19,2,FALSE)</f>
        <v>GELL</v>
      </c>
      <c r="H94" s="114">
        <v>1.25</v>
      </c>
      <c r="I94" s="115">
        <v>2.5000000000000001E-2</v>
      </c>
      <c r="J94" s="115">
        <v>8.5180000000000006E-2</v>
      </c>
      <c r="K94" s="115">
        <v>0.12519</v>
      </c>
      <c r="L94" s="114">
        <v>0.104</v>
      </c>
      <c r="M94" s="115">
        <v>8.5900000000000004E-3</v>
      </c>
      <c r="N94" s="114">
        <v>0</v>
      </c>
      <c r="O94" s="115">
        <v>0</v>
      </c>
      <c r="P94" s="236">
        <v>3.1280000000000002E-2</v>
      </c>
      <c r="Q94" s="69">
        <v>0.11210000000000001</v>
      </c>
      <c r="R94" s="99"/>
      <c r="S94" s="99"/>
      <c r="T94" s="99"/>
      <c r="U94" s="99"/>
      <c r="V94" s="99"/>
    </row>
    <row r="95" spans="1:22" ht="14.25" customHeight="1" x14ac:dyDescent="0.2">
      <c r="A95" s="111"/>
      <c r="B95" s="111"/>
      <c r="C95" s="310"/>
      <c r="D95" s="338"/>
      <c r="E95" s="49" t="s">
        <v>707</v>
      </c>
      <c r="F95" s="117">
        <v>1.0960000000000001</v>
      </c>
      <c r="G95" s="118" t="str">
        <f>VLOOKUP(F95,DLFs!$D$14:$E$19,2,FALSE)</f>
        <v>GELL</v>
      </c>
      <c r="H95" s="119">
        <v>1.25</v>
      </c>
      <c r="I95" s="120">
        <v>2.5000000000000001E-2</v>
      </c>
      <c r="J95" s="120">
        <v>8.5180000000000006E-2</v>
      </c>
      <c r="K95" s="120">
        <v>0.12519</v>
      </c>
      <c r="L95" s="119">
        <v>0.104</v>
      </c>
      <c r="M95" s="120">
        <v>8.5900000000000004E-3</v>
      </c>
      <c r="N95" s="119">
        <v>0</v>
      </c>
      <c r="O95" s="128">
        <v>0</v>
      </c>
      <c r="P95" s="237">
        <v>0</v>
      </c>
      <c r="Q95" s="75">
        <v>0</v>
      </c>
      <c r="R95" s="99"/>
      <c r="S95" s="99"/>
      <c r="T95" s="99"/>
      <c r="U95" s="99"/>
      <c r="V95" s="99"/>
    </row>
    <row r="96" spans="1:22" ht="14.25" customHeight="1" x14ac:dyDescent="0.2">
      <c r="A96" s="111"/>
      <c r="B96" s="111"/>
      <c r="C96" s="310"/>
      <c r="D96" s="338"/>
      <c r="E96" s="49" t="s">
        <v>708</v>
      </c>
      <c r="F96" s="117">
        <v>1.0960000000000001</v>
      </c>
      <c r="G96" s="118" t="str">
        <f>VLOOKUP(F96,DLFs!$D$14:$E$19,2,FALSE)</f>
        <v>GELL</v>
      </c>
      <c r="H96" s="119">
        <v>1.25</v>
      </c>
      <c r="I96" s="120">
        <v>2.5000000000000001E-2</v>
      </c>
      <c r="J96" s="120">
        <v>8.5180000000000006E-2</v>
      </c>
      <c r="K96" s="120">
        <v>0.12519</v>
      </c>
      <c r="L96" s="119">
        <v>0.104</v>
      </c>
      <c r="M96" s="120">
        <v>8.5900000000000004E-3</v>
      </c>
      <c r="N96" s="119">
        <v>0</v>
      </c>
      <c r="O96" s="120">
        <v>0</v>
      </c>
      <c r="P96" s="237">
        <v>3.1280000000000002E-2</v>
      </c>
      <c r="Q96" s="75">
        <v>0</v>
      </c>
      <c r="R96" s="99"/>
      <c r="S96" s="99"/>
      <c r="T96" s="99"/>
      <c r="U96" s="99"/>
      <c r="V96" s="99"/>
    </row>
    <row r="97" spans="1:22" ht="14.25" customHeight="1" x14ac:dyDescent="0.2">
      <c r="A97" s="111"/>
      <c r="B97" s="111"/>
      <c r="C97" s="310"/>
      <c r="D97" s="339"/>
      <c r="E97" s="244" t="s">
        <v>709</v>
      </c>
      <c r="F97" s="123">
        <v>1.0960000000000001</v>
      </c>
      <c r="G97" s="124" t="str">
        <f>VLOOKUP(F97,DLFs!$D$14:$E$19,2,FALSE)</f>
        <v>GELL</v>
      </c>
      <c r="H97" s="125">
        <v>1.25</v>
      </c>
      <c r="I97" s="126">
        <v>2.5000000000000001E-2</v>
      </c>
      <c r="J97" s="126">
        <v>8.5180000000000006E-2</v>
      </c>
      <c r="K97" s="126">
        <v>0.12519</v>
      </c>
      <c r="L97" s="125">
        <v>0.104</v>
      </c>
      <c r="M97" s="126">
        <v>8.5900000000000004E-3</v>
      </c>
      <c r="N97" s="125">
        <v>0</v>
      </c>
      <c r="O97" s="126">
        <v>0</v>
      </c>
      <c r="P97" s="238">
        <v>0</v>
      </c>
      <c r="Q97" s="94">
        <v>0.11210000000000001</v>
      </c>
      <c r="R97" s="99"/>
      <c r="S97" s="99"/>
      <c r="T97" s="99"/>
      <c r="U97" s="99"/>
      <c r="V97" s="99"/>
    </row>
    <row r="98" spans="1:22" ht="14.25" customHeight="1" x14ac:dyDescent="0.2">
      <c r="A98" s="111"/>
      <c r="B98" s="111"/>
      <c r="C98" s="310"/>
      <c r="D98" s="337" t="s">
        <v>288</v>
      </c>
      <c r="E98" s="127" t="s">
        <v>289</v>
      </c>
      <c r="F98" s="112">
        <v>1.0960000000000001</v>
      </c>
      <c r="G98" s="113" t="str">
        <f>VLOOKUP(F98,DLFs!$D$14:$E$19,2,FALSE)</f>
        <v>GELL</v>
      </c>
      <c r="H98" s="114">
        <v>1.25</v>
      </c>
      <c r="I98" s="115">
        <v>2.5000000000000001E-2</v>
      </c>
      <c r="J98" s="115">
        <v>8.5180000000000006E-2</v>
      </c>
      <c r="K98" s="115">
        <v>0.12519</v>
      </c>
      <c r="L98" s="114">
        <v>0.19600000000000001</v>
      </c>
      <c r="M98" s="115">
        <v>1.042E-2</v>
      </c>
      <c r="N98" s="114">
        <v>0</v>
      </c>
      <c r="O98" s="115">
        <v>0</v>
      </c>
      <c r="P98" s="236">
        <v>3.1280000000000002E-2</v>
      </c>
      <c r="Q98" s="69">
        <v>0.11210000000000001</v>
      </c>
      <c r="R98" s="99"/>
      <c r="S98" s="99"/>
      <c r="T98" s="99"/>
      <c r="U98" s="99"/>
      <c r="V98" s="99"/>
    </row>
    <row r="99" spans="1:22" ht="14.25" customHeight="1" x14ac:dyDescent="0.2">
      <c r="A99" s="111"/>
      <c r="B99" s="111"/>
      <c r="C99" s="310"/>
      <c r="D99" s="338"/>
      <c r="E99" s="49" t="s">
        <v>710</v>
      </c>
      <c r="F99" s="117">
        <v>1.0960000000000001</v>
      </c>
      <c r="G99" s="118" t="str">
        <f>VLOOKUP(F99,DLFs!$D$14:$E$19,2,FALSE)</f>
        <v>GELL</v>
      </c>
      <c r="H99" s="119">
        <v>1.25</v>
      </c>
      <c r="I99" s="120">
        <v>2.5000000000000001E-2</v>
      </c>
      <c r="J99" s="120">
        <v>8.5180000000000006E-2</v>
      </c>
      <c r="K99" s="120">
        <v>0.12519</v>
      </c>
      <c r="L99" s="119">
        <v>0.19600000000000001</v>
      </c>
      <c r="M99" s="120">
        <v>1.042E-2</v>
      </c>
      <c r="N99" s="119">
        <v>0</v>
      </c>
      <c r="O99" s="120">
        <v>0</v>
      </c>
      <c r="P99" s="237">
        <v>0</v>
      </c>
      <c r="Q99" s="75">
        <v>0</v>
      </c>
      <c r="R99" s="99"/>
      <c r="S99" s="99"/>
      <c r="T99" s="99"/>
      <c r="U99" s="99"/>
      <c r="V99" s="99"/>
    </row>
    <row r="100" spans="1:22" ht="14.25" customHeight="1" x14ac:dyDescent="0.2">
      <c r="A100" s="111"/>
      <c r="B100" s="111"/>
      <c r="C100" s="310"/>
      <c r="D100" s="338"/>
      <c r="E100" s="49" t="s">
        <v>711</v>
      </c>
      <c r="F100" s="117">
        <v>1.0960000000000001</v>
      </c>
      <c r="G100" s="118" t="str">
        <f>VLOOKUP(F100,DLFs!$D$14:$E$19,2,FALSE)</f>
        <v>GELL</v>
      </c>
      <c r="H100" s="119">
        <v>1.25</v>
      </c>
      <c r="I100" s="120">
        <v>2.5000000000000001E-2</v>
      </c>
      <c r="J100" s="120">
        <v>8.5180000000000006E-2</v>
      </c>
      <c r="K100" s="120">
        <v>0.12519</v>
      </c>
      <c r="L100" s="119">
        <v>0.19600000000000001</v>
      </c>
      <c r="M100" s="120">
        <v>1.042E-2</v>
      </c>
      <c r="N100" s="119">
        <v>0</v>
      </c>
      <c r="O100" s="120">
        <v>0</v>
      </c>
      <c r="P100" s="237">
        <v>3.1280000000000002E-2</v>
      </c>
      <c r="Q100" s="75">
        <v>0</v>
      </c>
      <c r="R100" s="99"/>
      <c r="S100" s="99"/>
      <c r="T100" s="99"/>
      <c r="U100" s="99"/>
      <c r="V100" s="99"/>
    </row>
    <row r="101" spans="1:22" ht="14.25" customHeight="1" x14ac:dyDescent="0.2">
      <c r="A101" s="111"/>
      <c r="B101" s="111"/>
      <c r="C101" s="310"/>
      <c r="D101" s="339"/>
      <c r="E101" s="244" t="s">
        <v>712</v>
      </c>
      <c r="F101" s="123">
        <v>1.0960000000000001</v>
      </c>
      <c r="G101" s="124" t="str">
        <f>VLOOKUP(F101,DLFs!$D$14:$E$19,2,FALSE)</f>
        <v>GELL</v>
      </c>
      <c r="H101" s="125">
        <v>1.25</v>
      </c>
      <c r="I101" s="126">
        <v>2.5000000000000001E-2</v>
      </c>
      <c r="J101" s="126">
        <v>8.5180000000000006E-2</v>
      </c>
      <c r="K101" s="126">
        <v>0.12519</v>
      </c>
      <c r="L101" s="125">
        <v>0.19600000000000001</v>
      </c>
      <c r="M101" s="126">
        <v>1.042E-2</v>
      </c>
      <c r="N101" s="125">
        <v>0</v>
      </c>
      <c r="O101" s="126">
        <v>0</v>
      </c>
      <c r="P101" s="238">
        <v>0</v>
      </c>
      <c r="Q101" s="94">
        <v>0.11210000000000001</v>
      </c>
      <c r="R101" s="99"/>
      <c r="S101" s="99"/>
      <c r="T101" s="99"/>
      <c r="U101" s="99"/>
      <c r="V101" s="99"/>
    </row>
    <row r="102" spans="1:22" ht="14.25" customHeight="1" x14ac:dyDescent="0.2">
      <c r="A102" s="111"/>
      <c r="B102" s="111"/>
      <c r="C102" s="310"/>
      <c r="D102" s="337" t="s">
        <v>290</v>
      </c>
      <c r="E102" s="127" t="s">
        <v>291</v>
      </c>
      <c r="F102" s="112">
        <v>1.0960000000000001</v>
      </c>
      <c r="G102" s="113" t="str">
        <f>VLOOKUP(F102,DLFs!$D$14:$E$19,2,FALSE)</f>
        <v>GELL</v>
      </c>
      <c r="H102" s="114">
        <v>1.25</v>
      </c>
      <c r="I102" s="115">
        <v>2.5000000000000001E-2</v>
      </c>
      <c r="J102" s="115">
        <v>8.5180000000000006E-2</v>
      </c>
      <c r="K102" s="115">
        <v>0.12519</v>
      </c>
      <c r="L102" s="114">
        <v>0.31</v>
      </c>
      <c r="M102" s="115">
        <v>1.333E-2</v>
      </c>
      <c r="N102" s="114">
        <v>0</v>
      </c>
      <c r="O102" s="115">
        <v>0</v>
      </c>
      <c r="P102" s="236">
        <v>3.1280000000000002E-2</v>
      </c>
      <c r="Q102" s="69">
        <v>0.11210000000000001</v>
      </c>
      <c r="R102" s="99"/>
      <c r="S102" s="99"/>
      <c r="T102" s="99"/>
      <c r="U102" s="99"/>
      <c r="V102" s="99"/>
    </row>
    <row r="103" spans="1:22" ht="14.25" customHeight="1" x14ac:dyDescent="0.2">
      <c r="A103" s="111"/>
      <c r="B103" s="111"/>
      <c r="C103" s="310"/>
      <c r="D103" s="338"/>
      <c r="E103" s="49" t="s">
        <v>713</v>
      </c>
      <c r="F103" s="117">
        <v>1.0960000000000001</v>
      </c>
      <c r="G103" s="118" t="str">
        <f>VLOOKUP(F103,DLFs!$D$14:$E$19,2,FALSE)</f>
        <v>GELL</v>
      </c>
      <c r="H103" s="119">
        <v>1.25</v>
      </c>
      <c r="I103" s="120">
        <v>2.5000000000000001E-2</v>
      </c>
      <c r="J103" s="120">
        <v>8.5180000000000006E-2</v>
      </c>
      <c r="K103" s="120">
        <v>0.12519</v>
      </c>
      <c r="L103" s="119">
        <v>0.31</v>
      </c>
      <c r="M103" s="120">
        <v>1.333E-2</v>
      </c>
      <c r="N103" s="119">
        <v>0</v>
      </c>
      <c r="O103" s="120">
        <v>0</v>
      </c>
      <c r="P103" s="237">
        <v>0</v>
      </c>
      <c r="Q103" s="75">
        <v>0</v>
      </c>
      <c r="R103" s="99"/>
      <c r="S103" s="99"/>
      <c r="T103" s="99"/>
      <c r="U103" s="99"/>
      <c r="V103" s="99"/>
    </row>
    <row r="104" spans="1:22" ht="14.25" customHeight="1" x14ac:dyDescent="0.2">
      <c r="A104" s="111"/>
      <c r="B104" s="111"/>
      <c r="C104" s="310"/>
      <c r="D104" s="338"/>
      <c r="E104" s="49" t="s">
        <v>714</v>
      </c>
      <c r="F104" s="117">
        <v>1.0960000000000001</v>
      </c>
      <c r="G104" s="118" t="str">
        <f>VLOOKUP(F104,DLFs!$D$14:$E$19,2,FALSE)</f>
        <v>GELL</v>
      </c>
      <c r="H104" s="119">
        <v>1.25</v>
      </c>
      <c r="I104" s="120">
        <v>2.5000000000000001E-2</v>
      </c>
      <c r="J104" s="120">
        <v>8.5180000000000006E-2</v>
      </c>
      <c r="K104" s="120">
        <v>0.12519</v>
      </c>
      <c r="L104" s="119">
        <v>0.31</v>
      </c>
      <c r="M104" s="120">
        <v>1.333E-2</v>
      </c>
      <c r="N104" s="119">
        <v>0</v>
      </c>
      <c r="O104" s="120">
        <v>0</v>
      </c>
      <c r="P104" s="237">
        <v>3.1280000000000002E-2</v>
      </c>
      <c r="Q104" s="75">
        <v>0</v>
      </c>
      <c r="R104" s="99"/>
      <c r="S104" s="99"/>
      <c r="T104" s="99"/>
      <c r="U104" s="99"/>
      <c r="V104" s="99"/>
    </row>
    <row r="105" spans="1:22" ht="14.25" customHeight="1" x14ac:dyDescent="0.2">
      <c r="A105" s="111"/>
      <c r="B105" s="111"/>
      <c r="C105" s="310"/>
      <c r="D105" s="339"/>
      <c r="E105" s="244" t="s">
        <v>715</v>
      </c>
      <c r="F105" s="123">
        <v>1.0960000000000001</v>
      </c>
      <c r="G105" s="124" t="str">
        <f>VLOOKUP(F105,DLFs!$D$14:$E$19,2,FALSE)</f>
        <v>GELL</v>
      </c>
      <c r="H105" s="125">
        <v>1.25</v>
      </c>
      <c r="I105" s="126">
        <v>2.5000000000000001E-2</v>
      </c>
      <c r="J105" s="126">
        <v>8.5180000000000006E-2</v>
      </c>
      <c r="K105" s="126">
        <v>0.12519</v>
      </c>
      <c r="L105" s="125">
        <v>0.31</v>
      </c>
      <c r="M105" s="126">
        <v>1.333E-2</v>
      </c>
      <c r="N105" s="125">
        <v>0</v>
      </c>
      <c r="O105" s="126">
        <v>0</v>
      </c>
      <c r="P105" s="238">
        <v>0</v>
      </c>
      <c r="Q105" s="94">
        <v>0.11210000000000001</v>
      </c>
      <c r="R105" s="99"/>
      <c r="S105" s="99"/>
      <c r="T105" s="99"/>
      <c r="U105" s="99"/>
      <c r="V105" s="99"/>
    </row>
    <row r="106" spans="1:22" ht="14.25" customHeight="1" x14ac:dyDescent="0.2">
      <c r="A106" s="111"/>
      <c r="B106" s="111"/>
      <c r="C106" s="310"/>
      <c r="D106" s="337" t="s">
        <v>292</v>
      </c>
      <c r="E106" s="127" t="s">
        <v>293</v>
      </c>
      <c r="F106" s="112">
        <v>1.1919999999999999</v>
      </c>
      <c r="G106" s="113" t="str">
        <f>VLOOKUP(F106,DLFs!$F$14:$G$19,2,FALSE)</f>
        <v>GWLL</v>
      </c>
      <c r="H106" s="114">
        <v>2</v>
      </c>
      <c r="I106" s="115">
        <v>7.0999999999999994E-2</v>
      </c>
      <c r="J106" s="115">
        <v>0.33178999999999997</v>
      </c>
      <c r="K106" s="115">
        <v>0.38624000000000003</v>
      </c>
      <c r="L106" s="114">
        <v>0.104</v>
      </c>
      <c r="M106" s="115">
        <v>8.5900000000000004E-3</v>
      </c>
      <c r="N106" s="114">
        <v>0</v>
      </c>
      <c r="O106" s="115">
        <v>0</v>
      </c>
      <c r="P106" s="236">
        <v>3.1280000000000002E-2</v>
      </c>
      <c r="Q106" s="69">
        <v>0.11210000000000001</v>
      </c>
      <c r="R106" s="99"/>
      <c r="S106" s="99"/>
      <c r="T106" s="99"/>
      <c r="U106" s="99"/>
      <c r="V106" s="99"/>
    </row>
    <row r="107" spans="1:22" ht="14.25" customHeight="1" x14ac:dyDescent="0.2">
      <c r="A107" s="111"/>
      <c r="B107" s="111"/>
      <c r="C107" s="310"/>
      <c r="D107" s="338"/>
      <c r="E107" s="49" t="s">
        <v>716</v>
      </c>
      <c r="F107" s="117">
        <v>1.1919999999999999</v>
      </c>
      <c r="G107" s="118" t="str">
        <f>VLOOKUP(F107,DLFs!$F$14:$G$19,2,FALSE)</f>
        <v>GWLL</v>
      </c>
      <c r="H107" s="119">
        <v>2</v>
      </c>
      <c r="I107" s="120">
        <v>7.0999999999999994E-2</v>
      </c>
      <c r="J107" s="120">
        <v>0.33178999999999997</v>
      </c>
      <c r="K107" s="120">
        <v>0.38624000000000003</v>
      </c>
      <c r="L107" s="119">
        <v>0.104</v>
      </c>
      <c r="M107" s="120">
        <v>8.5900000000000004E-3</v>
      </c>
      <c r="N107" s="119">
        <v>0</v>
      </c>
      <c r="O107" s="120">
        <v>0</v>
      </c>
      <c r="P107" s="237">
        <v>0</v>
      </c>
      <c r="Q107" s="75">
        <v>0</v>
      </c>
      <c r="R107" s="99"/>
      <c r="S107" s="99"/>
      <c r="T107" s="99"/>
      <c r="U107" s="99"/>
      <c r="V107" s="99"/>
    </row>
    <row r="108" spans="1:22" ht="14.25" customHeight="1" x14ac:dyDescent="0.2">
      <c r="A108" s="111"/>
      <c r="B108" s="111"/>
      <c r="C108" s="310"/>
      <c r="D108" s="338"/>
      <c r="E108" s="49" t="s">
        <v>717</v>
      </c>
      <c r="F108" s="117">
        <v>1.1919999999999999</v>
      </c>
      <c r="G108" s="118" t="str">
        <f>VLOOKUP(F108,DLFs!$F$14:$G$19,2,FALSE)</f>
        <v>GWLL</v>
      </c>
      <c r="H108" s="119">
        <v>2</v>
      </c>
      <c r="I108" s="120">
        <v>7.0999999999999994E-2</v>
      </c>
      <c r="J108" s="120">
        <v>0.33178999999999997</v>
      </c>
      <c r="K108" s="120">
        <v>0.38624000000000003</v>
      </c>
      <c r="L108" s="119">
        <v>0.104</v>
      </c>
      <c r="M108" s="120">
        <v>8.5900000000000004E-3</v>
      </c>
      <c r="N108" s="119">
        <v>0</v>
      </c>
      <c r="O108" s="120">
        <v>0</v>
      </c>
      <c r="P108" s="237">
        <v>3.1280000000000002E-2</v>
      </c>
      <c r="Q108" s="75">
        <v>0</v>
      </c>
      <c r="R108" s="99"/>
      <c r="S108" s="99"/>
      <c r="T108" s="99"/>
      <c r="U108" s="99"/>
      <c r="V108" s="99"/>
    </row>
    <row r="109" spans="1:22" ht="14.25" customHeight="1" x14ac:dyDescent="0.2">
      <c r="A109" s="111"/>
      <c r="B109" s="111"/>
      <c r="C109" s="310"/>
      <c r="D109" s="339"/>
      <c r="E109" s="244" t="s">
        <v>718</v>
      </c>
      <c r="F109" s="123">
        <v>1.1919999999999999</v>
      </c>
      <c r="G109" s="124" t="str">
        <f>VLOOKUP(F109,DLFs!$F$14:$G$19,2,FALSE)</f>
        <v>GWLL</v>
      </c>
      <c r="H109" s="125">
        <v>2</v>
      </c>
      <c r="I109" s="126">
        <v>7.0999999999999994E-2</v>
      </c>
      <c r="J109" s="126">
        <v>0.33178999999999997</v>
      </c>
      <c r="K109" s="126">
        <v>0.38624000000000003</v>
      </c>
      <c r="L109" s="125">
        <v>0.104</v>
      </c>
      <c r="M109" s="126">
        <v>8.5900000000000004E-3</v>
      </c>
      <c r="N109" s="125">
        <v>0</v>
      </c>
      <c r="O109" s="126">
        <v>0</v>
      </c>
      <c r="P109" s="238">
        <v>0</v>
      </c>
      <c r="Q109" s="94">
        <v>0.11210000000000001</v>
      </c>
      <c r="R109" s="99"/>
      <c r="S109" s="99"/>
      <c r="T109" s="99"/>
      <c r="U109" s="99"/>
      <c r="V109" s="99"/>
    </row>
    <row r="110" spans="1:22" ht="14.25" customHeight="1" x14ac:dyDescent="0.2">
      <c r="A110" s="111"/>
      <c r="B110" s="111"/>
      <c r="C110" s="310"/>
      <c r="D110" s="337" t="s">
        <v>294</v>
      </c>
      <c r="E110" s="127" t="s">
        <v>295</v>
      </c>
      <c r="F110" s="112">
        <v>1.1919999999999999</v>
      </c>
      <c r="G110" s="113" t="str">
        <f>VLOOKUP(F110,DLFs!$F$14:$G$19,2,FALSE)</f>
        <v>GWLL</v>
      </c>
      <c r="H110" s="114">
        <v>2</v>
      </c>
      <c r="I110" s="115">
        <v>7.0999999999999994E-2</v>
      </c>
      <c r="J110" s="115">
        <v>0.33178999999999997</v>
      </c>
      <c r="K110" s="115">
        <v>0.38624000000000003</v>
      </c>
      <c r="L110" s="114">
        <v>0.19600000000000001</v>
      </c>
      <c r="M110" s="115">
        <v>1.042E-2</v>
      </c>
      <c r="N110" s="114">
        <v>0</v>
      </c>
      <c r="O110" s="115">
        <v>0</v>
      </c>
      <c r="P110" s="236">
        <v>3.1280000000000002E-2</v>
      </c>
      <c r="Q110" s="69">
        <v>0.11210000000000001</v>
      </c>
      <c r="R110" s="99"/>
      <c r="S110" s="99"/>
      <c r="T110" s="99"/>
      <c r="U110" s="99"/>
      <c r="V110" s="99"/>
    </row>
    <row r="111" spans="1:22" ht="14.25" customHeight="1" x14ac:dyDescent="0.2">
      <c r="A111" s="111"/>
      <c r="B111" s="111"/>
      <c r="C111" s="310"/>
      <c r="D111" s="338"/>
      <c r="E111" s="49" t="s">
        <v>719</v>
      </c>
      <c r="F111" s="117">
        <v>1.1919999999999999</v>
      </c>
      <c r="G111" s="118" t="str">
        <f>VLOOKUP(F111,DLFs!$F$14:$G$19,2,FALSE)</f>
        <v>GWLL</v>
      </c>
      <c r="H111" s="119">
        <v>2</v>
      </c>
      <c r="I111" s="120">
        <v>7.0999999999999994E-2</v>
      </c>
      <c r="J111" s="120">
        <v>0.33178999999999997</v>
      </c>
      <c r="K111" s="120">
        <v>0.38624000000000003</v>
      </c>
      <c r="L111" s="119">
        <v>0.19600000000000001</v>
      </c>
      <c r="M111" s="120">
        <v>1.042E-2</v>
      </c>
      <c r="N111" s="119">
        <v>0</v>
      </c>
      <c r="O111" s="120">
        <v>0</v>
      </c>
      <c r="P111" s="237">
        <v>0</v>
      </c>
      <c r="Q111" s="75">
        <v>0</v>
      </c>
      <c r="R111" s="99"/>
      <c r="S111" s="99"/>
      <c r="T111" s="99"/>
      <c r="U111" s="99"/>
      <c r="V111" s="99"/>
    </row>
    <row r="112" spans="1:22" ht="14.25" customHeight="1" x14ac:dyDescent="0.2">
      <c r="A112" s="111"/>
      <c r="B112" s="111"/>
      <c r="C112" s="310"/>
      <c r="D112" s="338"/>
      <c r="E112" s="49" t="s">
        <v>720</v>
      </c>
      <c r="F112" s="117">
        <v>1.1919999999999999</v>
      </c>
      <c r="G112" s="118" t="str">
        <f>VLOOKUP(F112,DLFs!$F$14:$G$19,2,FALSE)</f>
        <v>GWLL</v>
      </c>
      <c r="H112" s="119">
        <v>2</v>
      </c>
      <c r="I112" s="120">
        <v>7.0999999999999994E-2</v>
      </c>
      <c r="J112" s="120">
        <v>0.33178999999999997</v>
      </c>
      <c r="K112" s="120">
        <v>0.38624000000000003</v>
      </c>
      <c r="L112" s="119">
        <v>0.19600000000000001</v>
      </c>
      <c r="M112" s="120">
        <v>1.042E-2</v>
      </c>
      <c r="N112" s="119">
        <v>0</v>
      </c>
      <c r="O112" s="120">
        <v>0</v>
      </c>
      <c r="P112" s="237">
        <v>3.1280000000000002E-2</v>
      </c>
      <c r="Q112" s="75">
        <v>0</v>
      </c>
      <c r="R112" s="99"/>
      <c r="S112" s="99"/>
      <c r="T112" s="99"/>
      <c r="U112" s="99"/>
      <c r="V112" s="99"/>
    </row>
    <row r="113" spans="1:22" ht="14.25" customHeight="1" x14ac:dyDescent="0.2">
      <c r="A113" s="111"/>
      <c r="B113" s="111"/>
      <c r="C113" s="310"/>
      <c r="D113" s="339"/>
      <c r="E113" s="244" t="s">
        <v>721</v>
      </c>
      <c r="F113" s="123">
        <v>1.1919999999999999</v>
      </c>
      <c r="G113" s="124" t="str">
        <f>VLOOKUP(F113,DLFs!$F$14:$G$19,2,FALSE)</f>
        <v>GWLL</v>
      </c>
      <c r="H113" s="125">
        <v>2</v>
      </c>
      <c r="I113" s="126">
        <v>7.0999999999999994E-2</v>
      </c>
      <c r="J113" s="126">
        <v>0.33178999999999997</v>
      </c>
      <c r="K113" s="126">
        <v>0.38624000000000003</v>
      </c>
      <c r="L113" s="125">
        <v>0.19600000000000001</v>
      </c>
      <c r="M113" s="126">
        <v>1.042E-2</v>
      </c>
      <c r="N113" s="125">
        <v>0</v>
      </c>
      <c r="O113" s="126">
        <v>0</v>
      </c>
      <c r="P113" s="238">
        <v>0</v>
      </c>
      <c r="Q113" s="94">
        <v>0.11210000000000001</v>
      </c>
      <c r="R113" s="99"/>
      <c r="S113" s="99"/>
      <c r="T113" s="99"/>
      <c r="U113" s="99"/>
      <c r="V113" s="99"/>
    </row>
    <row r="114" spans="1:22" ht="14.25" customHeight="1" x14ac:dyDescent="0.2">
      <c r="A114" s="111"/>
      <c r="B114" s="111"/>
      <c r="C114" s="310"/>
      <c r="D114" s="337" t="s">
        <v>296</v>
      </c>
      <c r="E114" s="127" t="s">
        <v>297</v>
      </c>
      <c r="F114" s="112">
        <v>1.1919999999999999</v>
      </c>
      <c r="G114" s="113" t="str">
        <f>VLOOKUP(F114,DLFs!$F$14:$G$19,2,FALSE)</f>
        <v>GWLL</v>
      </c>
      <c r="H114" s="114">
        <v>2</v>
      </c>
      <c r="I114" s="115">
        <v>7.0999999999999994E-2</v>
      </c>
      <c r="J114" s="115">
        <v>0.33178999999999997</v>
      </c>
      <c r="K114" s="115">
        <v>0.38624000000000003</v>
      </c>
      <c r="L114" s="114">
        <v>0.31</v>
      </c>
      <c r="M114" s="115">
        <v>1.333E-2</v>
      </c>
      <c r="N114" s="114">
        <v>0</v>
      </c>
      <c r="O114" s="115">
        <v>0</v>
      </c>
      <c r="P114" s="236">
        <v>3.1280000000000002E-2</v>
      </c>
      <c r="Q114" s="69">
        <v>0.11210000000000001</v>
      </c>
      <c r="R114" s="99"/>
      <c r="S114" s="99"/>
      <c r="T114" s="99"/>
      <c r="U114" s="99"/>
      <c r="V114" s="99"/>
    </row>
    <row r="115" spans="1:22" ht="14.25" customHeight="1" x14ac:dyDescent="0.2">
      <c r="A115" s="111"/>
      <c r="B115" s="111"/>
      <c r="C115" s="310"/>
      <c r="D115" s="338"/>
      <c r="E115" s="49" t="s">
        <v>722</v>
      </c>
      <c r="F115" s="117">
        <v>1.1919999999999999</v>
      </c>
      <c r="G115" s="118" t="str">
        <f>VLOOKUP(F115,DLFs!$F$14:$G$19,2,FALSE)</f>
        <v>GWLL</v>
      </c>
      <c r="H115" s="119">
        <v>2</v>
      </c>
      <c r="I115" s="120">
        <v>7.0999999999999994E-2</v>
      </c>
      <c r="J115" s="120">
        <v>0.33178999999999997</v>
      </c>
      <c r="K115" s="120">
        <v>0.38624000000000003</v>
      </c>
      <c r="L115" s="119">
        <v>0.31</v>
      </c>
      <c r="M115" s="120">
        <v>1.333E-2</v>
      </c>
      <c r="N115" s="119">
        <v>0</v>
      </c>
      <c r="O115" s="120">
        <v>0</v>
      </c>
      <c r="P115" s="237">
        <v>0</v>
      </c>
      <c r="Q115" s="75">
        <v>0</v>
      </c>
      <c r="R115" s="99"/>
      <c r="S115" s="99"/>
      <c r="T115" s="99"/>
      <c r="U115" s="99"/>
      <c r="V115" s="99"/>
    </row>
    <row r="116" spans="1:22" ht="14.25" customHeight="1" x14ac:dyDescent="0.2">
      <c r="A116" s="111"/>
      <c r="B116" s="111"/>
      <c r="C116" s="310"/>
      <c r="D116" s="338"/>
      <c r="E116" s="49" t="s">
        <v>723</v>
      </c>
      <c r="F116" s="117">
        <v>1.1919999999999999</v>
      </c>
      <c r="G116" s="118" t="str">
        <f>VLOOKUP(F116,DLFs!$F$14:$G$19,2,FALSE)</f>
        <v>GWLL</v>
      </c>
      <c r="H116" s="119">
        <v>2</v>
      </c>
      <c r="I116" s="120">
        <v>7.0999999999999994E-2</v>
      </c>
      <c r="J116" s="120">
        <v>0.33178999999999997</v>
      </c>
      <c r="K116" s="120">
        <v>0.38624000000000003</v>
      </c>
      <c r="L116" s="119">
        <v>0.31</v>
      </c>
      <c r="M116" s="120">
        <v>1.333E-2</v>
      </c>
      <c r="N116" s="119">
        <v>0</v>
      </c>
      <c r="O116" s="120">
        <v>0</v>
      </c>
      <c r="P116" s="237">
        <v>3.1280000000000002E-2</v>
      </c>
      <c r="Q116" s="75">
        <v>0</v>
      </c>
      <c r="R116" s="99"/>
      <c r="S116" s="99"/>
      <c r="T116" s="99"/>
      <c r="U116" s="99"/>
      <c r="V116" s="99"/>
    </row>
    <row r="117" spans="1:22" ht="14.25" customHeight="1" x14ac:dyDescent="0.2">
      <c r="A117" s="111"/>
      <c r="B117" s="111"/>
      <c r="C117" s="310"/>
      <c r="D117" s="339"/>
      <c r="E117" s="244" t="s">
        <v>724</v>
      </c>
      <c r="F117" s="123">
        <v>1.1919999999999999</v>
      </c>
      <c r="G117" s="124" t="str">
        <f>VLOOKUP(F117,DLFs!$F$14:$G$19,2,FALSE)</f>
        <v>GWLL</v>
      </c>
      <c r="H117" s="125">
        <v>2</v>
      </c>
      <c r="I117" s="126">
        <v>7.0999999999999994E-2</v>
      </c>
      <c r="J117" s="126">
        <v>0.33178999999999997</v>
      </c>
      <c r="K117" s="126">
        <v>0.38624000000000003</v>
      </c>
      <c r="L117" s="125">
        <v>0.31</v>
      </c>
      <c r="M117" s="126">
        <v>1.333E-2</v>
      </c>
      <c r="N117" s="125">
        <v>0</v>
      </c>
      <c r="O117" s="126">
        <v>0</v>
      </c>
      <c r="P117" s="238">
        <v>0</v>
      </c>
      <c r="Q117" s="94">
        <v>0.11210000000000001</v>
      </c>
      <c r="R117" s="99"/>
      <c r="S117" s="99"/>
      <c r="T117" s="99"/>
      <c r="U117" s="99"/>
      <c r="V117" s="99"/>
    </row>
    <row r="118" spans="1:22" ht="14.25" customHeight="1" x14ac:dyDescent="0.2">
      <c r="A118" s="111"/>
      <c r="B118" s="111"/>
      <c r="C118" s="310"/>
      <c r="D118" s="337" t="s">
        <v>298</v>
      </c>
      <c r="E118" s="127" t="s">
        <v>299</v>
      </c>
      <c r="F118" s="112">
        <v>1.07</v>
      </c>
      <c r="G118" s="113" t="str">
        <f>VLOOKUP(F118,DLFs!$H$14:$I$19,2,FALSE)</f>
        <v>GMLL</v>
      </c>
      <c r="H118" s="114">
        <v>1.25</v>
      </c>
      <c r="I118" s="115">
        <v>2.5000000000000001E-2</v>
      </c>
      <c r="J118" s="115">
        <v>5.6430000000000001E-2</v>
      </c>
      <c r="K118" s="115">
        <v>7.6509999999999995E-2</v>
      </c>
      <c r="L118" s="114">
        <v>0.13700000000000001</v>
      </c>
      <c r="M118" s="115">
        <v>7.3999999999999999E-4</v>
      </c>
      <c r="N118" s="114">
        <v>0</v>
      </c>
      <c r="O118" s="115">
        <v>0</v>
      </c>
      <c r="P118" s="236">
        <v>3.1280000000000002E-2</v>
      </c>
      <c r="Q118" s="69">
        <v>0.11210000000000001</v>
      </c>
      <c r="R118" s="99"/>
      <c r="S118" s="99"/>
      <c r="T118" s="99"/>
      <c r="U118" s="99"/>
      <c r="V118" s="99"/>
    </row>
    <row r="119" spans="1:22" ht="14.25" customHeight="1" x14ac:dyDescent="0.2">
      <c r="A119" s="111"/>
      <c r="B119" s="111"/>
      <c r="C119" s="310"/>
      <c r="D119" s="338"/>
      <c r="E119" s="49" t="s">
        <v>569</v>
      </c>
      <c r="F119" s="117">
        <v>1.07</v>
      </c>
      <c r="G119" s="118" t="str">
        <f>VLOOKUP(F119,DLFs!$H$14:$I$19,2,FALSE)</f>
        <v>GMLL</v>
      </c>
      <c r="H119" s="119">
        <v>1.25</v>
      </c>
      <c r="I119" s="120">
        <v>2.5000000000000001E-2</v>
      </c>
      <c r="J119" s="120">
        <v>5.6430000000000001E-2</v>
      </c>
      <c r="K119" s="120">
        <v>7.6509999999999995E-2</v>
      </c>
      <c r="L119" s="119">
        <v>0.13700000000000001</v>
      </c>
      <c r="M119" s="120">
        <v>7.3999999999999999E-4</v>
      </c>
      <c r="N119" s="119">
        <v>0</v>
      </c>
      <c r="O119" s="120">
        <v>0</v>
      </c>
      <c r="P119" s="237">
        <v>0</v>
      </c>
      <c r="Q119" s="75">
        <v>0</v>
      </c>
      <c r="R119" s="99"/>
      <c r="S119" s="99"/>
      <c r="T119" s="99"/>
      <c r="U119" s="99"/>
      <c r="V119" s="99"/>
    </row>
    <row r="120" spans="1:22" ht="14.25" customHeight="1" x14ac:dyDescent="0.2">
      <c r="A120" s="111"/>
      <c r="B120" s="111"/>
      <c r="C120" s="310"/>
      <c r="D120" s="338"/>
      <c r="E120" s="49" t="s">
        <v>570</v>
      </c>
      <c r="F120" s="117">
        <v>1.07</v>
      </c>
      <c r="G120" s="118" t="str">
        <f>VLOOKUP(F120,DLFs!$H$14:$I$19,2,FALSE)</f>
        <v>GMLL</v>
      </c>
      <c r="H120" s="119">
        <v>1.25</v>
      </c>
      <c r="I120" s="120">
        <v>2.5000000000000001E-2</v>
      </c>
      <c r="J120" s="120">
        <v>5.6430000000000001E-2</v>
      </c>
      <c r="K120" s="120">
        <v>7.6509999999999995E-2</v>
      </c>
      <c r="L120" s="119">
        <v>0.13700000000000001</v>
      </c>
      <c r="M120" s="120">
        <v>7.3999999999999999E-4</v>
      </c>
      <c r="N120" s="119">
        <v>0</v>
      </c>
      <c r="O120" s="120">
        <v>0</v>
      </c>
      <c r="P120" s="237">
        <v>3.1280000000000002E-2</v>
      </c>
      <c r="Q120" s="75">
        <v>0</v>
      </c>
      <c r="R120" s="99"/>
      <c r="S120" s="99"/>
      <c r="T120" s="99"/>
      <c r="U120" s="99"/>
      <c r="V120" s="99"/>
    </row>
    <row r="121" spans="1:22" ht="14.25" customHeight="1" x14ac:dyDescent="0.2">
      <c r="A121" s="111"/>
      <c r="B121" s="111"/>
      <c r="C121" s="311"/>
      <c r="D121" s="339"/>
      <c r="E121" s="244" t="s">
        <v>697</v>
      </c>
      <c r="F121" s="123">
        <v>1.07</v>
      </c>
      <c r="G121" s="124" t="str">
        <f>VLOOKUP(F121,DLFs!$H$14:$I$19,2,FALSE)</f>
        <v>GMLL</v>
      </c>
      <c r="H121" s="125">
        <v>1.25</v>
      </c>
      <c r="I121" s="126">
        <v>2.5000000000000001E-2</v>
      </c>
      <c r="J121" s="126">
        <v>5.6430000000000001E-2</v>
      </c>
      <c r="K121" s="126">
        <v>7.6509999999999995E-2</v>
      </c>
      <c r="L121" s="125">
        <v>0.13700000000000001</v>
      </c>
      <c r="M121" s="126">
        <v>7.3999999999999999E-4</v>
      </c>
      <c r="N121" s="125">
        <v>0</v>
      </c>
      <c r="O121" s="126">
        <v>0</v>
      </c>
      <c r="P121" s="238">
        <v>0</v>
      </c>
      <c r="Q121" s="94">
        <v>0.11210000000000001</v>
      </c>
      <c r="R121" s="99"/>
      <c r="S121" s="99"/>
      <c r="T121" s="99"/>
      <c r="U121" s="99"/>
      <c r="V121" s="99"/>
    </row>
    <row r="122" spans="1:22" ht="12.75" customHeight="1" x14ac:dyDescent="0.2">
      <c r="A122" s="111"/>
      <c r="B122" s="111"/>
      <c r="C122" s="105"/>
      <c r="D122" s="105"/>
      <c r="E122" s="105"/>
      <c r="F122" s="105"/>
      <c r="G122" s="105"/>
      <c r="H122" s="105"/>
      <c r="I122" s="105"/>
      <c r="J122" s="129"/>
      <c r="K122" s="129"/>
      <c r="L122" s="129"/>
      <c r="M122" s="105"/>
      <c r="N122" s="105"/>
      <c r="O122" s="105"/>
      <c r="P122" s="108"/>
      <c r="Q122" s="99"/>
      <c r="R122" s="99"/>
      <c r="S122" s="99"/>
      <c r="T122" s="99"/>
      <c r="U122" s="99"/>
      <c r="V122" s="99"/>
    </row>
    <row r="123" spans="1:22" s="56" customFormat="1" x14ac:dyDescent="0.2">
      <c r="A123" s="8"/>
      <c r="B123" s="8"/>
      <c r="C123" s="7" t="s">
        <v>880</v>
      </c>
      <c r="D123" s="8"/>
      <c r="E123" s="8"/>
      <c r="F123" s="8"/>
      <c r="G123" s="8"/>
      <c r="H123" s="239"/>
      <c r="I123" s="239"/>
      <c r="J123" s="23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7"/>
    </row>
    <row r="124" spans="1:22" s="56" customFormat="1" x14ac:dyDescent="0.2">
      <c r="A124" s="8"/>
      <c r="B124" s="8"/>
      <c r="C124" s="239" t="s">
        <v>775</v>
      </c>
      <c r="D124" s="8"/>
      <c r="E124" s="8"/>
      <c r="F124" s="8"/>
      <c r="G124" s="8"/>
      <c r="H124" s="239"/>
      <c r="I124" s="239"/>
      <c r="J124" s="23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7"/>
    </row>
    <row r="125" spans="1:22" s="262" customFormat="1" x14ac:dyDescent="0.2">
      <c r="A125" s="131"/>
      <c r="B125" s="131"/>
      <c r="C125" s="130"/>
      <c r="D125" s="130"/>
      <c r="E125" s="55"/>
      <c r="F125" s="130"/>
      <c r="G125" s="130"/>
      <c r="H125" s="130"/>
      <c r="I125" s="132"/>
      <c r="J125" s="132"/>
      <c r="K125" s="130"/>
      <c r="L125" s="130"/>
      <c r="M125" s="130"/>
      <c r="N125" s="130"/>
      <c r="O125" s="131"/>
      <c r="P125" s="131"/>
      <c r="Q125" s="131"/>
      <c r="R125" s="131"/>
      <c r="S125" s="131"/>
      <c r="T125" s="131"/>
      <c r="U125" s="131"/>
      <c r="V125" s="131"/>
    </row>
    <row r="126" spans="1:22" s="262" customFormat="1" ht="14.25" customHeight="1" x14ac:dyDescent="0.2">
      <c r="A126" s="131"/>
      <c r="B126" s="131"/>
      <c r="C126" s="280" t="s">
        <v>52</v>
      </c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2"/>
      <c r="Q126" s="131"/>
      <c r="R126" s="131"/>
      <c r="S126" s="131"/>
      <c r="T126" s="131"/>
      <c r="U126" s="131"/>
      <c r="V126" s="131"/>
    </row>
    <row r="127" spans="1:22" s="262" customFormat="1" ht="41.25" customHeight="1" x14ac:dyDescent="0.2">
      <c r="A127" s="131"/>
      <c r="B127" s="131"/>
      <c r="C127" s="283" t="s">
        <v>300</v>
      </c>
      <c r="D127" s="284"/>
      <c r="E127" s="284"/>
      <c r="F127" s="284"/>
      <c r="G127" s="284"/>
      <c r="H127" s="284"/>
      <c r="I127" s="284"/>
      <c r="J127" s="284"/>
      <c r="K127" s="284"/>
      <c r="L127" s="284"/>
      <c r="M127" s="284"/>
      <c r="N127" s="284"/>
      <c r="O127" s="284"/>
      <c r="P127" s="285"/>
      <c r="Q127" s="131"/>
      <c r="R127" s="131"/>
      <c r="S127" s="131"/>
      <c r="T127" s="131"/>
      <c r="U127" s="131"/>
      <c r="V127" s="131"/>
    </row>
    <row r="128" spans="1:22" s="262" customFormat="1" ht="30" customHeight="1" x14ac:dyDescent="0.2">
      <c r="A128" s="131"/>
      <c r="B128" s="131"/>
      <c r="C128" s="286" t="s">
        <v>77</v>
      </c>
      <c r="D128" s="286" t="s">
        <v>78</v>
      </c>
      <c r="E128" s="286" t="s">
        <v>54</v>
      </c>
      <c r="F128" s="289" t="s">
        <v>79</v>
      </c>
      <c r="G128" s="290"/>
      <c r="H128" s="295" t="s">
        <v>80</v>
      </c>
      <c r="I128" s="296"/>
      <c r="J128" s="297"/>
      <c r="K128" s="298" t="s">
        <v>81</v>
      </c>
      <c r="L128" s="300"/>
      <c r="M128" s="301" t="s">
        <v>82</v>
      </c>
      <c r="N128" s="302"/>
      <c r="O128" s="333" t="s">
        <v>563</v>
      </c>
      <c r="P128" s="334"/>
      <c r="Q128" s="131"/>
      <c r="R128" s="131"/>
      <c r="S128" s="131"/>
      <c r="T128" s="131"/>
      <c r="U128" s="131"/>
      <c r="V128" s="131"/>
    </row>
    <row r="129" spans="1:23" s="262" customFormat="1" ht="30" customHeight="1" x14ac:dyDescent="0.2">
      <c r="A129" s="131"/>
      <c r="B129" s="131"/>
      <c r="C129" s="287"/>
      <c r="D129" s="287"/>
      <c r="E129" s="287"/>
      <c r="F129" s="291"/>
      <c r="G129" s="292"/>
      <c r="H129" s="353" t="s">
        <v>55</v>
      </c>
      <c r="I129" s="295" t="s">
        <v>110</v>
      </c>
      <c r="J129" s="297"/>
      <c r="K129" s="305" t="s">
        <v>301</v>
      </c>
      <c r="L129" s="305" t="s">
        <v>302</v>
      </c>
      <c r="M129" s="307" t="s">
        <v>85</v>
      </c>
      <c r="N129" s="307" t="s">
        <v>86</v>
      </c>
      <c r="O129" s="335" t="s">
        <v>564</v>
      </c>
      <c r="P129" s="335" t="s">
        <v>884</v>
      </c>
      <c r="Q129" s="131"/>
      <c r="R129" s="131"/>
      <c r="S129" s="131"/>
      <c r="T129" s="131"/>
      <c r="U129" s="131"/>
      <c r="V129" s="131"/>
    </row>
    <row r="130" spans="1:23" s="262" customFormat="1" ht="49.5" customHeight="1" x14ac:dyDescent="0.2">
      <c r="A130" s="131"/>
      <c r="B130" s="131"/>
      <c r="C130" s="287"/>
      <c r="D130" s="287"/>
      <c r="E130" s="287"/>
      <c r="F130" s="293"/>
      <c r="G130" s="294"/>
      <c r="H130" s="353"/>
      <c r="I130" s="224" t="s">
        <v>173</v>
      </c>
      <c r="J130" s="88" t="s">
        <v>174</v>
      </c>
      <c r="K130" s="306"/>
      <c r="L130" s="306"/>
      <c r="M130" s="308"/>
      <c r="N130" s="308"/>
      <c r="O130" s="336"/>
      <c r="P130" s="336"/>
      <c r="Q130" s="131"/>
      <c r="R130" s="131"/>
      <c r="S130" s="131"/>
      <c r="T130" s="131"/>
      <c r="U130" s="131"/>
      <c r="V130" s="131"/>
    </row>
    <row r="131" spans="1:23" s="262" customFormat="1" ht="30" customHeight="1" x14ac:dyDescent="0.2">
      <c r="A131" s="131"/>
      <c r="B131" s="131"/>
      <c r="C131" s="288"/>
      <c r="D131" s="288"/>
      <c r="E131" s="288"/>
      <c r="F131" s="216" t="s">
        <v>63</v>
      </c>
      <c r="G131" s="222" t="s">
        <v>64</v>
      </c>
      <c r="H131" s="21" t="s">
        <v>25</v>
      </c>
      <c r="I131" s="22" t="s">
        <v>30</v>
      </c>
      <c r="J131" s="22" t="s">
        <v>68</v>
      </c>
      <c r="K131" s="221" t="s">
        <v>65</v>
      </c>
      <c r="L131" s="109" t="s">
        <v>68</v>
      </c>
      <c r="M131" s="110" t="s">
        <v>65</v>
      </c>
      <c r="N131" s="27" t="s">
        <v>68</v>
      </c>
      <c r="O131" s="215" t="s">
        <v>65</v>
      </c>
      <c r="P131" s="215" t="s">
        <v>65</v>
      </c>
      <c r="Q131" s="131" t="s">
        <v>65</v>
      </c>
      <c r="R131" s="131" t="s">
        <v>31</v>
      </c>
      <c r="S131" s="131" t="s">
        <v>32</v>
      </c>
      <c r="T131" s="131"/>
      <c r="U131" s="131"/>
      <c r="V131" s="131"/>
    </row>
    <row r="132" spans="1:23" ht="14.25" customHeight="1" x14ac:dyDescent="0.2">
      <c r="A132" s="99"/>
      <c r="B132" s="99"/>
      <c r="C132" s="309" t="s">
        <v>175</v>
      </c>
      <c r="D132" s="337" t="s">
        <v>176</v>
      </c>
      <c r="E132" s="133" t="s">
        <v>177</v>
      </c>
      <c r="F132" s="112">
        <v>1.0960000000000001</v>
      </c>
      <c r="G132" s="113" t="str">
        <f>VLOOKUP(F132,DLFs!$D$14:$E$19,2,FALSE)</f>
        <v>GELL</v>
      </c>
      <c r="H132" s="114">
        <v>1.25</v>
      </c>
      <c r="I132" s="115">
        <v>0.38494</v>
      </c>
      <c r="J132" s="115">
        <v>4.2000000000000003E-2</v>
      </c>
      <c r="K132" s="114">
        <v>0.104</v>
      </c>
      <c r="L132" s="115">
        <v>8.5900000000000004E-3</v>
      </c>
      <c r="M132" s="114">
        <v>0</v>
      </c>
      <c r="N132" s="115">
        <v>0</v>
      </c>
      <c r="O132" s="236">
        <v>3.1280000000000002E-2</v>
      </c>
      <c r="P132" s="69">
        <v>0.11210000000000001</v>
      </c>
      <c r="Q132" s="279">
        <f>H132+K132+M132+O132+P132</f>
        <v>1.4973800000000002</v>
      </c>
      <c r="R132" s="279">
        <f>I132+L132+N132</f>
        <v>0.39352999999999999</v>
      </c>
      <c r="S132" s="278">
        <f>J132+L132+N132</f>
        <v>5.0590000000000003E-2</v>
      </c>
      <c r="T132" s="99"/>
      <c r="U132" s="99"/>
      <c r="V132" s="99"/>
    </row>
    <row r="133" spans="1:23" ht="14.25" customHeight="1" x14ac:dyDescent="0.2">
      <c r="A133" s="99"/>
      <c r="B133" s="99"/>
      <c r="C133" s="310"/>
      <c r="D133" s="338"/>
      <c r="E133" s="134" t="s">
        <v>795</v>
      </c>
      <c r="F133" s="117">
        <v>1.0960000000000001</v>
      </c>
      <c r="G133" s="118" t="str">
        <f>VLOOKUP(F133,DLFs!$D$14:$E$19,2,FALSE)</f>
        <v>GELL</v>
      </c>
      <c r="H133" s="119">
        <v>1.25</v>
      </c>
      <c r="I133" s="120">
        <v>0.38494</v>
      </c>
      <c r="J133" s="120">
        <v>4.2000000000000003E-2</v>
      </c>
      <c r="K133" s="119">
        <v>0.104</v>
      </c>
      <c r="L133" s="120">
        <v>8.5900000000000004E-3</v>
      </c>
      <c r="M133" s="119">
        <v>0</v>
      </c>
      <c r="N133" s="120">
        <v>0</v>
      </c>
      <c r="O133" s="237">
        <v>0</v>
      </c>
      <c r="P133" s="75">
        <v>0</v>
      </c>
      <c r="Q133" s="279"/>
      <c r="R133" s="279"/>
      <c r="S133" s="278"/>
      <c r="T133" s="99"/>
      <c r="U133" s="99"/>
      <c r="V133" s="99"/>
    </row>
    <row r="134" spans="1:23" ht="14.25" customHeight="1" x14ac:dyDescent="0.2">
      <c r="A134" s="99"/>
      <c r="B134" s="99"/>
      <c r="C134" s="310"/>
      <c r="D134" s="338"/>
      <c r="E134" s="134" t="s">
        <v>796</v>
      </c>
      <c r="F134" s="117">
        <v>1.0960000000000001</v>
      </c>
      <c r="G134" s="118" t="str">
        <f>VLOOKUP(F134,DLFs!$D$14:$E$19,2,FALSE)</f>
        <v>GELL</v>
      </c>
      <c r="H134" s="119">
        <v>1.25</v>
      </c>
      <c r="I134" s="120">
        <v>0.38494</v>
      </c>
      <c r="J134" s="120">
        <v>4.2000000000000003E-2</v>
      </c>
      <c r="K134" s="119">
        <v>0.104</v>
      </c>
      <c r="L134" s="120">
        <v>8.5900000000000004E-3</v>
      </c>
      <c r="M134" s="119">
        <v>0</v>
      </c>
      <c r="N134" s="120">
        <v>0</v>
      </c>
      <c r="O134" s="237">
        <v>3.1280000000000002E-2</v>
      </c>
      <c r="P134" s="75">
        <v>0</v>
      </c>
      <c r="Q134" s="279"/>
      <c r="R134" s="279"/>
      <c r="S134" s="278"/>
      <c r="T134" s="99"/>
      <c r="U134" s="99"/>
      <c r="V134" s="99"/>
    </row>
    <row r="135" spans="1:23" ht="14.25" customHeight="1" x14ac:dyDescent="0.2">
      <c r="A135" s="99"/>
      <c r="B135" s="99"/>
      <c r="C135" s="310"/>
      <c r="D135" s="339"/>
      <c r="E135" s="258" t="s">
        <v>797</v>
      </c>
      <c r="F135" s="123">
        <v>1.0960000000000001</v>
      </c>
      <c r="G135" s="124" t="str">
        <f>VLOOKUP(F135,DLFs!$D$14:$E$19,2,FALSE)</f>
        <v>GELL</v>
      </c>
      <c r="H135" s="125">
        <v>1.25</v>
      </c>
      <c r="I135" s="126">
        <v>0.38494</v>
      </c>
      <c r="J135" s="126">
        <v>4.2000000000000003E-2</v>
      </c>
      <c r="K135" s="125">
        <v>0.104</v>
      </c>
      <c r="L135" s="126">
        <v>8.5900000000000004E-3</v>
      </c>
      <c r="M135" s="125">
        <v>0</v>
      </c>
      <c r="N135" s="126">
        <v>0</v>
      </c>
      <c r="O135" s="238">
        <v>0</v>
      </c>
      <c r="P135" s="94">
        <v>0.11210000000000001</v>
      </c>
      <c r="Q135" s="279"/>
      <c r="R135" s="279"/>
      <c r="S135" s="278"/>
      <c r="T135" s="99"/>
      <c r="U135" s="99"/>
      <c r="V135" s="99"/>
    </row>
    <row r="136" spans="1:23" s="250" customFormat="1" ht="14.25" customHeight="1" x14ac:dyDescent="0.2">
      <c r="A136" s="3"/>
      <c r="B136" s="3"/>
      <c r="C136" s="310"/>
      <c r="D136" s="337" t="s">
        <v>178</v>
      </c>
      <c r="E136" s="133" t="s">
        <v>179</v>
      </c>
      <c r="F136" s="112">
        <v>1.0960000000000001</v>
      </c>
      <c r="G136" s="113" t="str">
        <f>VLOOKUP(F136,DLFs!$D$14:$E$19,2,FALSE)</f>
        <v>GELL</v>
      </c>
      <c r="H136" s="114">
        <v>1.25</v>
      </c>
      <c r="I136" s="115">
        <v>0.38494</v>
      </c>
      <c r="J136" s="115">
        <v>4.2000000000000003E-2</v>
      </c>
      <c r="K136" s="114">
        <v>0.19600000000000001</v>
      </c>
      <c r="L136" s="115">
        <v>1.042E-2</v>
      </c>
      <c r="M136" s="114">
        <v>0</v>
      </c>
      <c r="N136" s="115">
        <v>0</v>
      </c>
      <c r="O136" s="236">
        <v>3.1280000000000002E-2</v>
      </c>
      <c r="P136" s="69">
        <v>0.11210000000000001</v>
      </c>
      <c r="Q136" s="279">
        <f t="shared" ref="Q136:Q140" si="16">H136+K136+M136+O136+P136</f>
        <v>1.58938</v>
      </c>
      <c r="R136" s="279">
        <f t="shared" ref="R136:R140" si="17">I136+L136+N136</f>
        <v>0.39535999999999999</v>
      </c>
      <c r="S136" s="278">
        <f t="shared" ref="S136:S140" si="18">J136+L136+N136</f>
        <v>5.2420000000000001E-2</v>
      </c>
      <c r="T136" s="99"/>
      <c r="U136" s="99"/>
      <c r="V136" s="99"/>
      <c r="W136" s="147"/>
    </row>
    <row r="137" spans="1:23" s="250" customFormat="1" ht="14.25" customHeight="1" x14ac:dyDescent="0.2">
      <c r="A137" s="3"/>
      <c r="B137" s="3"/>
      <c r="C137" s="310"/>
      <c r="D137" s="338"/>
      <c r="E137" s="134" t="s">
        <v>798</v>
      </c>
      <c r="F137" s="117">
        <v>1.0960000000000001</v>
      </c>
      <c r="G137" s="118" t="str">
        <f>VLOOKUP(F137,DLFs!$D$14:$E$19,2,FALSE)</f>
        <v>GELL</v>
      </c>
      <c r="H137" s="119">
        <v>1.25</v>
      </c>
      <c r="I137" s="120">
        <v>0.38494</v>
      </c>
      <c r="J137" s="120">
        <v>4.2000000000000003E-2</v>
      </c>
      <c r="K137" s="119">
        <v>0.19600000000000001</v>
      </c>
      <c r="L137" s="120">
        <v>1.042E-2</v>
      </c>
      <c r="M137" s="119">
        <v>0</v>
      </c>
      <c r="N137" s="120">
        <v>0</v>
      </c>
      <c r="O137" s="237">
        <v>0</v>
      </c>
      <c r="P137" s="75">
        <v>0</v>
      </c>
      <c r="Q137" s="279"/>
      <c r="R137" s="279"/>
      <c r="S137" s="278"/>
      <c r="T137" s="99"/>
      <c r="U137" s="99"/>
      <c r="V137" s="99"/>
      <c r="W137" s="147"/>
    </row>
    <row r="138" spans="1:23" s="250" customFormat="1" ht="14.25" customHeight="1" x14ac:dyDescent="0.2">
      <c r="A138" s="3"/>
      <c r="B138" s="3"/>
      <c r="C138" s="310"/>
      <c r="D138" s="338"/>
      <c r="E138" s="134" t="s">
        <v>799</v>
      </c>
      <c r="F138" s="117">
        <v>1.0960000000000001</v>
      </c>
      <c r="G138" s="118" t="str">
        <f>VLOOKUP(F138,DLFs!$D$14:$E$19,2,FALSE)</f>
        <v>GELL</v>
      </c>
      <c r="H138" s="119">
        <v>1.25</v>
      </c>
      <c r="I138" s="120">
        <v>0.38494</v>
      </c>
      <c r="J138" s="120">
        <v>4.2000000000000003E-2</v>
      </c>
      <c r="K138" s="119">
        <v>0.19600000000000001</v>
      </c>
      <c r="L138" s="120">
        <v>1.042E-2</v>
      </c>
      <c r="M138" s="119">
        <v>0</v>
      </c>
      <c r="N138" s="120">
        <v>0</v>
      </c>
      <c r="O138" s="237">
        <v>3.1280000000000002E-2</v>
      </c>
      <c r="P138" s="75">
        <v>0</v>
      </c>
      <c r="Q138" s="279"/>
      <c r="R138" s="279"/>
      <c r="S138" s="278"/>
      <c r="T138" s="99"/>
      <c r="U138" s="99"/>
      <c r="V138" s="99"/>
      <c r="W138" s="147"/>
    </row>
    <row r="139" spans="1:23" s="250" customFormat="1" ht="14.25" customHeight="1" x14ac:dyDescent="0.2">
      <c r="A139" s="3"/>
      <c r="B139" s="3"/>
      <c r="C139" s="310"/>
      <c r="D139" s="339"/>
      <c r="E139" s="258" t="s">
        <v>800</v>
      </c>
      <c r="F139" s="123">
        <v>1.0960000000000001</v>
      </c>
      <c r="G139" s="124" t="str">
        <f>VLOOKUP(F139,DLFs!$D$14:$E$19,2,FALSE)</f>
        <v>GELL</v>
      </c>
      <c r="H139" s="125">
        <v>1.25</v>
      </c>
      <c r="I139" s="126">
        <v>0.38494</v>
      </c>
      <c r="J139" s="126">
        <v>4.2000000000000003E-2</v>
      </c>
      <c r="K139" s="125">
        <v>0.19600000000000001</v>
      </c>
      <c r="L139" s="126">
        <v>1.042E-2</v>
      </c>
      <c r="M139" s="125">
        <v>0</v>
      </c>
      <c r="N139" s="126">
        <v>0</v>
      </c>
      <c r="O139" s="238">
        <v>0</v>
      </c>
      <c r="P139" s="94">
        <v>0.11210000000000001</v>
      </c>
      <c r="Q139" s="279"/>
      <c r="R139" s="279"/>
      <c r="S139" s="278"/>
      <c r="T139" s="99"/>
      <c r="U139" s="99"/>
      <c r="V139" s="99"/>
      <c r="W139" s="147"/>
    </row>
    <row r="140" spans="1:23" ht="14.25" customHeight="1" x14ac:dyDescent="0.2">
      <c r="A140" s="99"/>
      <c r="B140" s="99"/>
      <c r="C140" s="310"/>
      <c r="D140" s="337" t="s">
        <v>180</v>
      </c>
      <c r="E140" s="136" t="s">
        <v>181</v>
      </c>
      <c r="F140" s="112">
        <v>1.0960000000000001</v>
      </c>
      <c r="G140" s="113" t="str">
        <f>VLOOKUP(F140,DLFs!$D$14:$E$19,2,FALSE)</f>
        <v>GELL</v>
      </c>
      <c r="H140" s="114">
        <v>1.25</v>
      </c>
      <c r="I140" s="115">
        <v>0.38494</v>
      </c>
      <c r="J140" s="115">
        <v>4.2000000000000003E-2</v>
      </c>
      <c r="K140" s="114">
        <v>0.31</v>
      </c>
      <c r="L140" s="115">
        <v>1.333E-2</v>
      </c>
      <c r="M140" s="114">
        <v>0</v>
      </c>
      <c r="N140" s="115">
        <v>0</v>
      </c>
      <c r="O140" s="236">
        <v>3.1280000000000002E-2</v>
      </c>
      <c r="P140" s="69">
        <v>0.11210000000000001</v>
      </c>
      <c r="Q140" s="279">
        <f t="shared" si="16"/>
        <v>1.7033800000000001</v>
      </c>
      <c r="R140" s="279">
        <f t="shared" si="17"/>
        <v>0.39827000000000001</v>
      </c>
      <c r="S140" s="278">
        <f t="shared" si="18"/>
        <v>5.5330000000000004E-2</v>
      </c>
      <c r="T140" s="99"/>
      <c r="U140" s="99"/>
      <c r="V140" s="99"/>
    </row>
    <row r="141" spans="1:23" ht="14.25" customHeight="1" x14ac:dyDescent="0.2">
      <c r="A141" s="99"/>
      <c r="B141" s="99"/>
      <c r="C141" s="310"/>
      <c r="D141" s="338"/>
      <c r="E141" s="135" t="s">
        <v>801</v>
      </c>
      <c r="F141" s="117">
        <v>1.0960000000000001</v>
      </c>
      <c r="G141" s="118" t="str">
        <f>VLOOKUP(F141,DLFs!$D$14:$E$19,2,FALSE)</f>
        <v>GELL</v>
      </c>
      <c r="H141" s="119">
        <v>1.25</v>
      </c>
      <c r="I141" s="120">
        <v>0.38494</v>
      </c>
      <c r="J141" s="120">
        <v>4.2000000000000003E-2</v>
      </c>
      <c r="K141" s="119">
        <v>0.31</v>
      </c>
      <c r="L141" s="120">
        <v>1.333E-2</v>
      </c>
      <c r="M141" s="119">
        <v>0</v>
      </c>
      <c r="N141" s="120">
        <v>0</v>
      </c>
      <c r="O141" s="237">
        <v>0</v>
      </c>
      <c r="P141" s="75">
        <v>0</v>
      </c>
      <c r="Q141" s="3"/>
      <c r="R141" s="3"/>
      <c r="S141" s="3"/>
      <c r="T141" s="99"/>
      <c r="U141" s="99"/>
      <c r="V141" s="99"/>
    </row>
    <row r="142" spans="1:23" ht="14.25" customHeight="1" x14ac:dyDescent="0.2">
      <c r="A142" s="99"/>
      <c r="B142" s="99"/>
      <c r="C142" s="310"/>
      <c r="D142" s="338"/>
      <c r="E142" s="135" t="s">
        <v>802</v>
      </c>
      <c r="F142" s="117">
        <v>1.0960000000000001</v>
      </c>
      <c r="G142" s="118" t="str">
        <f>VLOOKUP(F142,DLFs!$D$14:$E$19,2,FALSE)</f>
        <v>GELL</v>
      </c>
      <c r="H142" s="119">
        <v>1.25</v>
      </c>
      <c r="I142" s="120">
        <v>0.38494</v>
      </c>
      <c r="J142" s="120">
        <v>4.2000000000000003E-2</v>
      </c>
      <c r="K142" s="119">
        <v>0.31</v>
      </c>
      <c r="L142" s="120">
        <v>1.333E-2</v>
      </c>
      <c r="M142" s="119">
        <v>0</v>
      </c>
      <c r="N142" s="120">
        <v>0</v>
      </c>
      <c r="O142" s="237">
        <v>3.1280000000000002E-2</v>
      </c>
      <c r="P142" s="75">
        <v>0</v>
      </c>
      <c r="Q142" s="3"/>
      <c r="R142" s="3"/>
      <c r="S142" s="3"/>
      <c r="T142" s="99"/>
      <c r="U142" s="99"/>
      <c r="V142" s="99"/>
    </row>
    <row r="143" spans="1:23" ht="14.25" customHeight="1" x14ac:dyDescent="0.2">
      <c r="A143" s="99"/>
      <c r="B143" s="99"/>
      <c r="C143" s="310"/>
      <c r="D143" s="339"/>
      <c r="E143" s="122" t="s">
        <v>803</v>
      </c>
      <c r="F143" s="123">
        <v>1.0960000000000001</v>
      </c>
      <c r="G143" s="124" t="str">
        <f>VLOOKUP(F143,DLFs!$D$14:$E$19,2,FALSE)</f>
        <v>GELL</v>
      </c>
      <c r="H143" s="125">
        <v>1.25</v>
      </c>
      <c r="I143" s="126">
        <v>0.38494</v>
      </c>
      <c r="J143" s="126">
        <v>4.2000000000000003E-2</v>
      </c>
      <c r="K143" s="125">
        <v>0.31</v>
      </c>
      <c r="L143" s="126">
        <v>1.333E-2</v>
      </c>
      <c r="M143" s="125">
        <v>0</v>
      </c>
      <c r="N143" s="126">
        <v>0</v>
      </c>
      <c r="O143" s="238">
        <v>0</v>
      </c>
      <c r="P143" s="94">
        <v>0.11210000000000001</v>
      </c>
      <c r="Q143" s="3"/>
      <c r="R143" s="3"/>
      <c r="S143" s="3"/>
      <c r="T143" s="99"/>
      <c r="U143" s="99"/>
      <c r="V143" s="99"/>
    </row>
    <row r="144" spans="1:23" ht="14.25" customHeight="1" x14ac:dyDescent="0.2">
      <c r="A144" s="99"/>
      <c r="B144" s="99"/>
      <c r="C144" s="310"/>
      <c r="D144" s="337" t="s">
        <v>182</v>
      </c>
      <c r="E144" s="136" t="s">
        <v>183</v>
      </c>
      <c r="F144" s="112">
        <v>1.1919999999999999</v>
      </c>
      <c r="G144" s="113" t="str">
        <f>VLOOKUP(F144,DLFs!$F$14:$G$19,2,FALSE)</f>
        <v>GWLL</v>
      </c>
      <c r="H144" s="114">
        <v>2</v>
      </c>
      <c r="I144" s="115">
        <v>0.96365000000000001</v>
      </c>
      <c r="J144" s="115">
        <v>0.22</v>
      </c>
      <c r="K144" s="114">
        <v>0.104</v>
      </c>
      <c r="L144" s="115">
        <v>8.5900000000000004E-3</v>
      </c>
      <c r="M144" s="114">
        <v>0</v>
      </c>
      <c r="N144" s="115">
        <v>0</v>
      </c>
      <c r="O144" s="236">
        <v>3.1280000000000002E-2</v>
      </c>
      <c r="P144" s="69">
        <v>0.11210000000000001</v>
      </c>
      <c r="Q144" s="279">
        <f>H144+K144+M144+O144+P144</f>
        <v>2.2473800000000002</v>
      </c>
      <c r="R144" s="279">
        <f>I144+L144+N144</f>
        <v>0.97223999999999999</v>
      </c>
      <c r="S144" s="278">
        <f>J144+L144+N144</f>
        <v>0.22859000000000002</v>
      </c>
      <c r="T144" s="99"/>
      <c r="U144" s="99"/>
      <c r="V144" s="99"/>
    </row>
    <row r="145" spans="1:22" ht="14.25" customHeight="1" x14ac:dyDescent="0.2">
      <c r="A145" s="99"/>
      <c r="B145" s="99"/>
      <c r="C145" s="310"/>
      <c r="D145" s="338"/>
      <c r="E145" s="135" t="s">
        <v>804</v>
      </c>
      <c r="F145" s="117">
        <v>1.1919999999999999</v>
      </c>
      <c r="G145" s="118" t="str">
        <f>VLOOKUP(F145,DLFs!$F$14:$G$19,2,FALSE)</f>
        <v>GWLL</v>
      </c>
      <c r="H145" s="119">
        <v>2</v>
      </c>
      <c r="I145" s="120">
        <v>0.96365000000000001</v>
      </c>
      <c r="J145" s="120">
        <v>0.22</v>
      </c>
      <c r="K145" s="119">
        <v>0.104</v>
      </c>
      <c r="L145" s="120">
        <v>8.5900000000000004E-3</v>
      </c>
      <c r="M145" s="119">
        <v>0</v>
      </c>
      <c r="N145" s="120">
        <v>0</v>
      </c>
      <c r="O145" s="237">
        <v>0</v>
      </c>
      <c r="P145" s="75">
        <v>0</v>
      </c>
      <c r="Q145" s="279"/>
      <c r="R145" s="279"/>
      <c r="S145" s="278"/>
      <c r="T145" s="99"/>
      <c r="U145" s="99"/>
      <c r="V145" s="99"/>
    </row>
    <row r="146" spans="1:22" ht="14.25" customHeight="1" x14ac:dyDescent="0.2">
      <c r="A146" s="99"/>
      <c r="B146" s="99"/>
      <c r="C146" s="310"/>
      <c r="D146" s="338"/>
      <c r="E146" s="135" t="s">
        <v>805</v>
      </c>
      <c r="F146" s="117">
        <v>1.1919999999999999</v>
      </c>
      <c r="G146" s="118" t="str">
        <f>VLOOKUP(F146,DLFs!$F$14:$G$19,2,FALSE)</f>
        <v>GWLL</v>
      </c>
      <c r="H146" s="119">
        <v>2</v>
      </c>
      <c r="I146" s="120">
        <v>0.96365000000000001</v>
      </c>
      <c r="J146" s="120">
        <v>0.22</v>
      </c>
      <c r="K146" s="119">
        <v>0.104</v>
      </c>
      <c r="L146" s="120">
        <v>8.5900000000000004E-3</v>
      </c>
      <c r="M146" s="119">
        <v>0</v>
      </c>
      <c r="N146" s="120">
        <v>0</v>
      </c>
      <c r="O146" s="237">
        <v>3.1280000000000002E-2</v>
      </c>
      <c r="P146" s="75">
        <v>0</v>
      </c>
      <c r="Q146" s="279"/>
      <c r="R146" s="279"/>
      <c r="S146" s="278"/>
      <c r="T146" s="99"/>
      <c r="U146" s="99"/>
      <c r="V146" s="99"/>
    </row>
    <row r="147" spans="1:22" ht="14.25" customHeight="1" x14ac:dyDescent="0.2">
      <c r="A147" s="99"/>
      <c r="B147" s="99"/>
      <c r="C147" s="310"/>
      <c r="D147" s="339"/>
      <c r="E147" s="122" t="s">
        <v>806</v>
      </c>
      <c r="F147" s="123">
        <v>1.1919999999999999</v>
      </c>
      <c r="G147" s="124" t="str">
        <f>VLOOKUP(F147,DLFs!$F$14:$G$19,2,FALSE)</f>
        <v>GWLL</v>
      </c>
      <c r="H147" s="125">
        <v>2</v>
      </c>
      <c r="I147" s="126">
        <v>0.96365000000000001</v>
      </c>
      <c r="J147" s="126">
        <v>0.22</v>
      </c>
      <c r="K147" s="125">
        <v>0.104</v>
      </c>
      <c r="L147" s="126">
        <v>8.5900000000000004E-3</v>
      </c>
      <c r="M147" s="125">
        <v>0</v>
      </c>
      <c r="N147" s="126">
        <v>0</v>
      </c>
      <c r="O147" s="238">
        <v>0</v>
      </c>
      <c r="P147" s="94">
        <v>0.11210000000000001</v>
      </c>
      <c r="Q147" s="279"/>
      <c r="R147" s="279"/>
      <c r="S147" s="278"/>
      <c r="T147" s="99"/>
      <c r="U147" s="99"/>
      <c r="V147" s="99"/>
    </row>
    <row r="148" spans="1:22" ht="14.25" customHeight="1" x14ac:dyDescent="0.2">
      <c r="A148" s="99"/>
      <c r="B148" s="99"/>
      <c r="C148" s="310"/>
      <c r="D148" s="337" t="s">
        <v>184</v>
      </c>
      <c r="E148" s="136" t="s">
        <v>185</v>
      </c>
      <c r="F148" s="112">
        <v>1.1919999999999999</v>
      </c>
      <c r="G148" s="113" t="str">
        <f>VLOOKUP(F148,DLFs!$F$14:$G$19,2,FALSE)</f>
        <v>GWLL</v>
      </c>
      <c r="H148" s="114">
        <v>2</v>
      </c>
      <c r="I148" s="115">
        <v>0.96365000000000001</v>
      </c>
      <c r="J148" s="115">
        <v>0.22</v>
      </c>
      <c r="K148" s="114">
        <v>0.19600000000000001</v>
      </c>
      <c r="L148" s="115">
        <v>1.042E-2</v>
      </c>
      <c r="M148" s="114">
        <v>0</v>
      </c>
      <c r="N148" s="115">
        <v>0</v>
      </c>
      <c r="O148" s="236">
        <v>3.1280000000000002E-2</v>
      </c>
      <c r="P148" s="69">
        <v>0.11210000000000001</v>
      </c>
      <c r="Q148" s="279">
        <f t="shared" ref="Q145:Q156" si="19">H148+K148+M148+O148+P148</f>
        <v>2.3393800000000002</v>
      </c>
      <c r="R148" s="279">
        <f t="shared" ref="R145:R156" si="20">I148+L148+N148</f>
        <v>0.97406999999999999</v>
      </c>
      <c r="S148" s="278">
        <f t="shared" ref="S145:S156" si="21">J148+L148+N148</f>
        <v>0.23042000000000001</v>
      </c>
      <c r="T148" s="99"/>
      <c r="U148" s="99"/>
      <c r="V148" s="99"/>
    </row>
    <row r="149" spans="1:22" ht="14.25" customHeight="1" x14ac:dyDescent="0.2">
      <c r="A149" s="99"/>
      <c r="B149" s="99"/>
      <c r="C149" s="310"/>
      <c r="D149" s="338"/>
      <c r="E149" s="135" t="s">
        <v>807</v>
      </c>
      <c r="F149" s="117">
        <v>1.1919999999999999</v>
      </c>
      <c r="G149" s="118" t="str">
        <f>VLOOKUP(F149,DLFs!$F$14:$G$19,2,FALSE)</f>
        <v>GWLL</v>
      </c>
      <c r="H149" s="119">
        <v>2</v>
      </c>
      <c r="I149" s="120">
        <v>0.96365000000000001</v>
      </c>
      <c r="J149" s="120">
        <v>0.22</v>
      </c>
      <c r="K149" s="119">
        <v>0.19600000000000001</v>
      </c>
      <c r="L149" s="120">
        <v>1.042E-2</v>
      </c>
      <c r="M149" s="119">
        <v>0</v>
      </c>
      <c r="N149" s="120">
        <v>0</v>
      </c>
      <c r="O149" s="237">
        <v>0</v>
      </c>
      <c r="P149" s="75">
        <v>0</v>
      </c>
      <c r="Q149" s="279"/>
      <c r="R149" s="279"/>
      <c r="S149" s="278"/>
      <c r="T149" s="99"/>
      <c r="U149" s="99"/>
      <c r="V149" s="99"/>
    </row>
    <row r="150" spans="1:22" ht="14.25" customHeight="1" x14ac:dyDescent="0.2">
      <c r="A150" s="99"/>
      <c r="B150" s="99"/>
      <c r="C150" s="310"/>
      <c r="D150" s="338"/>
      <c r="E150" s="135" t="s">
        <v>808</v>
      </c>
      <c r="F150" s="117">
        <v>1.1919999999999999</v>
      </c>
      <c r="G150" s="118" t="str">
        <f>VLOOKUP(F150,DLFs!$F$14:$G$19,2,FALSE)</f>
        <v>GWLL</v>
      </c>
      <c r="H150" s="119">
        <v>2</v>
      </c>
      <c r="I150" s="120">
        <v>0.96365000000000001</v>
      </c>
      <c r="J150" s="120">
        <v>0.22</v>
      </c>
      <c r="K150" s="119">
        <v>0.19600000000000001</v>
      </c>
      <c r="L150" s="120">
        <v>1.042E-2</v>
      </c>
      <c r="M150" s="119">
        <v>0</v>
      </c>
      <c r="N150" s="120">
        <v>0</v>
      </c>
      <c r="O150" s="237">
        <v>3.1280000000000002E-2</v>
      </c>
      <c r="P150" s="75">
        <v>0</v>
      </c>
      <c r="Q150" s="279"/>
      <c r="R150" s="279"/>
      <c r="S150" s="278"/>
      <c r="T150" s="99"/>
      <c r="U150" s="99"/>
      <c r="V150" s="99"/>
    </row>
    <row r="151" spans="1:22" ht="14.25" customHeight="1" x14ac:dyDescent="0.2">
      <c r="A151" s="99"/>
      <c r="B151" s="99"/>
      <c r="C151" s="310"/>
      <c r="D151" s="339"/>
      <c r="E151" s="122" t="s">
        <v>809</v>
      </c>
      <c r="F151" s="123">
        <v>1.1919999999999999</v>
      </c>
      <c r="G151" s="124" t="str">
        <f>VLOOKUP(F151,DLFs!$F$14:$G$19,2,FALSE)</f>
        <v>GWLL</v>
      </c>
      <c r="H151" s="125">
        <v>2</v>
      </c>
      <c r="I151" s="126">
        <v>0.96365000000000001</v>
      </c>
      <c r="J151" s="126">
        <v>0.22</v>
      </c>
      <c r="K151" s="125">
        <v>0.19600000000000001</v>
      </c>
      <c r="L151" s="126">
        <v>1.042E-2</v>
      </c>
      <c r="M151" s="125">
        <v>0</v>
      </c>
      <c r="N151" s="126">
        <v>0</v>
      </c>
      <c r="O151" s="238">
        <v>0</v>
      </c>
      <c r="P151" s="94">
        <v>0.11210000000000001</v>
      </c>
      <c r="Q151" s="279"/>
      <c r="R151" s="279"/>
      <c r="S151" s="278"/>
      <c r="T151" s="99"/>
      <c r="U151" s="99"/>
      <c r="V151" s="99"/>
    </row>
    <row r="152" spans="1:22" ht="14.25" customHeight="1" x14ac:dyDescent="0.2">
      <c r="A152" s="99"/>
      <c r="B152" s="99"/>
      <c r="C152" s="310"/>
      <c r="D152" s="337" t="s">
        <v>186</v>
      </c>
      <c r="E152" s="136" t="s">
        <v>187</v>
      </c>
      <c r="F152" s="112">
        <v>1.1919999999999999</v>
      </c>
      <c r="G152" s="113" t="str">
        <f>VLOOKUP(F152,DLFs!$F$14:$G$19,2,FALSE)</f>
        <v>GWLL</v>
      </c>
      <c r="H152" s="114">
        <v>2</v>
      </c>
      <c r="I152" s="115">
        <v>0.96365000000000001</v>
      </c>
      <c r="J152" s="115">
        <v>0.22</v>
      </c>
      <c r="K152" s="114">
        <v>0.31</v>
      </c>
      <c r="L152" s="115">
        <v>1.333E-2</v>
      </c>
      <c r="M152" s="114">
        <v>0</v>
      </c>
      <c r="N152" s="115">
        <v>0</v>
      </c>
      <c r="O152" s="236">
        <v>3.1280000000000002E-2</v>
      </c>
      <c r="P152" s="69">
        <v>0.11210000000000001</v>
      </c>
      <c r="Q152" s="279">
        <f t="shared" si="19"/>
        <v>2.4533800000000001</v>
      </c>
      <c r="R152" s="279">
        <f t="shared" si="20"/>
        <v>0.97697999999999996</v>
      </c>
      <c r="S152" s="278">
        <f t="shared" si="21"/>
        <v>0.23333000000000001</v>
      </c>
      <c r="T152" s="99"/>
      <c r="U152" s="99"/>
      <c r="V152" s="99"/>
    </row>
    <row r="153" spans="1:22" ht="14.25" customHeight="1" x14ac:dyDescent="0.2">
      <c r="A153" s="99"/>
      <c r="B153" s="99"/>
      <c r="C153" s="310"/>
      <c r="D153" s="338"/>
      <c r="E153" s="135" t="s">
        <v>810</v>
      </c>
      <c r="F153" s="117">
        <v>1.1919999999999999</v>
      </c>
      <c r="G153" s="118" t="str">
        <f>VLOOKUP(F153,DLFs!$F$14:$G$19,2,FALSE)</f>
        <v>GWLL</v>
      </c>
      <c r="H153" s="119">
        <v>2</v>
      </c>
      <c r="I153" s="120">
        <v>0.96365000000000001</v>
      </c>
      <c r="J153" s="120">
        <v>0.22</v>
      </c>
      <c r="K153" s="119">
        <v>0.31</v>
      </c>
      <c r="L153" s="120">
        <v>1.333E-2</v>
      </c>
      <c r="M153" s="119">
        <v>0</v>
      </c>
      <c r="N153" s="120">
        <v>0</v>
      </c>
      <c r="O153" s="237">
        <v>0</v>
      </c>
      <c r="P153" s="75">
        <v>0</v>
      </c>
      <c r="Q153" s="279"/>
      <c r="R153" s="279"/>
      <c r="S153" s="278"/>
      <c r="T153" s="99"/>
      <c r="U153" s="99"/>
      <c r="V153" s="99"/>
    </row>
    <row r="154" spans="1:22" ht="14.25" customHeight="1" x14ac:dyDescent="0.2">
      <c r="A154" s="99"/>
      <c r="B154" s="99"/>
      <c r="C154" s="310"/>
      <c r="D154" s="338"/>
      <c r="E154" s="135" t="s">
        <v>811</v>
      </c>
      <c r="F154" s="117">
        <v>1.1919999999999999</v>
      </c>
      <c r="G154" s="118" t="str">
        <f>VLOOKUP(F154,DLFs!$F$14:$G$19,2,FALSE)</f>
        <v>GWLL</v>
      </c>
      <c r="H154" s="119">
        <v>2</v>
      </c>
      <c r="I154" s="120">
        <v>0.96365000000000001</v>
      </c>
      <c r="J154" s="120">
        <v>0.22</v>
      </c>
      <c r="K154" s="119">
        <v>0.31</v>
      </c>
      <c r="L154" s="120">
        <v>1.333E-2</v>
      </c>
      <c r="M154" s="119">
        <v>0</v>
      </c>
      <c r="N154" s="120">
        <v>0</v>
      </c>
      <c r="O154" s="237">
        <v>3.1280000000000002E-2</v>
      </c>
      <c r="P154" s="75">
        <v>0</v>
      </c>
      <c r="Q154" s="279"/>
      <c r="R154" s="279"/>
      <c r="S154" s="278"/>
      <c r="T154" s="99"/>
      <c r="U154" s="99"/>
      <c r="V154" s="99"/>
    </row>
    <row r="155" spans="1:22" ht="14.25" customHeight="1" x14ac:dyDescent="0.2">
      <c r="A155" s="99"/>
      <c r="B155" s="99"/>
      <c r="C155" s="310"/>
      <c r="D155" s="339"/>
      <c r="E155" s="122" t="s">
        <v>812</v>
      </c>
      <c r="F155" s="123">
        <v>1.1919999999999999</v>
      </c>
      <c r="G155" s="124" t="str">
        <f>VLOOKUP(F155,DLFs!$F$14:$G$19,2,FALSE)</f>
        <v>GWLL</v>
      </c>
      <c r="H155" s="125">
        <v>2</v>
      </c>
      <c r="I155" s="126">
        <v>0.96365000000000001</v>
      </c>
      <c r="J155" s="126">
        <v>0.22</v>
      </c>
      <c r="K155" s="125">
        <v>0.31</v>
      </c>
      <c r="L155" s="126">
        <v>1.333E-2</v>
      </c>
      <c r="M155" s="125">
        <v>0</v>
      </c>
      <c r="N155" s="126">
        <v>0</v>
      </c>
      <c r="O155" s="238">
        <v>0</v>
      </c>
      <c r="P155" s="94">
        <v>0.11210000000000001</v>
      </c>
      <c r="Q155" s="279"/>
      <c r="R155" s="279"/>
      <c r="S155" s="278"/>
      <c r="T155" s="99"/>
      <c r="U155" s="99"/>
      <c r="V155" s="99"/>
    </row>
    <row r="156" spans="1:22" ht="14.25" customHeight="1" x14ac:dyDescent="0.2">
      <c r="A156" s="99"/>
      <c r="B156" s="99"/>
      <c r="C156" s="310"/>
      <c r="D156" s="337" t="s">
        <v>188</v>
      </c>
      <c r="E156" s="136" t="s">
        <v>189</v>
      </c>
      <c r="F156" s="112">
        <v>1.07</v>
      </c>
      <c r="G156" s="113" t="str">
        <f>VLOOKUP(F156,DLFs!$H$14:$I$19,2,FALSE)</f>
        <v>GMLL</v>
      </c>
      <c r="H156" s="114">
        <v>1.25</v>
      </c>
      <c r="I156" s="115">
        <v>0.38480999999999999</v>
      </c>
      <c r="J156" s="115">
        <v>1.0999999999999999E-2</v>
      </c>
      <c r="K156" s="114">
        <v>0.13700000000000001</v>
      </c>
      <c r="L156" s="115">
        <v>7.3999999999999999E-4</v>
      </c>
      <c r="M156" s="114">
        <v>0</v>
      </c>
      <c r="N156" s="115">
        <v>0</v>
      </c>
      <c r="O156" s="236">
        <v>3.1280000000000002E-2</v>
      </c>
      <c r="P156" s="69">
        <v>0.11210000000000001</v>
      </c>
      <c r="Q156" s="279">
        <f t="shared" si="19"/>
        <v>1.5303800000000001</v>
      </c>
      <c r="R156" s="279">
        <f t="shared" si="20"/>
        <v>0.38555</v>
      </c>
      <c r="S156" s="278">
        <f t="shared" si="21"/>
        <v>1.1739999999999999E-2</v>
      </c>
      <c r="T156" s="99"/>
      <c r="U156" s="99"/>
      <c r="V156" s="99"/>
    </row>
    <row r="157" spans="1:22" ht="14.25" customHeight="1" x14ac:dyDescent="0.2">
      <c r="A157" s="99"/>
      <c r="B157" s="99"/>
      <c r="C157" s="310"/>
      <c r="D157" s="338"/>
      <c r="E157" s="135" t="s">
        <v>577</v>
      </c>
      <c r="F157" s="117">
        <v>1.07</v>
      </c>
      <c r="G157" s="118" t="str">
        <f>VLOOKUP(F157,DLFs!$H$14:$I$19,2,FALSE)</f>
        <v>GMLL</v>
      </c>
      <c r="H157" s="119">
        <v>1.25</v>
      </c>
      <c r="I157" s="120">
        <v>0.38480999999999999</v>
      </c>
      <c r="J157" s="120">
        <v>1.0999999999999999E-2</v>
      </c>
      <c r="K157" s="119">
        <v>0.13700000000000001</v>
      </c>
      <c r="L157" s="120">
        <v>7.3999999999999999E-4</v>
      </c>
      <c r="M157" s="119">
        <v>0</v>
      </c>
      <c r="N157" s="120">
        <v>0</v>
      </c>
      <c r="O157" s="237">
        <v>0</v>
      </c>
      <c r="P157" s="75">
        <v>0</v>
      </c>
      <c r="Q157" s="3"/>
      <c r="R157" s="3"/>
      <c r="S157" s="3"/>
      <c r="T157" s="99"/>
      <c r="U157" s="99"/>
      <c r="V157" s="99"/>
    </row>
    <row r="158" spans="1:22" ht="14.25" customHeight="1" x14ac:dyDescent="0.2">
      <c r="A158" s="99"/>
      <c r="B158" s="99"/>
      <c r="C158" s="310"/>
      <c r="D158" s="338"/>
      <c r="E158" s="135" t="s">
        <v>578</v>
      </c>
      <c r="F158" s="117">
        <v>1.07</v>
      </c>
      <c r="G158" s="118" t="str">
        <f>VLOOKUP(F158,DLFs!$H$14:$I$19,2,FALSE)</f>
        <v>GMLL</v>
      </c>
      <c r="H158" s="119">
        <v>1.25</v>
      </c>
      <c r="I158" s="120">
        <v>0.38480999999999999</v>
      </c>
      <c r="J158" s="120">
        <v>1.0999999999999999E-2</v>
      </c>
      <c r="K158" s="119">
        <v>0.13700000000000001</v>
      </c>
      <c r="L158" s="120">
        <v>7.3999999999999999E-4</v>
      </c>
      <c r="M158" s="119">
        <v>0</v>
      </c>
      <c r="N158" s="120">
        <v>0</v>
      </c>
      <c r="O158" s="237">
        <v>3.1280000000000002E-2</v>
      </c>
      <c r="P158" s="75">
        <v>0</v>
      </c>
      <c r="Q158" s="3"/>
      <c r="R158" s="3"/>
      <c r="S158" s="3"/>
      <c r="T158" s="99"/>
      <c r="U158" s="99"/>
      <c r="V158" s="99"/>
    </row>
    <row r="159" spans="1:22" ht="14.25" customHeight="1" x14ac:dyDescent="0.2">
      <c r="A159" s="99"/>
      <c r="B159" s="99"/>
      <c r="C159" s="311"/>
      <c r="D159" s="339"/>
      <c r="E159" s="122" t="s">
        <v>701</v>
      </c>
      <c r="F159" s="123">
        <v>1.07</v>
      </c>
      <c r="G159" s="124" t="str">
        <f>VLOOKUP(F159,DLFs!$H$14:$I$19,2,FALSE)</f>
        <v>GMLL</v>
      </c>
      <c r="H159" s="125">
        <v>1.25</v>
      </c>
      <c r="I159" s="126">
        <v>0.38480999999999999</v>
      </c>
      <c r="J159" s="126">
        <v>1.0999999999999999E-2</v>
      </c>
      <c r="K159" s="125">
        <v>0.13700000000000001</v>
      </c>
      <c r="L159" s="126">
        <v>7.3999999999999999E-4</v>
      </c>
      <c r="M159" s="125">
        <v>0</v>
      </c>
      <c r="N159" s="126">
        <v>0</v>
      </c>
      <c r="O159" s="238">
        <v>0</v>
      </c>
      <c r="P159" s="94">
        <v>0.11210000000000001</v>
      </c>
      <c r="Q159" s="3"/>
      <c r="R159" s="3"/>
      <c r="S159" s="3"/>
      <c r="T159" s="99"/>
      <c r="U159" s="99"/>
      <c r="V159" s="99"/>
    </row>
    <row r="160" spans="1:22" ht="14.25" customHeight="1" x14ac:dyDescent="0.2">
      <c r="A160" s="99"/>
      <c r="B160" s="99"/>
      <c r="C160" s="309" t="s">
        <v>190</v>
      </c>
      <c r="D160" s="337" t="s">
        <v>191</v>
      </c>
      <c r="E160" s="136" t="s">
        <v>317</v>
      </c>
      <c r="F160" s="112">
        <v>1.0960000000000001</v>
      </c>
      <c r="G160" s="113" t="str">
        <f>VLOOKUP(F160,DLFs!$D$14:$E$19,2,FALSE)</f>
        <v>GELL</v>
      </c>
      <c r="H160" s="114">
        <v>1.25</v>
      </c>
      <c r="I160" s="115">
        <v>0.43581999999999999</v>
      </c>
      <c r="J160" s="115">
        <v>8.1930000000000003E-2</v>
      </c>
      <c r="K160" s="114">
        <v>0.104</v>
      </c>
      <c r="L160" s="115">
        <v>8.5900000000000004E-3</v>
      </c>
      <c r="M160" s="114">
        <v>0</v>
      </c>
      <c r="N160" s="115">
        <v>0</v>
      </c>
      <c r="O160" s="236">
        <v>3.1280000000000002E-2</v>
      </c>
      <c r="P160" s="69">
        <v>0.11210000000000001</v>
      </c>
      <c r="Q160" s="3"/>
      <c r="R160" s="3"/>
      <c r="S160" s="3"/>
      <c r="T160" s="99"/>
      <c r="U160" s="99"/>
      <c r="V160" s="99"/>
    </row>
    <row r="161" spans="1:22" ht="14.25" customHeight="1" x14ac:dyDescent="0.2">
      <c r="A161" s="99"/>
      <c r="B161" s="99"/>
      <c r="C161" s="310"/>
      <c r="D161" s="338"/>
      <c r="E161" s="135" t="s">
        <v>813</v>
      </c>
      <c r="F161" s="117">
        <v>1.0960000000000001</v>
      </c>
      <c r="G161" s="118" t="str">
        <f>VLOOKUP(F161,DLFs!$D$14:$E$19,2,FALSE)</f>
        <v>GELL</v>
      </c>
      <c r="H161" s="119">
        <v>1.25</v>
      </c>
      <c r="I161" s="120">
        <v>0.43581999999999999</v>
      </c>
      <c r="J161" s="120">
        <v>8.1930000000000003E-2</v>
      </c>
      <c r="K161" s="119">
        <v>0.104</v>
      </c>
      <c r="L161" s="120">
        <v>8.5900000000000004E-3</v>
      </c>
      <c r="M161" s="119">
        <v>0</v>
      </c>
      <c r="N161" s="120">
        <v>0</v>
      </c>
      <c r="O161" s="237">
        <v>0</v>
      </c>
      <c r="P161" s="75">
        <v>0</v>
      </c>
      <c r="Q161" s="3"/>
      <c r="R161" s="3"/>
      <c r="S161" s="3"/>
      <c r="T161" s="99"/>
      <c r="U161" s="99"/>
      <c r="V161" s="99"/>
    </row>
    <row r="162" spans="1:22" ht="14.25" customHeight="1" x14ac:dyDescent="0.2">
      <c r="A162" s="99"/>
      <c r="B162" s="99"/>
      <c r="C162" s="310"/>
      <c r="D162" s="338"/>
      <c r="E162" s="135" t="s">
        <v>814</v>
      </c>
      <c r="F162" s="117">
        <v>1.0960000000000001</v>
      </c>
      <c r="G162" s="118" t="str">
        <f>VLOOKUP(F162,DLFs!$D$14:$E$19,2,FALSE)</f>
        <v>GELL</v>
      </c>
      <c r="H162" s="119">
        <v>1.25</v>
      </c>
      <c r="I162" s="120">
        <v>0.43581999999999999</v>
      </c>
      <c r="J162" s="120">
        <v>8.1930000000000003E-2</v>
      </c>
      <c r="K162" s="119">
        <v>0.104</v>
      </c>
      <c r="L162" s="120">
        <v>8.5900000000000004E-3</v>
      </c>
      <c r="M162" s="119">
        <v>0</v>
      </c>
      <c r="N162" s="120">
        <v>0</v>
      </c>
      <c r="O162" s="237">
        <v>3.1280000000000002E-2</v>
      </c>
      <c r="P162" s="75">
        <v>0</v>
      </c>
      <c r="Q162" s="3"/>
      <c r="R162" s="3"/>
      <c r="S162" s="3"/>
      <c r="T162" s="99"/>
      <c r="U162" s="99"/>
      <c r="V162" s="99"/>
    </row>
    <row r="163" spans="1:22" ht="14.25" customHeight="1" x14ac:dyDescent="0.2">
      <c r="A163" s="99"/>
      <c r="B163" s="99"/>
      <c r="C163" s="310"/>
      <c r="D163" s="339"/>
      <c r="E163" s="122" t="s">
        <v>815</v>
      </c>
      <c r="F163" s="123">
        <v>1.0960000000000001</v>
      </c>
      <c r="G163" s="124" t="str">
        <f>VLOOKUP(F163,DLFs!$D$14:$E$19,2,FALSE)</f>
        <v>GELL</v>
      </c>
      <c r="H163" s="125">
        <v>1.25</v>
      </c>
      <c r="I163" s="126">
        <v>0.43581999999999999</v>
      </c>
      <c r="J163" s="126">
        <v>8.1930000000000003E-2</v>
      </c>
      <c r="K163" s="125">
        <v>0.104</v>
      </c>
      <c r="L163" s="126">
        <v>8.5900000000000004E-3</v>
      </c>
      <c r="M163" s="125">
        <v>0</v>
      </c>
      <c r="N163" s="126">
        <v>0</v>
      </c>
      <c r="O163" s="238">
        <v>0</v>
      </c>
      <c r="P163" s="94">
        <v>0.11210000000000001</v>
      </c>
      <c r="Q163" s="3"/>
      <c r="R163" s="3"/>
      <c r="S163" s="3"/>
      <c r="T163" s="99"/>
      <c r="U163" s="99"/>
      <c r="V163" s="99"/>
    </row>
    <row r="164" spans="1:22" ht="14.25" customHeight="1" x14ac:dyDescent="0.2">
      <c r="A164" s="99"/>
      <c r="B164" s="99"/>
      <c r="C164" s="310"/>
      <c r="D164" s="337" t="s">
        <v>318</v>
      </c>
      <c r="E164" s="136" t="s">
        <v>319</v>
      </c>
      <c r="F164" s="112">
        <v>1.0960000000000001</v>
      </c>
      <c r="G164" s="113" t="str">
        <f>VLOOKUP(F164,DLFs!$D$14:$E$19,2,FALSE)</f>
        <v>GELL</v>
      </c>
      <c r="H164" s="114">
        <v>1.25</v>
      </c>
      <c r="I164" s="115">
        <v>0.43581999999999999</v>
      </c>
      <c r="J164" s="115">
        <v>8.1930000000000003E-2</v>
      </c>
      <c r="K164" s="114">
        <v>0.19600000000000001</v>
      </c>
      <c r="L164" s="115">
        <v>1.042E-2</v>
      </c>
      <c r="M164" s="114">
        <v>0</v>
      </c>
      <c r="N164" s="115">
        <v>0</v>
      </c>
      <c r="O164" s="236">
        <v>3.1280000000000002E-2</v>
      </c>
      <c r="P164" s="69">
        <v>0.11210000000000001</v>
      </c>
      <c r="Q164" s="3"/>
      <c r="R164" s="3"/>
      <c r="S164" s="3"/>
      <c r="T164" s="99"/>
      <c r="U164" s="99"/>
      <c r="V164" s="99"/>
    </row>
    <row r="165" spans="1:22" ht="14.25" customHeight="1" x14ac:dyDescent="0.2">
      <c r="A165" s="99"/>
      <c r="B165" s="99"/>
      <c r="C165" s="310"/>
      <c r="D165" s="338"/>
      <c r="E165" s="135" t="s">
        <v>816</v>
      </c>
      <c r="F165" s="117">
        <v>1.0960000000000001</v>
      </c>
      <c r="G165" s="118" t="str">
        <f>VLOOKUP(F165,DLFs!$D$14:$E$19,2,FALSE)</f>
        <v>GELL</v>
      </c>
      <c r="H165" s="119">
        <v>1.25</v>
      </c>
      <c r="I165" s="120">
        <v>0.43581999999999999</v>
      </c>
      <c r="J165" s="120">
        <v>8.1930000000000003E-2</v>
      </c>
      <c r="K165" s="119">
        <v>0.19600000000000001</v>
      </c>
      <c r="L165" s="120">
        <v>1.042E-2</v>
      </c>
      <c r="M165" s="119">
        <v>0</v>
      </c>
      <c r="N165" s="120">
        <v>0</v>
      </c>
      <c r="O165" s="237">
        <v>0</v>
      </c>
      <c r="P165" s="75">
        <v>0</v>
      </c>
      <c r="Q165" s="3"/>
      <c r="R165" s="3"/>
      <c r="S165" s="3"/>
      <c r="T165" s="99"/>
      <c r="U165" s="99"/>
      <c r="V165" s="99"/>
    </row>
    <row r="166" spans="1:22" ht="14.25" customHeight="1" x14ac:dyDescent="0.2">
      <c r="A166" s="99"/>
      <c r="B166" s="99"/>
      <c r="C166" s="310"/>
      <c r="D166" s="338"/>
      <c r="E166" s="135" t="s">
        <v>817</v>
      </c>
      <c r="F166" s="117">
        <v>1.0960000000000001</v>
      </c>
      <c r="G166" s="118" t="str">
        <f>VLOOKUP(F166,DLFs!$D$14:$E$19,2,FALSE)</f>
        <v>GELL</v>
      </c>
      <c r="H166" s="119">
        <v>1.25</v>
      </c>
      <c r="I166" s="120">
        <v>0.43581999999999999</v>
      </c>
      <c r="J166" s="120">
        <v>8.1930000000000003E-2</v>
      </c>
      <c r="K166" s="119">
        <v>0.19600000000000001</v>
      </c>
      <c r="L166" s="120">
        <v>1.042E-2</v>
      </c>
      <c r="M166" s="119">
        <v>0</v>
      </c>
      <c r="N166" s="120">
        <v>0</v>
      </c>
      <c r="O166" s="237">
        <v>3.1280000000000002E-2</v>
      </c>
      <c r="P166" s="75">
        <v>0</v>
      </c>
      <c r="Q166" s="3"/>
      <c r="R166" s="3"/>
      <c r="S166" s="3"/>
      <c r="T166" s="99"/>
      <c r="U166" s="99"/>
      <c r="V166" s="99"/>
    </row>
    <row r="167" spans="1:22" ht="14.25" customHeight="1" x14ac:dyDescent="0.2">
      <c r="A167" s="99"/>
      <c r="B167" s="99"/>
      <c r="C167" s="310"/>
      <c r="D167" s="339"/>
      <c r="E167" s="122" t="s">
        <v>818</v>
      </c>
      <c r="F167" s="123">
        <v>1.0960000000000001</v>
      </c>
      <c r="G167" s="124" t="str">
        <f>VLOOKUP(F167,DLFs!$D$14:$E$19,2,FALSE)</f>
        <v>GELL</v>
      </c>
      <c r="H167" s="125">
        <v>1.25</v>
      </c>
      <c r="I167" s="126">
        <v>0.43581999999999999</v>
      </c>
      <c r="J167" s="126">
        <v>8.1930000000000003E-2</v>
      </c>
      <c r="K167" s="125">
        <v>0.19600000000000001</v>
      </c>
      <c r="L167" s="126">
        <v>1.042E-2</v>
      </c>
      <c r="M167" s="125">
        <v>0</v>
      </c>
      <c r="N167" s="126">
        <v>0</v>
      </c>
      <c r="O167" s="238">
        <v>0</v>
      </c>
      <c r="P167" s="94">
        <v>0.11210000000000001</v>
      </c>
      <c r="Q167" s="3"/>
      <c r="R167" s="3"/>
      <c r="S167" s="3"/>
      <c r="T167" s="99"/>
      <c r="U167" s="99"/>
      <c r="V167" s="99"/>
    </row>
    <row r="168" spans="1:22" ht="14.25" customHeight="1" x14ac:dyDescent="0.2">
      <c r="A168" s="99"/>
      <c r="B168" s="99"/>
      <c r="C168" s="310"/>
      <c r="D168" s="337" t="s">
        <v>320</v>
      </c>
      <c r="E168" s="136" t="s">
        <v>321</v>
      </c>
      <c r="F168" s="112">
        <v>1.0960000000000001</v>
      </c>
      <c r="G168" s="113" t="str">
        <f>VLOOKUP(F168,DLFs!$D$14:$E$19,2,FALSE)</f>
        <v>GELL</v>
      </c>
      <c r="H168" s="114">
        <v>1.25</v>
      </c>
      <c r="I168" s="115">
        <v>0.43581999999999999</v>
      </c>
      <c r="J168" s="115">
        <v>8.1930000000000003E-2</v>
      </c>
      <c r="K168" s="114">
        <v>0.31</v>
      </c>
      <c r="L168" s="115">
        <v>1.333E-2</v>
      </c>
      <c r="M168" s="114">
        <v>0</v>
      </c>
      <c r="N168" s="115">
        <v>0</v>
      </c>
      <c r="O168" s="236">
        <v>3.1280000000000002E-2</v>
      </c>
      <c r="P168" s="69">
        <v>0.11210000000000001</v>
      </c>
      <c r="Q168" s="3"/>
      <c r="R168" s="3"/>
      <c r="S168" s="3"/>
      <c r="T168" s="99"/>
      <c r="U168" s="99"/>
      <c r="V168" s="99"/>
    </row>
    <row r="169" spans="1:22" ht="14.25" customHeight="1" x14ac:dyDescent="0.2">
      <c r="A169" s="99"/>
      <c r="B169" s="99"/>
      <c r="C169" s="310"/>
      <c r="D169" s="338"/>
      <c r="E169" s="135" t="s">
        <v>819</v>
      </c>
      <c r="F169" s="117">
        <v>1.0960000000000001</v>
      </c>
      <c r="G169" s="118" t="str">
        <f>VLOOKUP(F169,DLFs!$D$14:$E$19,2,FALSE)</f>
        <v>GELL</v>
      </c>
      <c r="H169" s="119">
        <v>1.25</v>
      </c>
      <c r="I169" s="120">
        <v>0.43581999999999999</v>
      </c>
      <c r="J169" s="120">
        <v>8.1930000000000003E-2</v>
      </c>
      <c r="K169" s="119">
        <v>0.31</v>
      </c>
      <c r="L169" s="120">
        <v>1.333E-2</v>
      </c>
      <c r="M169" s="119">
        <v>0</v>
      </c>
      <c r="N169" s="120">
        <v>0</v>
      </c>
      <c r="O169" s="237">
        <v>0</v>
      </c>
      <c r="P169" s="75">
        <v>0</v>
      </c>
      <c r="Q169" s="3"/>
      <c r="R169" s="3"/>
      <c r="S169" s="3"/>
      <c r="T169" s="99"/>
      <c r="U169" s="99"/>
      <c r="V169" s="99"/>
    </row>
    <row r="170" spans="1:22" ht="14.25" customHeight="1" x14ac:dyDescent="0.2">
      <c r="A170" s="99"/>
      <c r="B170" s="99"/>
      <c r="C170" s="310"/>
      <c r="D170" s="338"/>
      <c r="E170" s="135" t="s">
        <v>820</v>
      </c>
      <c r="F170" s="117">
        <v>1.0960000000000001</v>
      </c>
      <c r="G170" s="118" t="str">
        <f>VLOOKUP(F170,DLFs!$D$14:$E$19,2,FALSE)</f>
        <v>GELL</v>
      </c>
      <c r="H170" s="119">
        <v>1.25</v>
      </c>
      <c r="I170" s="120">
        <v>0.43581999999999999</v>
      </c>
      <c r="J170" s="120">
        <v>8.1930000000000003E-2</v>
      </c>
      <c r="K170" s="119">
        <v>0.31</v>
      </c>
      <c r="L170" s="120">
        <v>1.333E-2</v>
      </c>
      <c r="M170" s="119">
        <v>0</v>
      </c>
      <c r="N170" s="120">
        <v>0</v>
      </c>
      <c r="O170" s="237">
        <v>3.1280000000000002E-2</v>
      </c>
      <c r="P170" s="75">
        <v>0</v>
      </c>
      <c r="Q170" s="3"/>
      <c r="R170" s="3"/>
      <c r="S170" s="3"/>
      <c r="T170" s="99"/>
      <c r="U170" s="99"/>
      <c r="V170" s="99"/>
    </row>
    <row r="171" spans="1:22" ht="14.25" customHeight="1" x14ac:dyDescent="0.2">
      <c r="A171" s="99"/>
      <c r="B171" s="99"/>
      <c r="C171" s="310"/>
      <c r="D171" s="339"/>
      <c r="E171" s="122" t="s">
        <v>821</v>
      </c>
      <c r="F171" s="123">
        <v>1.0960000000000001</v>
      </c>
      <c r="G171" s="124" t="str">
        <f>VLOOKUP(F171,DLFs!$D$14:$E$19,2,FALSE)</f>
        <v>GELL</v>
      </c>
      <c r="H171" s="125">
        <v>1.25</v>
      </c>
      <c r="I171" s="126">
        <v>0.43581999999999999</v>
      </c>
      <c r="J171" s="126">
        <v>8.1930000000000003E-2</v>
      </c>
      <c r="K171" s="125">
        <v>0.31</v>
      </c>
      <c r="L171" s="126">
        <v>1.333E-2</v>
      </c>
      <c r="M171" s="125">
        <v>0</v>
      </c>
      <c r="N171" s="126">
        <v>0</v>
      </c>
      <c r="O171" s="238">
        <v>0</v>
      </c>
      <c r="P171" s="94">
        <v>0.11210000000000001</v>
      </c>
      <c r="Q171" s="3"/>
      <c r="R171" s="3"/>
      <c r="S171" s="3"/>
      <c r="T171" s="99"/>
      <c r="U171" s="99"/>
      <c r="V171" s="99"/>
    </row>
    <row r="172" spans="1:22" ht="14.25" customHeight="1" x14ac:dyDescent="0.2">
      <c r="A172" s="99"/>
      <c r="B172" s="99"/>
      <c r="C172" s="310"/>
      <c r="D172" s="350" t="s">
        <v>322</v>
      </c>
      <c r="E172" s="135" t="s">
        <v>323</v>
      </c>
      <c r="F172" s="117">
        <v>1.1919999999999999</v>
      </c>
      <c r="G172" s="118" t="str">
        <f>VLOOKUP(F172,DLFs!$F$14:$G$19,2,FALSE)</f>
        <v>GWLL</v>
      </c>
      <c r="H172" s="119">
        <v>2</v>
      </c>
      <c r="I172" s="120">
        <v>1.0910200000000001</v>
      </c>
      <c r="J172" s="120">
        <v>0.24</v>
      </c>
      <c r="K172" s="119">
        <v>0.104</v>
      </c>
      <c r="L172" s="120">
        <v>8.5900000000000004E-3</v>
      </c>
      <c r="M172" s="119">
        <v>0</v>
      </c>
      <c r="N172" s="120">
        <v>0</v>
      </c>
      <c r="O172" s="236">
        <v>3.1280000000000002E-2</v>
      </c>
      <c r="P172" s="69">
        <v>0.11210000000000001</v>
      </c>
      <c r="Q172" s="3"/>
      <c r="R172" s="3"/>
      <c r="S172" s="3"/>
      <c r="T172" s="99"/>
      <c r="U172" s="99"/>
      <c r="V172" s="99"/>
    </row>
    <row r="173" spans="1:22" ht="14.25" customHeight="1" x14ac:dyDescent="0.2">
      <c r="A173" s="99"/>
      <c r="B173" s="99"/>
      <c r="C173" s="310"/>
      <c r="D173" s="351"/>
      <c r="E173" s="135" t="s">
        <v>822</v>
      </c>
      <c r="F173" s="117">
        <v>1.1919999999999999</v>
      </c>
      <c r="G173" s="118" t="str">
        <f>VLOOKUP(F173,DLFs!$F$14:$G$19,2,FALSE)</f>
        <v>GWLL</v>
      </c>
      <c r="H173" s="119">
        <v>2</v>
      </c>
      <c r="I173" s="120">
        <v>1.0910200000000001</v>
      </c>
      <c r="J173" s="120">
        <v>0.24</v>
      </c>
      <c r="K173" s="119">
        <v>0.104</v>
      </c>
      <c r="L173" s="120">
        <v>8.5900000000000004E-3</v>
      </c>
      <c r="M173" s="119">
        <v>0</v>
      </c>
      <c r="N173" s="120">
        <v>0</v>
      </c>
      <c r="O173" s="237">
        <v>0</v>
      </c>
      <c r="P173" s="75">
        <v>0</v>
      </c>
      <c r="Q173" s="3"/>
      <c r="R173" s="3"/>
      <c r="S173" s="3"/>
      <c r="T173" s="99"/>
      <c r="U173" s="99"/>
      <c r="V173" s="99"/>
    </row>
    <row r="174" spans="1:22" ht="14.25" customHeight="1" x14ac:dyDescent="0.2">
      <c r="A174" s="99"/>
      <c r="B174" s="99"/>
      <c r="C174" s="310"/>
      <c r="D174" s="351"/>
      <c r="E174" s="135" t="s">
        <v>823</v>
      </c>
      <c r="F174" s="117">
        <v>1.1919999999999999</v>
      </c>
      <c r="G174" s="118" t="str">
        <f>VLOOKUP(F174,DLFs!$F$14:$G$19,2,FALSE)</f>
        <v>GWLL</v>
      </c>
      <c r="H174" s="119">
        <v>2</v>
      </c>
      <c r="I174" s="120">
        <v>1.0910200000000001</v>
      </c>
      <c r="J174" s="120">
        <v>0.24</v>
      </c>
      <c r="K174" s="119">
        <v>0.104</v>
      </c>
      <c r="L174" s="120">
        <v>8.5900000000000004E-3</v>
      </c>
      <c r="M174" s="119">
        <v>0</v>
      </c>
      <c r="N174" s="120">
        <v>0</v>
      </c>
      <c r="O174" s="237">
        <v>3.1280000000000002E-2</v>
      </c>
      <c r="P174" s="75">
        <v>0</v>
      </c>
      <c r="Q174" s="3"/>
      <c r="R174" s="3"/>
      <c r="S174" s="3"/>
      <c r="T174" s="99"/>
      <c r="U174" s="99"/>
      <c r="V174" s="99"/>
    </row>
    <row r="175" spans="1:22" ht="14.25" customHeight="1" x14ac:dyDescent="0.2">
      <c r="A175" s="99"/>
      <c r="B175" s="99"/>
      <c r="C175" s="310"/>
      <c r="D175" s="352"/>
      <c r="E175" s="135" t="s">
        <v>824</v>
      </c>
      <c r="F175" s="117">
        <v>1.1919999999999999</v>
      </c>
      <c r="G175" s="118" t="str">
        <f>VLOOKUP(F175,DLFs!$F$14:$G$19,2,FALSE)</f>
        <v>GWLL</v>
      </c>
      <c r="H175" s="119">
        <v>2</v>
      </c>
      <c r="I175" s="120">
        <v>1.0910200000000001</v>
      </c>
      <c r="J175" s="120">
        <v>0.24</v>
      </c>
      <c r="K175" s="119">
        <v>0.104</v>
      </c>
      <c r="L175" s="120">
        <v>8.5900000000000004E-3</v>
      </c>
      <c r="M175" s="119">
        <v>0</v>
      </c>
      <c r="N175" s="120">
        <v>0</v>
      </c>
      <c r="O175" s="238">
        <v>0</v>
      </c>
      <c r="P175" s="94">
        <v>0.11210000000000001</v>
      </c>
      <c r="Q175" s="3"/>
      <c r="R175" s="3"/>
      <c r="S175" s="3"/>
      <c r="T175" s="99"/>
      <c r="U175" s="99"/>
      <c r="V175" s="99"/>
    </row>
    <row r="176" spans="1:22" ht="14.25" customHeight="1" x14ac:dyDescent="0.2">
      <c r="A176" s="99"/>
      <c r="B176" s="99"/>
      <c r="C176" s="310"/>
      <c r="D176" s="337" t="s">
        <v>324</v>
      </c>
      <c r="E176" s="136" t="s">
        <v>325</v>
      </c>
      <c r="F176" s="112">
        <v>1.1919999999999999</v>
      </c>
      <c r="G176" s="113" t="str">
        <f>VLOOKUP(F176,DLFs!$F$14:$G$19,2,FALSE)</f>
        <v>GWLL</v>
      </c>
      <c r="H176" s="114">
        <v>2</v>
      </c>
      <c r="I176" s="115">
        <v>1.0910200000000001</v>
      </c>
      <c r="J176" s="115">
        <v>0.24</v>
      </c>
      <c r="K176" s="114">
        <v>0.19600000000000001</v>
      </c>
      <c r="L176" s="115">
        <v>1.042E-2</v>
      </c>
      <c r="M176" s="114">
        <v>0</v>
      </c>
      <c r="N176" s="115">
        <v>0</v>
      </c>
      <c r="O176" s="236">
        <v>3.1280000000000002E-2</v>
      </c>
      <c r="P176" s="69">
        <v>0.11210000000000001</v>
      </c>
      <c r="Q176" s="3"/>
      <c r="R176" s="3"/>
      <c r="S176" s="3"/>
      <c r="T176" s="99"/>
      <c r="U176" s="99"/>
      <c r="V176" s="99"/>
    </row>
    <row r="177" spans="1:22" ht="14.25" customHeight="1" x14ac:dyDescent="0.2">
      <c r="A177" s="99"/>
      <c r="B177" s="99"/>
      <c r="C177" s="310"/>
      <c r="D177" s="338"/>
      <c r="E177" s="135" t="s">
        <v>825</v>
      </c>
      <c r="F177" s="117">
        <v>1.1919999999999999</v>
      </c>
      <c r="G177" s="118" t="str">
        <f>VLOOKUP(F177,DLFs!$F$14:$G$19,2,FALSE)</f>
        <v>GWLL</v>
      </c>
      <c r="H177" s="119">
        <v>2</v>
      </c>
      <c r="I177" s="120">
        <v>1.0910200000000001</v>
      </c>
      <c r="J177" s="120">
        <v>0.24</v>
      </c>
      <c r="K177" s="119">
        <v>0.19600000000000001</v>
      </c>
      <c r="L177" s="120">
        <v>1.042E-2</v>
      </c>
      <c r="M177" s="119">
        <v>0</v>
      </c>
      <c r="N177" s="120">
        <v>0</v>
      </c>
      <c r="O177" s="237">
        <v>0</v>
      </c>
      <c r="P177" s="75">
        <v>0</v>
      </c>
      <c r="Q177" s="3"/>
      <c r="R177" s="3"/>
      <c r="S177" s="3"/>
      <c r="T177" s="99"/>
      <c r="U177" s="99"/>
      <c r="V177" s="99"/>
    </row>
    <row r="178" spans="1:22" ht="14.25" customHeight="1" x14ac:dyDescent="0.2">
      <c r="A178" s="99"/>
      <c r="B178" s="99"/>
      <c r="C178" s="310"/>
      <c r="D178" s="338"/>
      <c r="E178" s="135" t="s">
        <v>826</v>
      </c>
      <c r="F178" s="117">
        <v>1.1919999999999999</v>
      </c>
      <c r="G178" s="118" t="str">
        <f>VLOOKUP(F178,DLFs!$F$14:$G$19,2,FALSE)</f>
        <v>GWLL</v>
      </c>
      <c r="H178" s="119">
        <v>2</v>
      </c>
      <c r="I178" s="120">
        <v>1.0910200000000001</v>
      </c>
      <c r="J178" s="120">
        <v>0.24</v>
      </c>
      <c r="K178" s="119">
        <v>0.19600000000000001</v>
      </c>
      <c r="L178" s="120">
        <v>1.042E-2</v>
      </c>
      <c r="M178" s="119">
        <v>0</v>
      </c>
      <c r="N178" s="120">
        <v>0</v>
      </c>
      <c r="O178" s="237">
        <v>3.1280000000000002E-2</v>
      </c>
      <c r="P178" s="75">
        <v>0</v>
      </c>
      <c r="Q178" s="3"/>
      <c r="R178" s="3"/>
      <c r="S178" s="3"/>
      <c r="T178" s="99"/>
      <c r="U178" s="99"/>
      <c r="V178" s="99"/>
    </row>
    <row r="179" spans="1:22" ht="14.25" customHeight="1" x14ac:dyDescent="0.2">
      <c r="A179" s="99"/>
      <c r="B179" s="99"/>
      <c r="C179" s="310"/>
      <c r="D179" s="339"/>
      <c r="E179" s="122" t="s">
        <v>617</v>
      </c>
      <c r="F179" s="123">
        <v>1.1919999999999999</v>
      </c>
      <c r="G179" s="124" t="str">
        <f>VLOOKUP(F179,DLFs!$F$14:$G$19,2,FALSE)</f>
        <v>GWLL</v>
      </c>
      <c r="H179" s="125">
        <v>2</v>
      </c>
      <c r="I179" s="126">
        <v>1.0910200000000001</v>
      </c>
      <c r="J179" s="126">
        <v>0.24</v>
      </c>
      <c r="K179" s="125">
        <v>0.19600000000000001</v>
      </c>
      <c r="L179" s="126">
        <v>1.042E-2</v>
      </c>
      <c r="M179" s="125">
        <v>0</v>
      </c>
      <c r="N179" s="126">
        <v>0</v>
      </c>
      <c r="O179" s="238">
        <v>0</v>
      </c>
      <c r="P179" s="94">
        <v>0.11210000000000001</v>
      </c>
      <c r="Q179" s="3"/>
      <c r="R179" s="3"/>
      <c r="S179" s="3"/>
      <c r="T179" s="99"/>
      <c r="U179" s="99"/>
      <c r="V179" s="99"/>
    </row>
    <row r="180" spans="1:22" ht="14.25" customHeight="1" x14ac:dyDescent="0.2">
      <c r="A180" s="99"/>
      <c r="B180" s="99"/>
      <c r="C180" s="310"/>
      <c r="D180" s="337" t="s">
        <v>326</v>
      </c>
      <c r="E180" s="136" t="s">
        <v>327</v>
      </c>
      <c r="F180" s="112">
        <v>1.1919999999999999</v>
      </c>
      <c r="G180" s="113" t="str">
        <f>VLOOKUP(F180,DLFs!$F$14:$G$19,2,FALSE)</f>
        <v>GWLL</v>
      </c>
      <c r="H180" s="114">
        <v>2</v>
      </c>
      <c r="I180" s="115">
        <v>1.0910200000000001</v>
      </c>
      <c r="J180" s="115">
        <v>0.24</v>
      </c>
      <c r="K180" s="114">
        <v>0.31</v>
      </c>
      <c r="L180" s="115">
        <v>1.333E-2</v>
      </c>
      <c r="M180" s="114">
        <v>0</v>
      </c>
      <c r="N180" s="115">
        <v>0</v>
      </c>
      <c r="O180" s="236">
        <v>3.1280000000000002E-2</v>
      </c>
      <c r="P180" s="69">
        <v>0.11210000000000001</v>
      </c>
      <c r="Q180" s="3"/>
      <c r="R180" s="3"/>
      <c r="S180" s="3"/>
      <c r="T180" s="99"/>
      <c r="U180" s="99"/>
      <c r="V180" s="99"/>
    </row>
    <row r="181" spans="1:22" ht="14.25" customHeight="1" x14ac:dyDescent="0.2">
      <c r="A181" s="99"/>
      <c r="B181" s="99"/>
      <c r="C181" s="310"/>
      <c r="D181" s="338"/>
      <c r="E181" s="135" t="s">
        <v>618</v>
      </c>
      <c r="F181" s="117">
        <v>1.1919999999999999</v>
      </c>
      <c r="G181" s="118" t="str">
        <f>VLOOKUP(F181,DLFs!$F$14:$G$19,2,FALSE)</f>
        <v>GWLL</v>
      </c>
      <c r="H181" s="119">
        <v>2</v>
      </c>
      <c r="I181" s="120">
        <v>1.0910200000000001</v>
      </c>
      <c r="J181" s="120">
        <v>0.24</v>
      </c>
      <c r="K181" s="119">
        <v>0.31</v>
      </c>
      <c r="L181" s="120">
        <v>1.333E-2</v>
      </c>
      <c r="M181" s="119">
        <v>0</v>
      </c>
      <c r="N181" s="120">
        <v>0</v>
      </c>
      <c r="O181" s="237">
        <v>0</v>
      </c>
      <c r="P181" s="75">
        <v>0</v>
      </c>
      <c r="Q181" s="3"/>
      <c r="R181" s="3"/>
      <c r="S181" s="3"/>
      <c r="T181" s="99"/>
      <c r="U181" s="99"/>
      <c r="V181" s="99"/>
    </row>
    <row r="182" spans="1:22" ht="14.25" customHeight="1" x14ac:dyDescent="0.2">
      <c r="A182" s="99"/>
      <c r="B182" s="99"/>
      <c r="C182" s="310"/>
      <c r="D182" s="338"/>
      <c r="E182" s="135" t="s">
        <v>619</v>
      </c>
      <c r="F182" s="117">
        <v>1.1919999999999999</v>
      </c>
      <c r="G182" s="118" t="str">
        <f>VLOOKUP(F182,DLFs!$F$14:$G$19,2,FALSE)</f>
        <v>GWLL</v>
      </c>
      <c r="H182" s="119">
        <v>2</v>
      </c>
      <c r="I182" s="120">
        <v>1.0910200000000001</v>
      </c>
      <c r="J182" s="120">
        <v>0.24</v>
      </c>
      <c r="K182" s="119">
        <v>0.31</v>
      </c>
      <c r="L182" s="120">
        <v>1.333E-2</v>
      </c>
      <c r="M182" s="119">
        <v>0</v>
      </c>
      <c r="N182" s="120">
        <v>0</v>
      </c>
      <c r="O182" s="237">
        <v>3.1280000000000002E-2</v>
      </c>
      <c r="P182" s="75">
        <v>0</v>
      </c>
      <c r="Q182" s="3"/>
      <c r="R182" s="3"/>
      <c r="S182" s="3"/>
      <c r="T182" s="99"/>
      <c r="U182" s="99"/>
      <c r="V182" s="99"/>
    </row>
    <row r="183" spans="1:22" ht="14.25" customHeight="1" x14ac:dyDescent="0.2">
      <c r="A183" s="99"/>
      <c r="B183" s="99"/>
      <c r="C183" s="310"/>
      <c r="D183" s="339"/>
      <c r="E183" s="122" t="s">
        <v>620</v>
      </c>
      <c r="F183" s="123">
        <v>1.1919999999999999</v>
      </c>
      <c r="G183" s="124" t="str">
        <f>VLOOKUP(F183,DLFs!$F$14:$G$19,2,FALSE)</f>
        <v>GWLL</v>
      </c>
      <c r="H183" s="125">
        <v>2</v>
      </c>
      <c r="I183" s="126">
        <v>1.0910200000000001</v>
      </c>
      <c r="J183" s="126">
        <v>0.24</v>
      </c>
      <c r="K183" s="125">
        <v>0.31</v>
      </c>
      <c r="L183" s="126">
        <v>1.333E-2</v>
      </c>
      <c r="M183" s="125">
        <v>0</v>
      </c>
      <c r="N183" s="126">
        <v>0</v>
      </c>
      <c r="O183" s="238">
        <v>0</v>
      </c>
      <c r="P183" s="94">
        <v>0.11210000000000001</v>
      </c>
      <c r="Q183" s="3"/>
      <c r="R183" s="3"/>
      <c r="S183" s="3"/>
      <c r="T183" s="99"/>
      <c r="U183" s="99"/>
      <c r="V183" s="99"/>
    </row>
    <row r="184" spans="1:22" ht="14.25" customHeight="1" x14ac:dyDescent="0.2">
      <c r="A184" s="99"/>
      <c r="B184" s="99"/>
      <c r="C184" s="310"/>
      <c r="D184" s="337" t="s">
        <v>328</v>
      </c>
      <c r="E184" s="136" t="s">
        <v>329</v>
      </c>
      <c r="F184" s="112">
        <v>1.07</v>
      </c>
      <c r="G184" s="113" t="str">
        <f>VLOOKUP(F184,DLFs!$H$14:$I$19,2,FALSE)</f>
        <v>GMLL</v>
      </c>
      <c r="H184" s="114">
        <v>1.25</v>
      </c>
      <c r="I184" s="115">
        <v>0.43567</v>
      </c>
      <c r="J184" s="115">
        <v>4.1000000000000002E-2</v>
      </c>
      <c r="K184" s="114">
        <v>0.13700000000000001</v>
      </c>
      <c r="L184" s="115">
        <v>7.3999999999999999E-4</v>
      </c>
      <c r="M184" s="114">
        <v>0</v>
      </c>
      <c r="N184" s="115">
        <v>0</v>
      </c>
      <c r="O184" s="236">
        <v>3.1280000000000002E-2</v>
      </c>
      <c r="P184" s="69">
        <v>0.11210000000000001</v>
      </c>
      <c r="Q184" s="3"/>
      <c r="R184" s="3"/>
      <c r="S184" s="3"/>
      <c r="T184" s="99"/>
      <c r="U184" s="99"/>
      <c r="V184" s="99"/>
    </row>
    <row r="185" spans="1:22" ht="14.25" customHeight="1" x14ac:dyDescent="0.2">
      <c r="A185" s="99"/>
      <c r="B185" s="99"/>
      <c r="C185" s="310"/>
      <c r="D185" s="338"/>
      <c r="E185" s="135" t="s">
        <v>572</v>
      </c>
      <c r="F185" s="117">
        <v>1.07</v>
      </c>
      <c r="G185" s="118" t="str">
        <f>VLOOKUP(F185,DLFs!$H$14:$I$19,2,FALSE)</f>
        <v>GMLL</v>
      </c>
      <c r="H185" s="119">
        <v>1.25</v>
      </c>
      <c r="I185" s="120">
        <v>0.43567</v>
      </c>
      <c r="J185" s="120">
        <v>4.1000000000000002E-2</v>
      </c>
      <c r="K185" s="119">
        <v>0.13700000000000001</v>
      </c>
      <c r="L185" s="120">
        <v>7.3999999999999999E-4</v>
      </c>
      <c r="M185" s="119">
        <v>0</v>
      </c>
      <c r="N185" s="120">
        <v>0</v>
      </c>
      <c r="O185" s="237">
        <v>0</v>
      </c>
      <c r="P185" s="75">
        <v>0</v>
      </c>
      <c r="Q185" s="3"/>
      <c r="R185" s="3"/>
      <c r="S185" s="3"/>
      <c r="T185" s="99"/>
      <c r="U185" s="99"/>
      <c r="V185" s="99"/>
    </row>
    <row r="186" spans="1:22" ht="14.25" customHeight="1" x14ac:dyDescent="0.2">
      <c r="A186" s="99"/>
      <c r="B186" s="99"/>
      <c r="C186" s="310"/>
      <c r="D186" s="338"/>
      <c r="E186" s="135" t="s">
        <v>573</v>
      </c>
      <c r="F186" s="117">
        <v>1.07</v>
      </c>
      <c r="G186" s="118" t="str">
        <f>VLOOKUP(F186,DLFs!$H$14:$I$19,2,FALSE)</f>
        <v>GMLL</v>
      </c>
      <c r="H186" s="119">
        <v>1.25</v>
      </c>
      <c r="I186" s="120">
        <v>0.43567</v>
      </c>
      <c r="J186" s="120">
        <v>4.1000000000000002E-2</v>
      </c>
      <c r="K186" s="119">
        <v>0.13700000000000001</v>
      </c>
      <c r="L186" s="120">
        <v>7.3999999999999999E-4</v>
      </c>
      <c r="M186" s="119">
        <v>0</v>
      </c>
      <c r="N186" s="120">
        <v>0</v>
      </c>
      <c r="O186" s="237">
        <v>3.1280000000000002E-2</v>
      </c>
      <c r="P186" s="75">
        <v>0</v>
      </c>
      <c r="Q186" s="3"/>
      <c r="R186" s="3"/>
      <c r="S186" s="3"/>
      <c r="T186" s="99"/>
      <c r="U186" s="99"/>
      <c r="V186" s="99"/>
    </row>
    <row r="187" spans="1:22" ht="14.25" customHeight="1" x14ac:dyDescent="0.2">
      <c r="A187" s="99"/>
      <c r="B187" s="99"/>
      <c r="C187" s="311"/>
      <c r="D187" s="339"/>
      <c r="E187" s="122" t="s">
        <v>698</v>
      </c>
      <c r="F187" s="123">
        <v>1.07</v>
      </c>
      <c r="G187" s="124" t="str">
        <f>VLOOKUP(F187,DLFs!$H$14:$I$19,2,FALSE)</f>
        <v>GMLL</v>
      </c>
      <c r="H187" s="125">
        <v>1.25</v>
      </c>
      <c r="I187" s="126">
        <v>0.43567</v>
      </c>
      <c r="J187" s="126">
        <v>4.1000000000000002E-2</v>
      </c>
      <c r="K187" s="125">
        <v>0.13700000000000001</v>
      </c>
      <c r="L187" s="126">
        <v>7.3999999999999999E-4</v>
      </c>
      <c r="M187" s="125">
        <v>0</v>
      </c>
      <c r="N187" s="126">
        <v>0</v>
      </c>
      <c r="O187" s="238">
        <v>0</v>
      </c>
      <c r="P187" s="94">
        <v>0.11210000000000001</v>
      </c>
      <c r="Q187" s="3"/>
      <c r="R187" s="3"/>
      <c r="S187" s="3"/>
      <c r="T187" s="99"/>
      <c r="U187" s="99"/>
      <c r="V187" s="99"/>
    </row>
    <row r="188" spans="1:22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3"/>
      <c r="P188" s="3"/>
      <c r="Q188" s="3"/>
      <c r="R188" s="3"/>
      <c r="S188" s="3"/>
      <c r="T188" s="99"/>
      <c r="U188" s="99"/>
      <c r="V188" s="99"/>
    </row>
    <row r="189" spans="1:22" x14ac:dyDescent="0.2">
      <c r="A189" s="99"/>
      <c r="B189" s="99"/>
      <c r="C189" s="7" t="s">
        <v>880</v>
      </c>
      <c r="D189" s="8"/>
      <c r="E189" s="8"/>
      <c r="F189" s="8"/>
      <c r="G189" s="8"/>
      <c r="H189" s="239"/>
      <c r="I189" s="23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</row>
    <row r="190" spans="1:22" x14ac:dyDescent="0.2">
      <c r="A190" s="99"/>
      <c r="B190" s="99"/>
      <c r="C190" s="239" t="s">
        <v>775</v>
      </c>
      <c r="D190" s="8"/>
      <c r="E190" s="8"/>
      <c r="F190" s="8"/>
      <c r="G190" s="8"/>
      <c r="H190" s="239"/>
      <c r="I190" s="23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</row>
    <row r="191" spans="1:22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</row>
    <row r="192" spans="1:22" ht="15" customHeight="1" x14ac:dyDescent="0.2">
      <c r="A192" s="99"/>
      <c r="B192" s="99"/>
      <c r="C192" s="280" t="s">
        <v>52</v>
      </c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2"/>
      <c r="P192" s="99"/>
      <c r="Q192" s="99"/>
      <c r="R192" s="99"/>
      <c r="S192" s="99"/>
      <c r="T192" s="99"/>
      <c r="U192" s="99"/>
      <c r="V192" s="99"/>
    </row>
    <row r="193" spans="1:22" ht="41.25" customHeight="1" x14ac:dyDescent="0.2">
      <c r="A193" s="99"/>
      <c r="B193" s="99"/>
      <c r="C193" s="283" t="s">
        <v>242</v>
      </c>
      <c r="D193" s="284"/>
      <c r="E193" s="284"/>
      <c r="F193" s="284"/>
      <c r="G193" s="284"/>
      <c r="H193" s="284"/>
      <c r="I193" s="284"/>
      <c r="J193" s="284"/>
      <c r="K193" s="284"/>
      <c r="L193" s="284"/>
      <c r="M193" s="284"/>
      <c r="N193" s="284"/>
      <c r="O193" s="285"/>
      <c r="P193" s="99"/>
      <c r="Q193" s="99"/>
      <c r="R193" s="99"/>
      <c r="S193" s="99"/>
      <c r="T193" s="99"/>
      <c r="U193" s="99"/>
      <c r="V193" s="99"/>
    </row>
    <row r="194" spans="1:22" ht="30" customHeight="1" x14ac:dyDescent="0.2">
      <c r="A194" s="99"/>
      <c r="B194" s="99"/>
      <c r="C194" s="355" t="s">
        <v>77</v>
      </c>
      <c r="D194" s="286" t="s">
        <v>78</v>
      </c>
      <c r="E194" s="355" t="s">
        <v>54</v>
      </c>
      <c r="F194" s="355" t="s">
        <v>79</v>
      </c>
      <c r="G194" s="333"/>
      <c r="H194" s="358" t="s">
        <v>80</v>
      </c>
      <c r="I194" s="359"/>
      <c r="J194" s="298" t="s">
        <v>81</v>
      </c>
      <c r="K194" s="300"/>
      <c r="L194" s="301" t="s">
        <v>82</v>
      </c>
      <c r="M194" s="302"/>
      <c r="N194" s="333" t="s">
        <v>563</v>
      </c>
      <c r="O194" s="334"/>
      <c r="P194" s="99"/>
      <c r="Q194" s="99"/>
      <c r="R194" s="99"/>
      <c r="S194" s="99"/>
      <c r="T194" s="99"/>
      <c r="U194" s="99"/>
      <c r="V194" s="99"/>
    </row>
    <row r="195" spans="1:22" ht="30" customHeight="1" x14ac:dyDescent="0.2">
      <c r="A195" s="99"/>
      <c r="B195" s="99"/>
      <c r="C195" s="355"/>
      <c r="D195" s="287"/>
      <c r="E195" s="355"/>
      <c r="F195" s="355"/>
      <c r="G195" s="333"/>
      <c r="H195" s="353" t="s">
        <v>55</v>
      </c>
      <c r="I195" s="303" t="s">
        <v>58</v>
      </c>
      <c r="J195" s="300" t="s">
        <v>60</v>
      </c>
      <c r="K195" s="354" t="s">
        <v>302</v>
      </c>
      <c r="L195" s="307" t="s">
        <v>85</v>
      </c>
      <c r="M195" s="307" t="s">
        <v>86</v>
      </c>
      <c r="N195" s="335" t="s">
        <v>704</v>
      </c>
      <c r="O195" s="335" t="s">
        <v>705</v>
      </c>
      <c r="P195" s="99"/>
      <c r="Q195" s="99"/>
      <c r="R195" s="99"/>
      <c r="S195" s="99"/>
      <c r="T195" s="99"/>
      <c r="U195" s="99"/>
      <c r="V195" s="99"/>
    </row>
    <row r="196" spans="1:22" ht="57" customHeight="1" x14ac:dyDescent="0.2">
      <c r="A196" s="99"/>
      <c r="B196" s="99"/>
      <c r="C196" s="355"/>
      <c r="D196" s="287"/>
      <c r="E196" s="355"/>
      <c r="F196" s="355"/>
      <c r="G196" s="333"/>
      <c r="H196" s="353"/>
      <c r="I196" s="304"/>
      <c r="J196" s="300"/>
      <c r="K196" s="354"/>
      <c r="L196" s="308"/>
      <c r="M196" s="308"/>
      <c r="N196" s="336"/>
      <c r="O196" s="336"/>
      <c r="P196" s="99"/>
      <c r="Q196" s="99"/>
      <c r="R196" s="99"/>
      <c r="S196" s="99"/>
      <c r="T196" s="99"/>
      <c r="U196" s="99"/>
      <c r="V196" s="99"/>
    </row>
    <row r="197" spans="1:22" ht="30" customHeight="1" x14ac:dyDescent="0.2">
      <c r="A197" s="99"/>
      <c r="B197" s="99"/>
      <c r="C197" s="355"/>
      <c r="D197" s="288"/>
      <c r="E197" s="355"/>
      <c r="F197" s="216" t="s">
        <v>63</v>
      </c>
      <c r="G197" s="222" t="s">
        <v>64</v>
      </c>
      <c r="H197" s="21" t="s">
        <v>65</v>
      </c>
      <c r="I197" s="22" t="s">
        <v>68</v>
      </c>
      <c r="J197" s="221" t="s">
        <v>65</v>
      </c>
      <c r="K197" s="109" t="s">
        <v>68</v>
      </c>
      <c r="L197" s="110" t="s">
        <v>65</v>
      </c>
      <c r="M197" s="27" t="s">
        <v>68</v>
      </c>
      <c r="N197" s="215" t="s">
        <v>65</v>
      </c>
      <c r="O197" s="215" t="s">
        <v>65</v>
      </c>
      <c r="P197" s="99"/>
      <c r="Q197" s="99"/>
      <c r="R197" s="99"/>
      <c r="S197" s="99"/>
      <c r="T197" s="99"/>
      <c r="U197" s="99"/>
      <c r="V197" s="99"/>
    </row>
    <row r="198" spans="1:22" ht="14.25" customHeight="1" x14ac:dyDescent="0.2">
      <c r="A198" s="99"/>
      <c r="B198" s="99"/>
      <c r="C198" s="309" t="s">
        <v>243</v>
      </c>
      <c r="D198" s="337" t="s">
        <v>244</v>
      </c>
      <c r="E198" s="136" t="s">
        <v>245</v>
      </c>
      <c r="F198" s="112">
        <v>1.0960000000000001</v>
      </c>
      <c r="G198" s="113" t="str">
        <f>VLOOKUP(F198,DLFs!$D$14:$E$19,2,FALSE)</f>
        <v>GELL</v>
      </c>
      <c r="H198" s="114">
        <v>9.4E-2</v>
      </c>
      <c r="I198" s="115">
        <v>4.1000000000000002E-2</v>
      </c>
      <c r="J198" s="144"/>
      <c r="K198" s="115">
        <v>8.5900000000000004E-3</v>
      </c>
      <c r="L198" s="144"/>
      <c r="M198" s="115">
        <v>0</v>
      </c>
      <c r="N198" s="115">
        <v>1.15E-2</v>
      </c>
      <c r="O198" s="115">
        <v>4.1209999999999997E-2</v>
      </c>
      <c r="P198" s="99"/>
      <c r="Q198" s="99"/>
      <c r="R198" s="99"/>
      <c r="S198" s="99"/>
      <c r="T198" s="99"/>
      <c r="U198" s="99"/>
      <c r="V198" s="99"/>
    </row>
    <row r="199" spans="1:22" ht="14.25" customHeight="1" x14ac:dyDescent="0.2">
      <c r="A199" s="99"/>
      <c r="B199" s="99"/>
      <c r="C199" s="310"/>
      <c r="D199" s="338"/>
      <c r="E199" s="135" t="s">
        <v>840</v>
      </c>
      <c r="F199" s="117">
        <v>1.0960000000000001</v>
      </c>
      <c r="G199" s="118" t="str">
        <f>VLOOKUP(F199,DLFs!$D$14:$E$19,2,FALSE)</f>
        <v>GELL</v>
      </c>
      <c r="H199" s="119">
        <v>9.4E-2</v>
      </c>
      <c r="I199" s="120">
        <v>4.1000000000000002E-2</v>
      </c>
      <c r="J199" s="145"/>
      <c r="K199" s="120">
        <v>8.5900000000000004E-3</v>
      </c>
      <c r="L199" s="145"/>
      <c r="M199" s="120">
        <v>0</v>
      </c>
      <c r="N199" s="128">
        <v>0</v>
      </c>
      <c r="O199" s="128">
        <v>0</v>
      </c>
      <c r="P199" s="99"/>
      <c r="Q199" s="99"/>
      <c r="R199" s="99"/>
      <c r="S199" s="99"/>
      <c r="T199" s="99"/>
      <c r="U199" s="99"/>
      <c r="V199" s="99"/>
    </row>
    <row r="200" spans="1:22" ht="14.25" customHeight="1" x14ac:dyDescent="0.2">
      <c r="A200" s="99"/>
      <c r="B200" s="99"/>
      <c r="C200" s="310"/>
      <c r="D200" s="338"/>
      <c r="E200" s="135" t="s">
        <v>841</v>
      </c>
      <c r="F200" s="117">
        <v>1.0960000000000001</v>
      </c>
      <c r="G200" s="118" t="str">
        <f>VLOOKUP(F200,DLFs!$D$14:$E$19,2,FALSE)</f>
        <v>GELL</v>
      </c>
      <c r="H200" s="119">
        <v>9.4E-2</v>
      </c>
      <c r="I200" s="120">
        <v>4.1000000000000002E-2</v>
      </c>
      <c r="J200" s="145"/>
      <c r="K200" s="120">
        <v>8.5900000000000004E-3</v>
      </c>
      <c r="L200" s="145"/>
      <c r="M200" s="120">
        <v>0</v>
      </c>
      <c r="N200" s="128">
        <v>1.15E-2</v>
      </c>
      <c r="O200" s="128">
        <v>0</v>
      </c>
      <c r="P200" s="99"/>
      <c r="Q200" s="99"/>
      <c r="R200" s="99"/>
      <c r="S200" s="99"/>
      <c r="T200" s="99"/>
      <c r="U200" s="99"/>
      <c r="V200" s="99"/>
    </row>
    <row r="201" spans="1:22" ht="14.25" customHeight="1" x14ac:dyDescent="0.2">
      <c r="A201" s="99"/>
      <c r="B201" s="99"/>
      <c r="C201" s="310"/>
      <c r="D201" s="339"/>
      <c r="E201" s="122" t="s">
        <v>842</v>
      </c>
      <c r="F201" s="123">
        <v>1.0960000000000001</v>
      </c>
      <c r="G201" s="124" t="str">
        <f>VLOOKUP(F201,DLFs!$D$14:$E$19,2,FALSE)</f>
        <v>GELL</v>
      </c>
      <c r="H201" s="125">
        <v>9.4E-2</v>
      </c>
      <c r="I201" s="126">
        <v>4.1000000000000002E-2</v>
      </c>
      <c r="J201" s="146"/>
      <c r="K201" s="126">
        <v>8.5900000000000004E-3</v>
      </c>
      <c r="L201" s="146"/>
      <c r="M201" s="126">
        <v>0</v>
      </c>
      <c r="N201" s="259">
        <v>0</v>
      </c>
      <c r="O201" s="259">
        <v>4.1209999999999997E-2</v>
      </c>
      <c r="P201" s="99"/>
      <c r="Q201" s="99"/>
      <c r="R201" s="99"/>
      <c r="S201" s="99"/>
      <c r="T201" s="99"/>
      <c r="U201" s="99"/>
      <c r="V201" s="99"/>
    </row>
    <row r="202" spans="1:22" ht="14.25" customHeight="1" x14ac:dyDescent="0.2">
      <c r="A202" s="99"/>
      <c r="B202" s="99"/>
      <c r="C202" s="310"/>
      <c r="D202" s="337" t="s">
        <v>246</v>
      </c>
      <c r="E202" s="136" t="s">
        <v>247</v>
      </c>
      <c r="F202" s="112">
        <v>1.0960000000000001</v>
      </c>
      <c r="G202" s="113" t="str">
        <f>VLOOKUP(F202,DLFs!$D$14:$E$19,2,FALSE)</f>
        <v>GELL</v>
      </c>
      <c r="H202" s="114">
        <v>9.4E-2</v>
      </c>
      <c r="I202" s="115">
        <v>4.1000000000000002E-2</v>
      </c>
      <c r="J202" s="144"/>
      <c r="K202" s="115">
        <v>1.042E-2</v>
      </c>
      <c r="L202" s="144"/>
      <c r="M202" s="115">
        <v>0</v>
      </c>
      <c r="N202" s="115">
        <v>1.15E-2</v>
      </c>
      <c r="O202" s="115">
        <v>4.1209999999999997E-2</v>
      </c>
      <c r="P202" s="99"/>
      <c r="Q202" s="99"/>
      <c r="R202" s="99"/>
      <c r="S202" s="99"/>
      <c r="T202" s="99"/>
      <c r="U202" s="99"/>
      <c r="V202" s="99"/>
    </row>
    <row r="203" spans="1:22" ht="14.25" customHeight="1" x14ac:dyDescent="0.2">
      <c r="A203" s="99"/>
      <c r="B203" s="99"/>
      <c r="C203" s="310"/>
      <c r="D203" s="338"/>
      <c r="E203" s="135" t="s">
        <v>843</v>
      </c>
      <c r="F203" s="117">
        <v>1.0960000000000001</v>
      </c>
      <c r="G203" s="118" t="str">
        <f>VLOOKUP(F203,DLFs!$D$14:$E$19,2,FALSE)</f>
        <v>GELL</v>
      </c>
      <c r="H203" s="119">
        <v>9.4E-2</v>
      </c>
      <c r="I203" s="120">
        <v>4.1000000000000002E-2</v>
      </c>
      <c r="J203" s="145"/>
      <c r="K203" s="120">
        <v>1.042E-2</v>
      </c>
      <c r="L203" s="145"/>
      <c r="M203" s="120">
        <v>0</v>
      </c>
      <c r="N203" s="128">
        <v>0</v>
      </c>
      <c r="O203" s="128">
        <v>0</v>
      </c>
      <c r="P203" s="99"/>
      <c r="Q203" s="99"/>
      <c r="R203" s="99"/>
      <c r="S203" s="99"/>
      <c r="T203" s="99"/>
      <c r="U203" s="99"/>
      <c r="V203" s="99"/>
    </row>
    <row r="204" spans="1:22" ht="14.25" customHeight="1" x14ac:dyDescent="0.2">
      <c r="A204" s="99"/>
      <c r="B204" s="99"/>
      <c r="C204" s="310"/>
      <c r="D204" s="338"/>
      <c r="E204" s="135" t="s">
        <v>844</v>
      </c>
      <c r="F204" s="117">
        <v>1.0960000000000001</v>
      </c>
      <c r="G204" s="118" t="str">
        <f>VLOOKUP(F204,DLFs!$D$14:$E$19,2,FALSE)</f>
        <v>GELL</v>
      </c>
      <c r="H204" s="119">
        <v>9.4E-2</v>
      </c>
      <c r="I204" s="120">
        <v>4.1000000000000002E-2</v>
      </c>
      <c r="J204" s="145"/>
      <c r="K204" s="120">
        <v>1.042E-2</v>
      </c>
      <c r="L204" s="145"/>
      <c r="M204" s="120">
        <v>0</v>
      </c>
      <c r="N204" s="128">
        <v>1.15E-2</v>
      </c>
      <c r="O204" s="128">
        <v>0</v>
      </c>
      <c r="P204" s="99"/>
      <c r="Q204" s="99"/>
      <c r="R204" s="99"/>
      <c r="S204" s="99"/>
      <c r="T204" s="99"/>
      <c r="U204" s="99"/>
      <c r="V204" s="99"/>
    </row>
    <row r="205" spans="1:22" ht="14.25" customHeight="1" x14ac:dyDescent="0.2">
      <c r="A205" s="99"/>
      <c r="B205" s="99"/>
      <c r="C205" s="310"/>
      <c r="D205" s="339"/>
      <c r="E205" s="122" t="s">
        <v>845</v>
      </c>
      <c r="F205" s="123">
        <v>1.0960000000000001</v>
      </c>
      <c r="G205" s="124" t="str">
        <f>VLOOKUP(F205,DLFs!$D$14:$E$19,2,FALSE)</f>
        <v>GELL</v>
      </c>
      <c r="H205" s="125">
        <v>9.4E-2</v>
      </c>
      <c r="I205" s="126">
        <v>4.1000000000000002E-2</v>
      </c>
      <c r="J205" s="146"/>
      <c r="K205" s="126">
        <v>1.042E-2</v>
      </c>
      <c r="L205" s="146"/>
      <c r="M205" s="126">
        <v>0</v>
      </c>
      <c r="N205" s="259">
        <v>0</v>
      </c>
      <c r="O205" s="259">
        <v>4.1209999999999997E-2</v>
      </c>
      <c r="P205" s="99"/>
      <c r="Q205" s="99"/>
      <c r="R205" s="99"/>
      <c r="S205" s="99"/>
      <c r="T205" s="99"/>
      <c r="U205" s="99"/>
      <c r="V205" s="99"/>
    </row>
    <row r="206" spans="1:22" ht="14.25" customHeight="1" x14ac:dyDescent="0.2">
      <c r="A206" s="99"/>
      <c r="B206" s="99"/>
      <c r="C206" s="310"/>
      <c r="D206" s="337" t="s">
        <v>248</v>
      </c>
      <c r="E206" s="136" t="s">
        <v>249</v>
      </c>
      <c r="F206" s="112">
        <v>1.0960000000000001</v>
      </c>
      <c r="G206" s="113" t="str">
        <f>VLOOKUP(F206,DLFs!$D$14:$E$19,2,FALSE)</f>
        <v>GELL</v>
      </c>
      <c r="H206" s="114">
        <v>9.4E-2</v>
      </c>
      <c r="I206" s="115">
        <v>4.1000000000000002E-2</v>
      </c>
      <c r="J206" s="144"/>
      <c r="K206" s="115">
        <v>1.333E-2</v>
      </c>
      <c r="L206" s="144"/>
      <c r="M206" s="115">
        <v>0</v>
      </c>
      <c r="N206" s="115">
        <v>1.15E-2</v>
      </c>
      <c r="O206" s="115">
        <v>4.1209999999999997E-2</v>
      </c>
      <c r="P206" s="99"/>
      <c r="Q206" s="99"/>
      <c r="R206" s="99"/>
      <c r="S206" s="99"/>
      <c r="T206" s="99"/>
      <c r="U206" s="99"/>
      <c r="V206" s="99"/>
    </row>
    <row r="207" spans="1:22" ht="14.25" customHeight="1" x14ac:dyDescent="0.2">
      <c r="A207" s="99"/>
      <c r="B207" s="99"/>
      <c r="C207" s="310"/>
      <c r="D207" s="338"/>
      <c r="E207" s="135" t="s">
        <v>846</v>
      </c>
      <c r="F207" s="117">
        <v>1.0960000000000001</v>
      </c>
      <c r="G207" s="118" t="str">
        <f>VLOOKUP(F207,DLFs!$D$14:$E$19,2,FALSE)</f>
        <v>GELL</v>
      </c>
      <c r="H207" s="119">
        <v>9.4E-2</v>
      </c>
      <c r="I207" s="120">
        <v>4.1000000000000002E-2</v>
      </c>
      <c r="J207" s="145"/>
      <c r="K207" s="120">
        <v>1.333E-2</v>
      </c>
      <c r="L207" s="145"/>
      <c r="M207" s="120">
        <v>0</v>
      </c>
      <c r="N207" s="128">
        <v>0</v>
      </c>
      <c r="O207" s="128">
        <v>0</v>
      </c>
      <c r="P207" s="99"/>
      <c r="Q207" s="99"/>
      <c r="R207" s="99"/>
      <c r="S207" s="99"/>
      <c r="T207" s="99"/>
      <c r="U207" s="99"/>
      <c r="V207" s="99"/>
    </row>
    <row r="208" spans="1:22" ht="14.25" customHeight="1" x14ac:dyDescent="0.2">
      <c r="A208" s="99"/>
      <c r="B208" s="99"/>
      <c r="C208" s="310"/>
      <c r="D208" s="338"/>
      <c r="E208" s="135" t="s">
        <v>847</v>
      </c>
      <c r="F208" s="117">
        <v>1.0960000000000001</v>
      </c>
      <c r="G208" s="118" t="str">
        <f>VLOOKUP(F208,DLFs!$D$14:$E$19,2,FALSE)</f>
        <v>GELL</v>
      </c>
      <c r="H208" s="119">
        <v>9.4E-2</v>
      </c>
      <c r="I208" s="120">
        <v>4.1000000000000002E-2</v>
      </c>
      <c r="J208" s="145"/>
      <c r="K208" s="120">
        <v>1.333E-2</v>
      </c>
      <c r="L208" s="145"/>
      <c r="M208" s="120">
        <v>0</v>
      </c>
      <c r="N208" s="128">
        <v>1.15E-2</v>
      </c>
      <c r="O208" s="128">
        <v>0</v>
      </c>
      <c r="P208" s="99"/>
      <c r="Q208" s="99"/>
      <c r="R208" s="99"/>
      <c r="S208" s="99"/>
      <c r="T208" s="99"/>
      <c r="U208" s="99"/>
      <c r="V208" s="99"/>
    </row>
    <row r="209" spans="1:22" ht="14.25" customHeight="1" x14ac:dyDescent="0.2">
      <c r="A209" s="99"/>
      <c r="B209" s="99"/>
      <c r="C209" s="310"/>
      <c r="D209" s="339"/>
      <c r="E209" s="122" t="s">
        <v>848</v>
      </c>
      <c r="F209" s="123">
        <v>1.0960000000000001</v>
      </c>
      <c r="G209" s="124" t="str">
        <f>VLOOKUP(F209,DLFs!$D$14:$E$19,2,FALSE)</f>
        <v>GELL</v>
      </c>
      <c r="H209" s="125">
        <v>9.4E-2</v>
      </c>
      <c r="I209" s="126">
        <v>4.1000000000000002E-2</v>
      </c>
      <c r="J209" s="146"/>
      <c r="K209" s="126">
        <v>1.333E-2</v>
      </c>
      <c r="L209" s="146"/>
      <c r="M209" s="126">
        <v>0</v>
      </c>
      <c r="N209" s="259">
        <v>0</v>
      </c>
      <c r="O209" s="259">
        <v>4.1209999999999997E-2</v>
      </c>
      <c r="P209" s="99"/>
      <c r="Q209" s="99"/>
      <c r="R209" s="99"/>
      <c r="S209" s="99"/>
      <c r="T209" s="99"/>
      <c r="U209" s="99"/>
      <c r="V209" s="99"/>
    </row>
    <row r="210" spans="1:22" ht="14.25" customHeight="1" x14ac:dyDescent="0.2">
      <c r="A210" s="99"/>
      <c r="B210" s="99"/>
      <c r="C210" s="310"/>
      <c r="D210" s="337" t="s">
        <v>250</v>
      </c>
      <c r="E210" s="136" t="s">
        <v>251</v>
      </c>
      <c r="F210" s="112">
        <v>1.1919999999999999</v>
      </c>
      <c r="G210" s="113" t="str">
        <f>VLOOKUP(F210,DLFs!$F$14:$G$19,2,FALSE)</f>
        <v>GWLL</v>
      </c>
      <c r="H210" s="114">
        <v>0.11799999999999999</v>
      </c>
      <c r="I210" s="115">
        <v>8.2000000000000003E-2</v>
      </c>
      <c r="J210" s="144"/>
      <c r="K210" s="115">
        <v>8.5900000000000004E-3</v>
      </c>
      <c r="L210" s="144"/>
      <c r="M210" s="115">
        <v>0</v>
      </c>
      <c r="N210" s="115">
        <v>1.15E-2</v>
      </c>
      <c r="O210" s="115">
        <v>4.1209999999999997E-2</v>
      </c>
      <c r="P210" s="99"/>
      <c r="Q210" s="99"/>
      <c r="R210" s="99"/>
      <c r="S210" s="99"/>
      <c r="T210" s="99"/>
      <c r="U210" s="99"/>
      <c r="V210" s="99"/>
    </row>
    <row r="211" spans="1:22" ht="14.25" customHeight="1" x14ac:dyDescent="0.2">
      <c r="A211" s="99"/>
      <c r="B211" s="99"/>
      <c r="C211" s="310"/>
      <c r="D211" s="338"/>
      <c r="E211" s="135" t="s">
        <v>849</v>
      </c>
      <c r="F211" s="117">
        <v>1.1919999999999999</v>
      </c>
      <c r="G211" s="118" t="str">
        <f>VLOOKUP(F211,DLFs!$F$14:$G$19,2,FALSE)</f>
        <v>GWLL</v>
      </c>
      <c r="H211" s="119">
        <v>0.11799999999999999</v>
      </c>
      <c r="I211" s="120">
        <v>8.2000000000000003E-2</v>
      </c>
      <c r="J211" s="145"/>
      <c r="K211" s="120">
        <v>8.5900000000000004E-3</v>
      </c>
      <c r="L211" s="145"/>
      <c r="M211" s="120">
        <v>0</v>
      </c>
      <c r="N211" s="128">
        <v>0</v>
      </c>
      <c r="O211" s="128">
        <v>0</v>
      </c>
      <c r="P211" s="99"/>
      <c r="Q211" s="99"/>
      <c r="R211" s="99"/>
      <c r="S211" s="99"/>
      <c r="T211" s="99"/>
      <c r="U211" s="99"/>
      <c r="V211" s="99"/>
    </row>
    <row r="212" spans="1:22" ht="14.25" customHeight="1" x14ac:dyDescent="0.2">
      <c r="A212" s="99"/>
      <c r="B212" s="99"/>
      <c r="C212" s="310"/>
      <c r="D212" s="338"/>
      <c r="E212" s="135" t="s">
        <v>850</v>
      </c>
      <c r="F212" s="117">
        <v>1.1919999999999999</v>
      </c>
      <c r="G212" s="118" t="str">
        <f>VLOOKUP(F212,DLFs!$F$14:$G$19,2,FALSE)</f>
        <v>GWLL</v>
      </c>
      <c r="H212" s="119">
        <v>0.11799999999999999</v>
      </c>
      <c r="I212" s="120">
        <v>8.2000000000000003E-2</v>
      </c>
      <c r="J212" s="145"/>
      <c r="K212" s="120">
        <v>8.5900000000000004E-3</v>
      </c>
      <c r="L212" s="145"/>
      <c r="M212" s="120">
        <v>0</v>
      </c>
      <c r="N212" s="128">
        <v>1.15E-2</v>
      </c>
      <c r="O212" s="128">
        <v>0</v>
      </c>
      <c r="P212" s="99"/>
      <c r="Q212" s="99"/>
      <c r="R212" s="99"/>
      <c r="S212" s="99"/>
      <c r="T212" s="99"/>
      <c r="U212" s="99"/>
      <c r="V212" s="99"/>
    </row>
    <row r="213" spans="1:22" ht="14.25" customHeight="1" x14ac:dyDescent="0.2">
      <c r="A213" s="99"/>
      <c r="B213" s="99"/>
      <c r="C213" s="310"/>
      <c r="D213" s="339"/>
      <c r="E213" s="122" t="s">
        <v>851</v>
      </c>
      <c r="F213" s="123">
        <v>1.1919999999999999</v>
      </c>
      <c r="G213" s="124" t="str">
        <f>VLOOKUP(F213,DLFs!$F$14:$G$19,2,FALSE)</f>
        <v>GWLL</v>
      </c>
      <c r="H213" s="125">
        <v>0.11799999999999999</v>
      </c>
      <c r="I213" s="126">
        <v>8.2000000000000003E-2</v>
      </c>
      <c r="J213" s="146"/>
      <c r="K213" s="126">
        <v>8.5900000000000004E-3</v>
      </c>
      <c r="L213" s="146"/>
      <c r="M213" s="126">
        <v>0</v>
      </c>
      <c r="N213" s="259">
        <v>0</v>
      </c>
      <c r="O213" s="259">
        <v>4.1209999999999997E-2</v>
      </c>
      <c r="P213" s="99"/>
      <c r="Q213" s="99"/>
      <c r="R213" s="99"/>
      <c r="S213" s="99"/>
      <c r="T213" s="99"/>
      <c r="U213" s="99"/>
      <c r="V213" s="99"/>
    </row>
    <row r="214" spans="1:22" ht="14.25" customHeight="1" x14ac:dyDescent="0.2">
      <c r="A214" s="99"/>
      <c r="B214" s="99"/>
      <c r="C214" s="310"/>
      <c r="D214" s="337" t="s">
        <v>252</v>
      </c>
      <c r="E214" s="136" t="s">
        <v>253</v>
      </c>
      <c r="F214" s="112">
        <v>1.1919999999999999</v>
      </c>
      <c r="G214" s="113" t="str">
        <f>VLOOKUP(F214,DLFs!$F$14:$G$19,2,FALSE)</f>
        <v>GWLL</v>
      </c>
      <c r="H214" s="114">
        <v>0.11799999999999999</v>
      </c>
      <c r="I214" s="115">
        <v>8.2000000000000003E-2</v>
      </c>
      <c r="J214" s="144"/>
      <c r="K214" s="115">
        <v>1.042E-2</v>
      </c>
      <c r="L214" s="144"/>
      <c r="M214" s="115">
        <v>0</v>
      </c>
      <c r="N214" s="115">
        <v>1.15E-2</v>
      </c>
      <c r="O214" s="115">
        <v>4.1209999999999997E-2</v>
      </c>
      <c r="P214" s="3"/>
      <c r="Q214" s="3"/>
      <c r="R214" s="3"/>
      <c r="S214" s="3"/>
      <c r="T214" s="99"/>
      <c r="U214" s="99"/>
      <c r="V214" s="99"/>
    </row>
    <row r="215" spans="1:22" ht="14.25" customHeight="1" x14ac:dyDescent="0.2">
      <c r="A215" s="99"/>
      <c r="B215" s="99"/>
      <c r="C215" s="310"/>
      <c r="D215" s="338"/>
      <c r="E215" s="135" t="s">
        <v>852</v>
      </c>
      <c r="F215" s="117">
        <v>1.1919999999999999</v>
      </c>
      <c r="G215" s="118" t="str">
        <f>VLOOKUP(F215,DLFs!$F$14:$G$19,2,FALSE)</f>
        <v>GWLL</v>
      </c>
      <c r="H215" s="119">
        <v>0.11799999999999999</v>
      </c>
      <c r="I215" s="120">
        <v>8.2000000000000003E-2</v>
      </c>
      <c r="J215" s="145"/>
      <c r="K215" s="120">
        <v>1.042E-2</v>
      </c>
      <c r="L215" s="145"/>
      <c r="M215" s="120">
        <v>0</v>
      </c>
      <c r="N215" s="128">
        <v>0</v>
      </c>
      <c r="O215" s="128">
        <v>0</v>
      </c>
      <c r="P215" s="3"/>
      <c r="Q215" s="3"/>
      <c r="R215" s="3"/>
      <c r="S215" s="3"/>
      <c r="T215" s="99"/>
      <c r="U215" s="99"/>
      <c r="V215" s="99"/>
    </row>
    <row r="216" spans="1:22" ht="14.25" customHeight="1" x14ac:dyDescent="0.2">
      <c r="A216" s="99"/>
      <c r="B216" s="99"/>
      <c r="C216" s="310"/>
      <c r="D216" s="338"/>
      <c r="E216" s="135" t="s">
        <v>853</v>
      </c>
      <c r="F216" s="117">
        <v>1.1919999999999999</v>
      </c>
      <c r="G216" s="118" t="str">
        <f>VLOOKUP(F216,DLFs!$F$14:$G$19,2,FALSE)</f>
        <v>GWLL</v>
      </c>
      <c r="H216" s="119">
        <v>0.11799999999999999</v>
      </c>
      <c r="I216" s="120">
        <v>8.2000000000000003E-2</v>
      </c>
      <c r="J216" s="145"/>
      <c r="K216" s="120">
        <v>1.042E-2</v>
      </c>
      <c r="L216" s="145"/>
      <c r="M216" s="120">
        <v>0</v>
      </c>
      <c r="N216" s="128">
        <v>1.15E-2</v>
      </c>
      <c r="O216" s="128">
        <v>0</v>
      </c>
      <c r="P216" s="3"/>
      <c r="Q216" s="3"/>
      <c r="R216" s="3"/>
      <c r="S216" s="3"/>
      <c r="T216" s="99"/>
      <c r="U216" s="99"/>
      <c r="V216" s="99"/>
    </row>
    <row r="217" spans="1:22" ht="14.25" customHeight="1" x14ac:dyDescent="0.2">
      <c r="A217" s="99"/>
      <c r="B217" s="99"/>
      <c r="C217" s="310"/>
      <c r="D217" s="339"/>
      <c r="E217" s="122" t="s">
        <v>854</v>
      </c>
      <c r="F217" s="123">
        <v>1.1919999999999999</v>
      </c>
      <c r="G217" s="124" t="str">
        <f>VLOOKUP(F217,DLFs!$F$14:$G$19,2,FALSE)</f>
        <v>GWLL</v>
      </c>
      <c r="H217" s="125">
        <v>0.11799999999999999</v>
      </c>
      <c r="I217" s="126">
        <v>8.2000000000000003E-2</v>
      </c>
      <c r="J217" s="146"/>
      <c r="K217" s="126">
        <v>1.042E-2</v>
      </c>
      <c r="L217" s="146"/>
      <c r="M217" s="126">
        <v>0</v>
      </c>
      <c r="N217" s="259">
        <v>0</v>
      </c>
      <c r="O217" s="259">
        <v>4.1209999999999997E-2</v>
      </c>
      <c r="P217" s="3"/>
      <c r="Q217" s="3"/>
      <c r="R217" s="3"/>
      <c r="S217" s="3"/>
      <c r="T217" s="99"/>
      <c r="U217" s="99"/>
      <c r="V217" s="99"/>
    </row>
    <row r="218" spans="1:22" ht="14.25" customHeight="1" x14ac:dyDescent="0.2">
      <c r="A218" s="99"/>
      <c r="B218" s="99"/>
      <c r="C218" s="310"/>
      <c r="D218" s="337" t="s">
        <v>254</v>
      </c>
      <c r="E218" s="136" t="s">
        <v>255</v>
      </c>
      <c r="F218" s="112">
        <v>1.1919999999999999</v>
      </c>
      <c r="G218" s="113" t="str">
        <f>VLOOKUP(F218,DLFs!$F$14:$G$19,2,FALSE)</f>
        <v>GWLL</v>
      </c>
      <c r="H218" s="114">
        <v>0.11799999999999999</v>
      </c>
      <c r="I218" s="115">
        <v>8.2000000000000003E-2</v>
      </c>
      <c r="J218" s="144"/>
      <c r="K218" s="115">
        <v>1.333E-2</v>
      </c>
      <c r="L218" s="144"/>
      <c r="M218" s="115">
        <v>0</v>
      </c>
      <c r="N218" s="115">
        <v>1.15E-2</v>
      </c>
      <c r="O218" s="115">
        <v>4.1209999999999997E-2</v>
      </c>
      <c r="P218" s="99"/>
      <c r="Q218" s="99"/>
      <c r="R218" s="99"/>
      <c r="S218" s="99"/>
      <c r="T218" s="99"/>
      <c r="U218" s="99"/>
      <c r="V218" s="99"/>
    </row>
    <row r="219" spans="1:22" ht="14.25" customHeight="1" x14ac:dyDescent="0.2">
      <c r="A219" s="99"/>
      <c r="B219" s="99"/>
      <c r="C219" s="310"/>
      <c r="D219" s="338"/>
      <c r="E219" s="135" t="s">
        <v>855</v>
      </c>
      <c r="F219" s="117">
        <v>1.1919999999999999</v>
      </c>
      <c r="G219" s="118" t="str">
        <f>VLOOKUP(F219,DLFs!$F$14:$G$19,2,FALSE)</f>
        <v>GWLL</v>
      </c>
      <c r="H219" s="119">
        <v>0.11799999999999999</v>
      </c>
      <c r="I219" s="120">
        <v>8.2000000000000003E-2</v>
      </c>
      <c r="J219" s="145"/>
      <c r="K219" s="120">
        <v>1.333E-2</v>
      </c>
      <c r="L219" s="145"/>
      <c r="M219" s="120">
        <v>0</v>
      </c>
      <c r="N219" s="128">
        <v>0</v>
      </c>
      <c r="O219" s="128">
        <v>0</v>
      </c>
      <c r="P219" s="99"/>
      <c r="Q219" s="99"/>
      <c r="R219" s="99"/>
      <c r="S219" s="99"/>
      <c r="T219" s="99"/>
      <c r="U219" s="99"/>
      <c r="V219" s="99"/>
    </row>
    <row r="220" spans="1:22" ht="14.25" customHeight="1" x14ac:dyDescent="0.2">
      <c r="A220" s="99"/>
      <c r="B220" s="99"/>
      <c r="C220" s="310"/>
      <c r="D220" s="338"/>
      <c r="E220" s="135" t="s">
        <v>856</v>
      </c>
      <c r="F220" s="117">
        <v>1.1919999999999999</v>
      </c>
      <c r="G220" s="118" t="str">
        <f>VLOOKUP(F220,DLFs!$F$14:$G$19,2,FALSE)</f>
        <v>GWLL</v>
      </c>
      <c r="H220" s="119">
        <v>0.11799999999999999</v>
      </c>
      <c r="I220" s="120">
        <v>8.2000000000000003E-2</v>
      </c>
      <c r="J220" s="145"/>
      <c r="K220" s="120">
        <v>1.333E-2</v>
      </c>
      <c r="L220" s="145"/>
      <c r="M220" s="120">
        <v>0</v>
      </c>
      <c r="N220" s="128">
        <v>1.15E-2</v>
      </c>
      <c r="O220" s="128">
        <v>0</v>
      </c>
      <c r="P220" s="99"/>
      <c r="Q220" s="99"/>
      <c r="R220" s="99"/>
      <c r="S220" s="99"/>
      <c r="T220" s="99"/>
      <c r="U220" s="99"/>
      <c r="V220" s="99"/>
    </row>
    <row r="221" spans="1:22" ht="14.25" customHeight="1" x14ac:dyDescent="0.2">
      <c r="A221" s="99"/>
      <c r="B221" s="99"/>
      <c r="C221" s="310"/>
      <c r="D221" s="339"/>
      <c r="E221" s="122" t="s">
        <v>857</v>
      </c>
      <c r="F221" s="123">
        <v>1.1919999999999999</v>
      </c>
      <c r="G221" s="124" t="str">
        <f>VLOOKUP(F221,DLFs!$F$14:$G$19,2,FALSE)</f>
        <v>GWLL</v>
      </c>
      <c r="H221" s="125">
        <v>0.11799999999999999</v>
      </c>
      <c r="I221" s="126">
        <v>8.2000000000000003E-2</v>
      </c>
      <c r="J221" s="146"/>
      <c r="K221" s="126">
        <v>1.333E-2</v>
      </c>
      <c r="L221" s="146"/>
      <c r="M221" s="126">
        <v>0</v>
      </c>
      <c r="N221" s="259">
        <v>0</v>
      </c>
      <c r="O221" s="259">
        <v>4.1209999999999997E-2</v>
      </c>
      <c r="P221" s="99"/>
      <c r="Q221" s="99"/>
      <c r="R221" s="99"/>
      <c r="S221" s="99"/>
      <c r="T221" s="99"/>
      <c r="U221" s="99"/>
      <c r="V221" s="99"/>
    </row>
    <row r="222" spans="1:22" ht="14.25" customHeight="1" x14ac:dyDescent="0.2">
      <c r="A222" s="99"/>
      <c r="B222" s="99"/>
      <c r="C222" s="310"/>
      <c r="D222" s="337" t="s">
        <v>256</v>
      </c>
      <c r="E222" s="136" t="s">
        <v>380</v>
      </c>
      <c r="F222" s="112">
        <v>1.07</v>
      </c>
      <c r="G222" s="113" t="str">
        <f>VLOOKUP(F222,DLFs!$H$14:$I$19,2,FALSE)</f>
        <v>GMLL</v>
      </c>
      <c r="H222" s="114">
        <v>0.126</v>
      </c>
      <c r="I222" s="115">
        <v>4.1000000000000002E-2</v>
      </c>
      <c r="J222" s="144"/>
      <c r="K222" s="115">
        <v>7.3999999999999999E-4</v>
      </c>
      <c r="L222" s="144"/>
      <c r="M222" s="115">
        <v>0</v>
      </c>
      <c r="N222" s="115">
        <v>1.15E-2</v>
      </c>
      <c r="O222" s="115">
        <v>4.1209999999999997E-2</v>
      </c>
      <c r="P222" s="99"/>
      <c r="Q222" s="99"/>
      <c r="R222" s="99"/>
      <c r="S222" s="99"/>
      <c r="T222" s="99"/>
      <c r="U222" s="99"/>
      <c r="V222" s="99"/>
    </row>
    <row r="223" spans="1:22" ht="14.25" customHeight="1" x14ac:dyDescent="0.2">
      <c r="A223" s="99"/>
      <c r="B223" s="99"/>
      <c r="C223" s="310"/>
      <c r="D223" s="338"/>
      <c r="E223" s="135" t="s">
        <v>582</v>
      </c>
      <c r="F223" s="117">
        <v>1.07</v>
      </c>
      <c r="G223" s="118" t="str">
        <f>VLOOKUP(F223,DLFs!$H$14:$I$19,2,FALSE)</f>
        <v>GMLL</v>
      </c>
      <c r="H223" s="119">
        <v>0.126</v>
      </c>
      <c r="I223" s="120">
        <v>4.1000000000000002E-2</v>
      </c>
      <c r="J223" s="145"/>
      <c r="K223" s="120">
        <v>7.3999999999999999E-4</v>
      </c>
      <c r="L223" s="145"/>
      <c r="M223" s="120">
        <v>0</v>
      </c>
      <c r="N223" s="128">
        <v>0</v>
      </c>
      <c r="O223" s="128">
        <v>0</v>
      </c>
      <c r="P223" s="99"/>
      <c r="Q223" s="99"/>
      <c r="R223" s="99"/>
      <c r="S223" s="99"/>
      <c r="T223" s="99"/>
      <c r="U223" s="99"/>
      <c r="V223" s="99"/>
    </row>
    <row r="224" spans="1:22" ht="14.25" customHeight="1" x14ac:dyDescent="0.2">
      <c r="A224" s="99"/>
      <c r="B224" s="99"/>
      <c r="C224" s="310"/>
      <c r="D224" s="338"/>
      <c r="E224" s="135" t="s">
        <v>583</v>
      </c>
      <c r="F224" s="117">
        <v>1.07</v>
      </c>
      <c r="G224" s="118" t="str">
        <f>VLOOKUP(F224,DLFs!$H$14:$I$19,2,FALSE)</f>
        <v>GMLL</v>
      </c>
      <c r="H224" s="119">
        <v>0.126</v>
      </c>
      <c r="I224" s="120">
        <v>4.1000000000000002E-2</v>
      </c>
      <c r="J224" s="145"/>
      <c r="K224" s="120">
        <v>7.3999999999999999E-4</v>
      </c>
      <c r="L224" s="145"/>
      <c r="M224" s="120">
        <v>0</v>
      </c>
      <c r="N224" s="128">
        <v>1.15E-2</v>
      </c>
      <c r="O224" s="128">
        <v>0</v>
      </c>
      <c r="P224" s="99"/>
      <c r="Q224" s="99"/>
      <c r="R224" s="99"/>
      <c r="S224" s="99"/>
      <c r="T224" s="99"/>
      <c r="U224" s="99"/>
      <c r="V224" s="99"/>
    </row>
    <row r="225" spans="1:22" ht="14.25" customHeight="1" x14ac:dyDescent="0.2">
      <c r="A225" s="99"/>
      <c r="B225" s="99"/>
      <c r="C225" s="311"/>
      <c r="D225" s="339"/>
      <c r="E225" s="122" t="s">
        <v>554</v>
      </c>
      <c r="F225" s="123">
        <v>1.07</v>
      </c>
      <c r="G225" s="124" t="str">
        <f>VLOOKUP(F225,DLFs!$H$14:$I$19,2,FALSE)</f>
        <v>GMLL</v>
      </c>
      <c r="H225" s="125">
        <v>0.126</v>
      </c>
      <c r="I225" s="126">
        <v>4.1000000000000002E-2</v>
      </c>
      <c r="J225" s="146"/>
      <c r="K225" s="126">
        <v>7.3999999999999999E-4</v>
      </c>
      <c r="L225" s="146"/>
      <c r="M225" s="126">
        <v>0</v>
      </c>
      <c r="N225" s="259">
        <v>0</v>
      </c>
      <c r="O225" s="259">
        <v>4.1209999999999997E-2</v>
      </c>
      <c r="P225" s="99"/>
      <c r="Q225" s="99"/>
      <c r="R225" s="99"/>
      <c r="S225" s="99"/>
      <c r="T225" s="99"/>
      <c r="U225" s="99"/>
      <c r="V225" s="99"/>
    </row>
    <row r="226" spans="1:22" ht="14.25" customHeight="1" x14ac:dyDescent="0.2">
      <c r="A226" s="99"/>
      <c r="B226" s="99"/>
      <c r="C226" s="309" t="s">
        <v>381</v>
      </c>
      <c r="D226" s="337" t="s">
        <v>382</v>
      </c>
      <c r="E226" s="136" t="s">
        <v>383</v>
      </c>
      <c r="F226" s="112">
        <v>1.0960000000000001</v>
      </c>
      <c r="G226" s="113" t="str">
        <f>VLOOKUP(F226,DLFs!$D$14:$E$19,2,FALSE)</f>
        <v>GELL</v>
      </c>
      <c r="H226" s="114">
        <v>9.4E-2</v>
      </c>
      <c r="I226" s="115">
        <v>4.5999999999999999E-2</v>
      </c>
      <c r="J226" s="144"/>
      <c r="K226" s="115">
        <v>8.5900000000000004E-3</v>
      </c>
      <c r="L226" s="144"/>
      <c r="M226" s="115">
        <v>0</v>
      </c>
      <c r="N226" s="115">
        <v>1.15E-2</v>
      </c>
      <c r="O226" s="115">
        <v>4.1209999999999997E-2</v>
      </c>
      <c r="P226" s="99"/>
      <c r="Q226" s="99"/>
      <c r="R226" s="99"/>
      <c r="S226" s="99"/>
      <c r="T226" s="99"/>
      <c r="U226" s="99"/>
      <c r="V226" s="99"/>
    </row>
    <row r="227" spans="1:22" ht="14.25" customHeight="1" x14ac:dyDescent="0.2">
      <c r="A227" s="99"/>
      <c r="B227" s="99"/>
      <c r="C227" s="310"/>
      <c r="D227" s="338"/>
      <c r="E227" s="135" t="s">
        <v>858</v>
      </c>
      <c r="F227" s="117">
        <v>1.0960000000000001</v>
      </c>
      <c r="G227" s="118" t="str">
        <f>VLOOKUP(F227,DLFs!$D$14:$E$19,2,FALSE)</f>
        <v>GELL</v>
      </c>
      <c r="H227" s="119">
        <v>9.4E-2</v>
      </c>
      <c r="I227" s="120">
        <v>4.5999999999999999E-2</v>
      </c>
      <c r="J227" s="145"/>
      <c r="K227" s="120">
        <v>8.5900000000000004E-3</v>
      </c>
      <c r="L227" s="145"/>
      <c r="M227" s="120">
        <v>0</v>
      </c>
      <c r="N227" s="128">
        <v>0</v>
      </c>
      <c r="O227" s="128">
        <v>0</v>
      </c>
      <c r="P227" s="99"/>
      <c r="Q227" s="99"/>
      <c r="R227" s="99"/>
      <c r="S227" s="99"/>
      <c r="T227" s="99"/>
      <c r="U227" s="99"/>
      <c r="V227" s="99"/>
    </row>
    <row r="228" spans="1:22" ht="14.25" customHeight="1" x14ac:dyDescent="0.2">
      <c r="A228" s="99"/>
      <c r="B228" s="99"/>
      <c r="C228" s="310"/>
      <c r="D228" s="338"/>
      <c r="E228" s="135" t="s">
        <v>859</v>
      </c>
      <c r="F228" s="117">
        <v>1.0960000000000001</v>
      </c>
      <c r="G228" s="118" t="str">
        <f>VLOOKUP(F228,DLFs!$D$14:$E$19,2,FALSE)</f>
        <v>GELL</v>
      </c>
      <c r="H228" s="119">
        <v>9.4E-2</v>
      </c>
      <c r="I228" s="120">
        <v>4.5999999999999999E-2</v>
      </c>
      <c r="J228" s="145"/>
      <c r="K228" s="120">
        <v>8.5900000000000004E-3</v>
      </c>
      <c r="L228" s="145"/>
      <c r="M228" s="120">
        <v>0</v>
      </c>
      <c r="N228" s="128">
        <v>1.15E-2</v>
      </c>
      <c r="O228" s="128">
        <v>0</v>
      </c>
      <c r="P228" s="99"/>
      <c r="Q228" s="99"/>
      <c r="R228" s="99"/>
      <c r="S228" s="99"/>
      <c r="T228" s="99"/>
      <c r="U228" s="99"/>
      <c r="V228" s="99"/>
    </row>
    <row r="229" spans="1:22" ht="14.25" customHeight="1" x14ac:dyDescent="0.2">
      <c r="A229" s="99"/>
      <c r="B229" s="99"/>
      <c r="C229" s="310"/>
      <c r="D229" s="339"/>
      <c r="E229" s="122" t="s">
        <v>860</v>
      </c>
      <c r="F229" s="123">
        <v>1.0960000000000001</v>
      </c>
      <c r="G229" s="124" t="str">
        <f>VLOOKUP(F229,DLFs!$D$14:$E$19,2,FALSE)</f>
        <v>GELL</v>
      </c>
      <c r="H229" s="125">
        <v>9.4E-2</v>
      </c>
      <c r="I229" s="126">
        <v>4.5999999999999999E-2</v>
      </c>
      <c r="J229" s="146"/>
      <c r="K229" s="126">
        <v>8.5900000000000004E-3</v>
      </c>
      <c r="L229" s="146"/>
      <c r="M229" s="126">
        <v>0</v>
      </c>
      <c r="N229" s="259">
        <v>0</v>
      </c>
      <c r="O229" s="259">
        <v>4.1209999999999997E-2</v>
      </c>
      <c r="P229" s="99"/>
      <c r="Q229" s="99"/>
      <c r="R229" s="99"/>
      <c r="S229" s="99"/>
      <c r="T229" s="99"/>
      <c r="U229" s="99"/>
      <c r="V229" s="99"/>
    </row>
    <row r="230" spans="1:22" ht="14.25" customHeight="1" x14ac:dyDescent="0.2">
      <c r="A230" s="99"/>
      <c r="B230" s="99"/>
      <c r="C230" s="310"/>
      <c r="D230" s="337" t="s">
        <v>384</v>
      </c>
      <c r="E230" s="136" t="s">
        <v>385</v>
      </c>
      <c r="F230" s="112">
        <v>1.0960000000000001</v>
      </c>
      <c r="G230" s="113" t="str">
        <f>VLOOKUP(F230,DLFs!$D$14:$E$19,2,FALSE)</f>
        <v>GELL</v>
      </c>
      <c r="H230" s="114">
        <v>9.4E-2</v>
      </c>
      <c r="I230" s="115">
        <v>4.5999999999999999E-2</v>
      </c>
      <c r="J230" s="144"/>
      <c r="K230" s="115">
        <v>1.042E-2</v>
      </c>
      <c r="L230" s="144"/>
      <c r="M230" s="115">
        <v>0</v>
      </c>
      <c r="N230" s="115">
        <v>1.15E-2</v>
      </c>
      <c r="O230" s="115">
        <v>4.1209999999999997E-2</v>
      </c>
      <c r="P230" s="99"/>
      <c r="Q230" s="99"/>
      <c r="R230" s="99"/>
      <c r="S230" s="99"/>
      <c r="T230" s="99"/>
      <c r="U230" s="99"/>
      <c r="V230" s="99"/>
    </row>
    <row r="231" spans="1:22" ht="14.25" customHeight="1" x14ac:dyDescent="0.2">
      <c r="A231" s="99"/>
      <c r="B231" s="99"/>
      <c r="C231" s="310"/>
      <c r="D231" s="338"/>
      <c r="E231" s="135" t="s">
        <v>861</v>
      </c>
      <c r="F231" s="117">
        <v>1.0960000000000001</v>
      </c>
      <c r="G231" s="118" t="str">
        <f>VLOOKUP(F231,DLFs!$D$14:$E$19,2,FALSE)</f>
        <v>GELL</v>
      </c>
      <c r="H231" s="119">
        <v>9.4E-2</v>
      </c>
      <c r="I231" s="120">
        <v>4.5999999999999999E-2</v>
      </c>
      <c r="J231" s="145"/>
      <c r="K231" s="120">
        <v>1.042E-2</v>
      </c>
      <c r="L231" s="145"/>
      <c r="M231" s="120">
        <v>0</v>
      </c>
      <c r="N231" s="128">
        <v>0</v>
      </c>
      <c r="O231" s="128">
        <v>0</v>
      </c>
      <c r="P231" s="99"/>
      <c r="Q231" s="99"/>
      <c r="R231" s="99"/>
      <c r="S231" s="99"/>
      <c r="T231" s="99"/>
      <c r="U231" s="99"/>
      <c r="V231" s="99"/>
    </row>
    <row r="232" spans="1:22" ht="14.25" customHeight="1" x14ac:dyDescent="0.2">
      <c r="A232" s="99"/>
      <c r="B232" s="99"/>
      <c r="C232" s="310"/>
      <c r="D232" s="338"/>
      <c r="E232" s="135" t="s">
        <v>862</v>
      </c>
      <c r="F232" s="117">
        <v>1.0960000000000001</v>
      </c>
      <c r="G232" s="118" t="str">
        <f>VLOOKUP(F232,DLFs!$D$14:$E$19,2,FALSE)</f>
        <v>GELL</v>
      </c>
      <c r="H232" s="119">
        <v>9.4E-2</v>
      </c>
      <c r="I232" s="120">
        <v>4.5999999999999999E-2</v>
      </c>
      <c r="J232" s="145"/>
      <c r="K232" s="120">
        <v>1.042E-2</v>
      </c>
      <c r="L232" s="145"/>
      <c r="M232" s="120">
        <v>0</v>
      </c>
      <c r="N232" s="128">
        <v>1.15E-2</v>
      </c>
      <c r="O232" s="128">
        <v>0</v>
      </c>
      <c r="P232" s="99"/>
      <c r="Q232" s="99"/>
      <c r="R232" s="99"/>
      <c r="S232" s="99"/>
      <c r="T232" s="99"/>
      <c r="U232" s="99"/>
      <c r="V232" s="99"/>
    </row>
    <row r="233" spans="1:22" ht="14.25" customHeight="1" x14ac:dyDescent="0.2">
      <c r="A233" s="99"/>
      <c r="B233" s="99"/>
      <c r="C233" s="310"/>
      <c r="D233" s="339"/>
      <c r="E233" s="122" t="s">
        <v>863</v>
      </c>
      <c r="F233" s="123">
        <v>1.0960000000000001</v>
      </c>
      <c r="G233" s="124" t="str">
        <f>VLOOKUP(F233,DLFs!$D$14:$E$19,2,FALSE)</f>
        <v>GELL</v>
      </c>
      <c r="H233" s="125">
        <v>9.4E-2</v>
      </c>
      <c r="I233" s="126">
        <v>4.5999999999999999E-2</v>
      </c>
      <c r="J233" s="146"/>
      <c r="K233" s="126">
        <v>1.042E-2</v>
      </c>
      <c r="L233" s="146"/>
      <c r="M233" s="126">
        <v>0</v>
      </c>
      <c r="N233" s="259">
        <v>0</v>
      </c>
      <c r="O233" s="259">
        <v>4.1209999999999997E-2</v>
      </c>
      <c r="P233" s="99"/>
      <c r="Q233" s="99"/>
      <c r="R233" s="99"/>
      <c r="S233" s="99"/>
      <c r="T233" s="99"/>
      <c r="U233" s="99"/>
      <c r="V233" s="99"/>
    </row>
    <row r="234" spans="1:22" ht="14.25" customHeight="1" x14ac:dyDescent="0.2">
      <c r="A234" s="99"/>
      <c r="B234" s="99"/>
      <c r="C234" s="310"/>
      <c r="D234" s="337" t="s">
        <v>386</v>
      </c>
      <c r="E234" s="136" t="s">
        <v>387</v>
      </c>
      <c r="F234" s="112">
        <v>1.0960000000000001</v>
      </c>
      <c r="G234" s="113" t="str">
        <f>VLOOKUP(F234,DLFs!$D$14:$E$19,2,FALSE)</f>
        <v>GELL</v>
      </c>
      <c r="H234" s="114">
        <v>9.4E-2</v>
      </c>
      <c r="I234" s="115">
        <v>4.5999999999999999E-2</v>
      </c>
      <c r="J234" s="144"/>
      <c r="K234" s="115">
        <v>1.333E-2</v>
      </c>
      <c r="L234" s="144"/>
      <c r="M234" s="115">
        <v>0</v>
      </c>
      <c r="N234" s="115">
        <v>1.15E-2</v>
      </c>
      <c r="O234" s="115">
        <v>4.1209999999999997E-2</v>
      </c>
      <c r="P234" s="99"/>
      <c r="Q234" s="99"/>
      <c r="R234" s="99"/>
      <c r="S234" s="99"/>
      <c r="T234" s="99"/>
      <c r="U234" s="99"/>
      <c r="V234" s="99"/>
    </row>
    <row r="235" spans="1:22" ht="14.25" customHeight="1" x14ac:dyDescent="0.2">
      <c r="A235" s="99"/>
      <c r="B235" s="99"/>
      <c r="C235" s="310"/>
      <c r="D235" s="338"/>
      <c r="E235" s="135" t="s">
        <v>864</v>
      </c>
      <c r="F235" s="117">
        <v>1.0960000000000001</v>
      </c>
      <c r="G235" s="118" t="str">
        <f>VLOOKUP(F235,DLFs!$D$14:$E$19,2,FALSE)</f>
        <v>GELL</v>
      </c>
      <c r="H235" s="119">
        <v>9.4E-2</v>
      </c>
      <c r="I235" s="120">
        <v>4.5999999999999999E-2</v>
      </c>
      <c r="J235" s="145"/>
      <c r="K235" s="120">
        <v>1.333E-2</v>
      </c>
      <c r="L235" s="145"/>
      <c r="M235" s="120">
        <v>0</v>
      </c>
      <c r="N235" s="128">
        <v>0</v>
      </c>
      <c r="O235" s="128">
        <v>0</v>
      </c>
      <c r="P235" s="99"/>
      <c r="Q235" s="99"/>
      <c r="R235" s="99"/>
      <c r="S235" s="99"/>
      <c r="T235" s="99"/>
      <c r="U235" s="99"/>
      <c r="V235" s="99"/>
    </row>
    <row r="236" spans="1:22" ht="14.25" customHeight="1" x14ac:dyDescent="0.2">
      <c r="A236" s="99"/>
      <c r="B236" s="99"/>
      <c r="C236" s="310"/>
      <c r="D236" s="338"/>
      <c r="E236" s="135" t="s">
        <v>865</v>
      </c>
      <c r="F236" s="117">
        <v>1.0960000000000001</v>
      </c>
      <c r="G236" s="118" t="str">
        <f>VLOOKUP(F236,DLFs!$D$14:$E$19,2,FALSE)</f>
        <v>GELL</v>
      </c>
      <c r="H236" s="119">
        <v>9.4E-2</v>
      </c>
      <c r="I236" s="120">
        <v>4.5999999999999999E-2</v>
      </c>
      <c r="J236" s="145"/>
      <c r="K236" s="120">
        <v>1.333E-2</v>
      </c>
      <c r="L236" s="145"/>
      <c r="M236" s="120">
        <v>0</v>
      </c>
      <c r="N236" s="128">
        <v>1.15E-2</v>
      </c>
      <c r="O236" s="128">
        <v>0</v>
      </c>
      <c r="P236" s="99"/>
      <c r="Q236" s="99"/>
      <c r="R236" s="99"/>
      <c r="S236" s="99"/>
      <c r="T236" s="99"/>
      <c r="U236" s="99"/>
      <c r="V236" s="99"/>
    </row>
    <row r="237" spans="1:22" ht="14.25" customHeight="1" x14ac:dyDescent="0.2">
      <c r="A237" s="99"/>
      <c r="B237" s="99"/>
      <c r="C237" s="310"/>
      <c r="D237" s="339"/>
      <c r="E237" s="122" t="s">
        <v>866</v>
      </c>
      <c r="F237" s="123">
        <v>1.0960000000000001</v>
      </c>
      <c r="G237" s="124" t="str">
        <f>VLOOKUP(F237,DLFs!$D$14:$E$19,2,FALSE)</f>
        <v>GELL</v>
      </c>
      <c r="H237" s="125">
        <v>9.4E-2</v>
      </c>
      <c r="I237" s="126">
        <v>4.5999999999999999E-2</v>
      </c>
      <c r="J237" s="146"/>
      <c r="K237" s="126">
        <v>1.333E-2</v>
      </c>
      <c r="L237" s="146"/>
      <c r="M237" s="126">
        <v>0</v>
      </c>
      <c r="N237" s="259">
        <v>0</v>
      </c>
      <c r="O237" s="259">
        <v>4.1209999999999997E-2</v>
      </c>
      <c r="P237" s="99"/>
      <c r="Q237" s="99"/>
      <c r="R237" s="99"/>
      <c r="S237" s="99"/>
      <c r="T237" s="99"/>
      <c r="U237" s="99"/>
      <c r="V237" s="99"/>
    </row>
    <row r="238" spans="1:22" ht="14.25" customHeight="1" x14ac:dyDescent="0.2">
      <c r="A238" s="99"/>
      <c r="B238" s="99"/>
      <c r="C238" s="310"/>
      <c r="D238" s="337" t="s">
        <v>388</v>
      </c>
      <c r="E238" s="136" t="s">
        <v>389</v>
      </c>
      <c r="F238" s="112">
        <v>1.1919999999999999</v>
      </c>
      <c r="G238" s="113" t="str">
        <f>VLOOKUP(F238,DLFs!$F$14:$G$19,2,FALSE)</f>
        <v>GWLL</v>
      </c>
      <c r="H238" s="114">
        <v>0.11799999999999999</v>
      </c>
      <c r="I238" s="115">
        <v>0.107</v>
      </c>
      <c r="J238" s="144"/>
      <c r="K238" s="115">
        <v>8.5900000000000004E-3</v>
      </c>
      <c r="L238" s="144"/>
      <c r="M238" s="115">
        <v>0</v>
      </c>
      <c r="N238" s="115">
        <v>1.15E-2</v>
      </c>
      <c r="O238" s="115">
        <v>4.1209999999999997E-2</v>
      </c>
      <c r="P238" s="99"/>
      <c r="Q238" s="99"/>
      <c r="R238" s="99"/>
      <c r="S238" s="99"/>
      <c r="T238" s="99"/>
      <c r="U238" s="99"/>
      <c r="V238" s="99"/>
    </row>
    <row r="239" spans="1:22" ht="14.25" customHeight="1" x14ac:dyDescent="0.2">
      <c r="A239" s="99"/>
      <c r="B239" s="99"/>
      <c r="C239" s="310"/>
      <c r="D239" s="338"/>
      <c r="E239" s="135" t="s">
        <v>867</v>
      </c>
      <c r="F239" s="117">
        <v>1.1919999999999999</v>
      </c>
      <c r="G239" s="118" t="str">
        <f>VLOOKUP(F239,DLFs!$F$14:$G$19,2,FALSE)</f>
        <v>GWLL</v>
      </c>
      <c r="H239" s="119">
        <v>0.11799999999999999</v>
      </c>
      <c r="I239" s="120">
        <v>0.107</v>
      </c>
      <c r="J239" s="145"/>
      <c r="K239" s="120">
        <v>8.5900000000000004E-3</v>
      </c>
      <c r="L239" s="145"/>
      <c r="M239" s="120">
        <v>0</v>
      </c>
      <c r="N239" s="128">
        <v>0</v>
      </c>
      <c r="O239" s="128">
        <v>0</v>
      </c>
      <c r="P239" s="99"/>
      <c r="Q239" s="99"/>
      <c r="R239" s="99"/>
      <c r="S239" s="99"/>
      <c r="T239" s="99"/>
      <c r="U239" s="99"/>
      <c r="V239" s="99"/>
    </row>
    <row r="240" spans="1:22" ht="14.25" customHeight="1" x14ac:dyDescent="0.2">
      <c r="A240" s="99"/>
      <c r="B240" s="99"/>
      <c r="C240" s="310"/>
      <c r="D240" s="338"/>
      <c r="E240" s="135" t="s">
        <v>868</v>
      </c>
      <c r="F240" s="117">
        <v>1.1919999999999999</v>
      </c>
      <c r="G240" s="118" t="str">
        <f>VLOOKUP(F240,DLFs!$F$14:$G$19,2,FALSE)</f>
        <v>GWLL</v>
      </c>
      <c r="H240" s="119">
        <v>0.11799999999999999</v>
      </c>
      <c r="I240" s="120">
        <v>0.107</v>
      </c>
      <c r="J240" s="145"/>
      <c r="K240" s="120">
        <v>8.5900000000000004E-3</v>
      </c>
      <c r="L240" s="145"/>
      <c r="M240" s="120">
        <v>0</v>
      </c>
      <c r="N240" s="128">
        <v>1.15E-2</v>
      </c>
      <c r="O240" s="128">
        <v>0</v>
      </c>
      <c r="P240" s="99"/>
      <c r="Q240" s="99"/>
      <c r="R240" s="99"/>
      <c r="S240" s="99"/>
      <c r="T240" s="99"/>
      <c r="U240" s="99"/>
      <c r="V240" s="99"/>
    </row>
    <row r="241" spans="1:22" ht="14.25" customHeight="1" x14ac:dyDescent="0.2">
      <c r="A241" s="99"/>
      <c r="B241" s="99"/>
      <c r="C241" s="310"/>
      <c r="D241" s="339"/>
      <c r="E241" s="122" t="s">
        <v>869</v>
      </c>
      <c r="F241" s="123">
        <v>1.1919999999999999</v>
      </c>
      <c r="G241" s="124" t="str">
        <f>VLOOKUP(F241,DLFs!$F$14:$G$19,2,FALSE)</f>
        <v>GWLL</v>
      </c>
      <c r="H241" s="125">
        <v>0.11799999999999999</v>
      </c>
      <c r="I241" s="126">
        <v>0.107</v>
      </c>
      <c r="J241" s="146"/>
      <c r="K241" s="126">
        <v>8.5900000000000004E-3</v>
      </c>
      <c r="L241" s="146"/>
      <c r="M241" s="126">
        <v>0</v>
      </c>
      <c r="N241" s="259">
        <v>0</v>
      </c>
      <c r="O241" s="259">
        <v>4.1209999999999997E-2</v>
      </c>
      <c r="P241" s="99"/>
      <c r="Q241" s="99"/>
      <c r="R241" s="99"/>
      <c r="S241" s="99"/>
      <c r="T241" s="99"/>
      <c r="U241" s="99"/>
      <c r="V241" s="99"/>
    </row>
    <row r="242" spans="1:22" ht="14.25" customHeight="1" x14ac:dyDescent="0.2">
      <c r="A242" s="99"/>
      <c r="B242" s="99"/>
      <c r="C242" s="310"/>
      <c r="D242" s="337" t="s">
        <v>390</v>
      </c>
      <c r="E242" s="136" t="s">
        <v>391</v>
      </c>
      <c r="F242" s="112">
        <v>1.1919999999999999</v>
      </c>
      <c r="G242" s="113" t="str">
        <f>VLOOKUP(F242,DLFs!$F$14:$G$19,2,FALSE)</f>
        <v>GWLL</v>
      </c>
      <c r="H242" s="114">
        <v>0.11799999999999999</v>
      </c>
      <c r="I242" s="115">
        <v>0.107</v>
      </c>
      <c r="J242" s="144"/>
      <c r="K242" s="115">
        <v>1.042E-2</v>
      </c>
      <c r="L242" s="144"/>
      <c r="M242" s="115">
        <v>0</v>
      </c>
      <c r="N242" s="115">
        <v>1.15E-2</v>
      </c>
      <c r="O242" s="115">
        <v>4.1209999999999997E-2</v>
      </c>
      <c r="P242" s="99"/>
      <c r="Q242" s="99"/>
      <c r="R242" s="99"/>
      <c r="S242" s="99"/>
      <c r="T242" s="99"/>
      <c r="U242" s="99"/>
      <c r="V242" s="99"/>
    </row>
    <row r="243" spans="1:22" ht="14.25" customHeight="1" x14ac:dyDescent="0.2">
      <c r="A243" s="99"/>
      <c r="B243" s="99"/>
      <c r="C243" s="310"/>
      <c r="D243" s="338"/>
      <c r="E243" s="135" t="s">
        <v>870</v>
      </c>
      <c r="F243" s="117">
        <v>1.1919999999999999</v>
      </c>
      <c r="G243" s="118" t="str">
        <f>VLOOKUP(F243,DLFs!$F$14:$G$19,2,FALSE)</f>
        <v>GWLL</v>
      </c>
      <c r="H243" s="119">
        <v>0.11799999999999999</v>
      </c>
      <c r="I243" s="120">
        <v>0.107</v>
      </c>
      <c r="J243" s="145"/>
      <c r="K243" s="120">
        <v>1.042E-2</v>
      </c>
      <c r="L243" s="145"/>
      <c r="M243" s="120">
        <v>0</v>
      </c>
      <c r="N243" s="128">
        <v>0</v>
      </c>
      <c r="O243" s="128">
        <v>0</v>
      </c>
      <c r="P243" s="99"/>
      <c r="Q243" s="99"/>
      <c r="R243" s="99"/>
      <c r="S243" s="99"/>
      <c r="T243" s="99"/>
      <c r="U243" s="99"/>
      <c r="V243" s="99"/>
    </row>
    <row r="244" spans="1:22" ht="14.25" customHeight="1" x14ac:dyDescent="0.2">
      <c r="A244" s="99"/>
      <c r="B244" s="99"/>
      <c r="C244" s="310"/>
      <c r="D244" s="338"/>
      <c r="E244" s="135" t="s">
        <v>871</v>
      </c>
      <c r="F244" s="117">
        <v>1.1919999999999999</v>
      </c>
      <c r="G244" s="118" t="str">
        <f>VLOOKUP(F244,DLFs!$F$14:$G$19,2,FALSE)</f>
        <v>GWLL</v>
      </c>
      <c r="H244" s="119">
        <v>0.11799999999999999</v>
      </c>
      <c r="I244" s="120">
        <v>0.107</v>
      </c>
      <c r="J244" s="145"/>
      <c r="K244" s="120">
        <v>1.042E-2</v>
      </c>
      <c r="L244" s="145"/>
      <c r="M244" s="120">
        <v>0</v>
      </c>
      <c r="N244" s="128">
        <v>1.15E-2</v>
      </c>
      <c r="O244" s="128">
        <v>0</v>
      </c>
      <c r="P244" s="99"/>
      <c r="Q244" s="99"/>
      <c r="R244" s="99"/>
      <c r="S244" s="99"/>
      <c r="T244" s="99"/>
      <c r="U244" s="99"/>
      <c r="V244" s="99"/>
    </row>
    <row r="245" spans="1:22" ht="14.25" customHeight="1" x14ac:dyDescent="0.2">
      <c r="A245" s="99"/>
      <c r="B245" s="99"/>
      <c r="C245" s="310"/>
      <c r="D245" s="339"/>
      <c r="E245" s="122" t="s">
        <v>872</v>
      </c>
      <c r="F245" s="123">
        <v>1.1919999999999999</v>
      </c>
      <c r="G245" s="124" t="str">
        <f>VLOOKUP(F245,DLFs!$F$14:$G$19,2,FALSE)</f>
        <v>GWLL</v>
      </c>
      <c r="H245" s="125">
        <v>0.11799999999999999</v>
      </c>
      <c r="I245" s="126">
        <v>0.107</v>
      </c>
      <c r="J245" s="146"/>
      <c r="K245" s="126">
        <v>1.042E-2</v>
      </c>
      <c r="L245" s="146"/>
      <c r="M245" s="126">
        <v>0</v>
      </c>
      <c r="N245" s="259">
        <v>0</v>
      </c>
      <c r="O245" s="259">
        <v>4.1209999999999997E-2</v>
      </c>
      <c r="P245" s="99"/>
      <c r="Q245" s="99"/>
      <c r="R245" s="99"/>
      <c r="S245" s="99"/>
      <c r="T245" s="99"/>
      <c r="U245" s="99"/>
      <c r="V245" s="99"/>
    </row>
    <row r="246" spans="1:22" ht="14.25" customHeight="1" x14ac:dyDescent="0.2">
      <c r="A246" s="99"/>
      <c r="B246" s="99"/>
      <c r="C246" s="310"/>
      <c r="D246" s="337" t="s">
        <v>392</v>
      </c>
      <c r="E246" s="136" t="s">
        <v>393</v>
      </c>
      <c r="F246" s="112">
        <v>1.1919999999999999</v>
      </c>
      <c r="G246" s="113" t="str">
        <f>VLOOKUP(F246,DLFs!$F$14:$G$19,2,FALSE)</f>
        <v>GWLL</v>
      </c>
      <c r="H246" s="114">
        <v>0.11799999999999999</v>
      </c>
      <c r="I246" s="115">
        <v>0.107</v>
      </c>
      <c r="J246" s="144"/>
      <c r="K246" s="115">
        <v>1.333E-2</v>
      </c>
      <c r="L246" s="144"/>
      <c r="M246" s="115">
        <v>0</v>
      </c>
      <c r="N246" s="115">
        <v>1.15E-2</v>
      </c>
      <c r="O246" s="115">
        <v>4.1209999999999997E-2</v>
      </c>
      <c r="P246" s="99"/>
      <c r="Q246" s="99"/>
      <c r="R246" s="99"/>
      <c r="S246" s="99"/>
      <c r="T246" s="99"/>
      <c r="U246" s="99"/>
      <c r="V246" s="99"/>
    </row>
    <row r="247" spans="1:22" ht="14.25" customHeight="1" x14ac:dyDescent="0.2">
      <c r="A247" s="99"/>
      <c r="B247" s="99"/>
      <c r="C247" s="310"/>
      <c r="D247" s="338"/>
      <c r="E247" s="135" t="s">
        <v>873</v>
      </c>
      <c r="F247" s="117">
        <v>1.1919999999999999</v>
      </c>
      <c r="G247" s="118" t="str">
        <f>VLOOKUP(F247,DLFs!$F$14:$G$19,2,FALSE)</f>
        <v>GWLL</v>
      </c>
      <c r="H247" s="119">
        <v>0.11799999999999999</v>
      </c>
      <c r="I247" s="120">
        <v>0.107</v>
      </c>
      <c r="J247" s="145"/>
      <c r="K247" s="120">
        <v>1.333E-2</v>
      </c>
      <c r="L247" s="145"/>
      <c r="M247" s="120">
        <v>0</v>
      </c>
      <c r="N247" s="128">
        <v>0</v>
      </c>
      <c r="O247" s="128">
        <v>0</v>
      </c>
      <c r="P247" s="99"/>
      <c r="Q247" s="99"/>
      <c r="R247" s="99"/>
      <c r="S247" s="99"/>
      <c r="T247" s="99"/>
      <c r="U247" s="99"/>
      <c r="V247" s="99"/>
    </row>
    <row r="248" spans="1:22" ht="14.25" customHeight="1" x14ac:dyDescent="0.2">
      <c r="A248" s="99"/>
      <c r="B248" s="99"/>
      <c r="C248" s="310"/>
      <c r="D248" s="338"/>
      <c r="E248" s="135" t="s">
        <v>874</v>
      </c>
      <c r="F248" s="117">
        <v>1.1919999999999999</v>
      </c>
      <c r="G248" s="118" t="str">
        <f>VLOOKUP(F248,DLFs!$F$14:$G$19,2,FALSE)</f>
        <v>GWLL</v>
      </c>
      <c r="H248" s="119">
        <v>0.11799999999999999</v>
      </c>
      <c r="I248" s="120">
        <v>0.107</v>
      </c>
      <c r="J248" s="145"/>
      <c r="K248" s="120">
        <v>1.333E-2</v>
      </c>
      <c r="L248" s="145"/>
      <c r="M248" s="120">
        <v>0</v>
      </c>
      <c r="N248" s="128">
        <v>1.15E-2</v>
      </c>
      <c r="O248" s="128">
        <v>0</v>
      </c>
      <c r="P248" s="99"/>
      <c r="Q248" s="99"/>
      <c r="R248" s="99"/>
      <c r="S248" s="99"/>
      <c r="T248" s="99"/>
      <c r="U248" s="99"/>
      <c r="V248" s="99"/>
    </row>
    <row r="249" spans="1:22" ht="14.25" customHeight="1" x14ac:dyDescent="0.2">
      <c r="A249" s="99"/>
      <c r="B249" s="99"/>
      <c r="C249" s="310"/>
      <c r="D249" s="339"/>
      <c r="E249" s="122" t="s">
        <v>875</v>
      </c>
      <c r="F249" s="123">
        <v>1.1919999999999999</v>
      </c>
      <c r="G249" s="124" t="str">
        <f>VLOOKUP(F249,DLFs!$F$14:$G$19,2,FALSE)</f>
        <v>GWLL</v>
      </c>
      <c r="H249" s="125">
        <v>0.11799999999999999</v>
      </c>
      <c r="I249" s="126">
        <v>0.107</v>
      </c>
      <c r="J249" s="146"/>
      <c r="K249" s="126">
        <v>1.333E-2</v>
      </c>
      <c r="L249" s="146"/>
      <c r="M249" s="126">
        <v>0</v>
      </c>
      <c r="N249" s="259">
        <v>0</v>
      </c>
      <c r="O249" s="259">
        <v>4.1209999999999997E-2</v>
      </c>
      <c r="P249" s="99"/>
      <c r="Q249" s="99"/>
      <c r="R249" s="99"/>
      <c r="S249" s="99"/>
      <c r="T249" s="99"/>
      <c r="U249" s="99"/>
      <c r="V249" s="99"/>
    </row>
    <row r="250" spans="1:22" ht="14.25" customHeight="1" x14ac:dyDescent="0.2">
      <c r="A250" s="99"/>
      <c r="B250" s="99"/>
      <c r="C250" s="310"/>
      <c r="D250" s="337" t="s">
        <v>394</v>
      </c>
      <c r="E250" s="136" t="s">
        <v>395</v>
      </c>
      <c r="F250" s="112">
        <v>1.07</v>
      </c>
      <c r="G250" s="113" t="str">
        <f>VLOOKUP(F250,DLFs!$H$14:$I$19,2,FALSE)</f>
        <v>GMLL</v>
      </c>
      <c r="H250" s="114">
        <v>0.126</v>
      </c>
      <c r="I250" s="115">
        <v>4.5999999999999999E-2</v>
      </c>
      <c r="J250" s="144"/>
      <c r="K250" s="115">
        <v>7.3999999999999999E-4</v>
      </c>
      <c r="L250" s="144"/>
      <c r="M250" s="115">
        <v>0</v>
      </c>
      <c r="N250" s="115">
        <v>1.15E-2</v>
      </c>
      <c r="O250" s="115">
        <v>4.1209999999999997E-2</v>
      </c>
      <c r="P250" s="99"/>
      <c r="Q250" s="99"/>
      <c r="R250" s="99"/>
      <c r="S250" s="99"/>
      <c r="T250" s="99"/>
      <c r="U250" s="99"/>
      <c r="V250" s="99"/>
    </row>
    <row r="251" spans="1:22" ht="14.25" customHeight="1" x14ac:dyDescent="0.2">
      <c r="A251" s="99"/>
      <c r="B251" s="99"/>
      <c r="C251" s="310"/>
      <c r="D251" s="338"/>
      <c r="E251" s="135" t="s">
        <v>580</v>
      </c>
      <c r="F251" s="117">
        <v>1.07</v>
      </c>
      <c r="G251" s="118" t="str">
        <f>VLOOKUP(F251,DLFs!$H$14:$I$19,2,FALSE)</f>
        <v>GMLL</v>
      </c>
      <c r="H251" s="119">
        <v>0.126</v>
      </c>
      <c r="I251" s="120">
        <v>4.5999999999999999E-2</v>
      </c>
      <c r="J251" s="145"/>
      <c r="K251" s="120">
        <v>7.3999999999999999E-4</v>
      </c>
      <c r="L251" s="145"/>
      <c r="M251" s="120">
        <v>0</v>
      </c>
      <c r="N251" s="128">
        <v>0</v>
      </c>
      <c r="O251" s="128">
        <v>0</v>
      </c>
      <c r="P251" s="99"/>
      <c r="Q251" s="99"/>
      <c r="R251" s="99"/>
      <c r="S251" s="99"/>
      <c r="T251" s="99"/>
      <c r="U251" s="99"/>
      <c r="V251" s="99"/>
    </row>
    <row r="252" spans="1:22" ht="14.25" customHeight="1" x14ac:dyDescent="0.2">
      <c r="A252" s="99"/>
      <c r="B252" s="99"/>
      <c r="C252" s="310"/>
      <c r="D252" s="338"/>
      <c r="E252" s="135" t="s">
        <v>581</v>
      </c>
      <c r="F252" s="117">
        <v>1.07</v>
      </c>
      <c r="G252" s="118" t="str">
        <f>VLOOKUP(F252,DLFs!$H$14:$I$19,2,FALSE)</f>
        <v>GMLL</v>
      </c>
      <c r="H252" s="119">
        <v>0.126</v>
      </c>
      <c r="I252" s="120">
        <v>4.5999999999999999E-2</v>
      </c>
      <c r="J252" s="145"/>
      <c r="K252" s="120">
        <v>7.3999999999999999E-4</v>
      </c>
      <c r="L252" s="145"/>
      <c r="M252" s="120">
        <v>0</v>
      </c>
      <c r="N252" s="128">
        <v>1.15E-2</v>
      </c>
      <c r="O252" s="128">
        <v>0</v>
      </c>
      <c r="P252" s="99"/>
      <c r="Q252" s="99"/>
      <c r="R252" s="99"/>
      <c r="S252" s="99"/>
      <c r="T252" s="99"/>
      <c r="U252" s="99"/>
      <c r="V252" s="99"/>
    </row>
    <row r="253" spans="1:22" ht="14.25" customHeight="1" x14ac:dyDescent="0.2">
      <c r="A253" s="99"/>
      <c r="B253" s="99"/>
      <c r="C253" s="311"/>
      <c r="D253" s="339"/>
      <c r="E253" s="122" t="s">
        <v>703</v>
      </c>
      <c r="F253" s="123">
        <v>1.07</v>
      </c>
      <c r="G253" s="124" t="str">
        <f>VLOOKUP(F253,DLFs!$H$14:$I$19,2,FALSE)</f>
        <v>GMLL</v>
      </c>
      <c r="H253" s="125">
        <v>0.126</v>
      </c>
      <c r="I253" s="126">
        <v>4.5999999999999999E-2</v>
      </c>
      <c r="J253" s="146"/>
      <c r="K253" s="126">
        <v>7.3999999999999999E-4</v>
      </c>
      <c r="L253" s="146"/>
      <c r="M253" s="126">
        <v>0</v>
      </c>
      <c r="N253" s="259">
        <v>0</v>
      </c>
      <c r="O253" s="259">
        <v>4.1209999999999997E-2</v>
      </c>
      <c r="P253" s="99"/>
      <c r="Q253" s="99"/>
      <c r="R253" s="99"/>
      <c r="S253" s="99"/>
      <c r="T253" s="99"/>
      <c r="U253" s="99"/>
      <c r="V253" s="99"/>
    </row>
    <row r="254" spans="1:22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</row>
    <row r="255" spans="1:22" x14ac:dyDescent="0.2">
      <c r="A255" s="99"/>
      <c r="B255" s="99"/>
      <c r="C255" s="7" t="s">
        <v>880</v>
      </c>
      <c r="D255" s="8"/>
      <c r="E255" s="8"/>
      <c r="F255" s="8"/>
      <c r="G255" s="8"/>
      <c r="H255" s="23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</row>
    <row r="256" spans="1:22" x14ac:dyDescent="0.2">
      <c r="A256" s="99"/>
      <c r="B256" s="99"/>
      <c r="C256" s="239" t="s">
        <v>775</v>
      </c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</row>
    <row r="257" spans="1:22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</row>
    <row r="258" spans="1:22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</row>
    <row r="259" spans="1:22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</row>
    <row r="260" spans="1:22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</row>
    <row r="261" spans="1:22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</row>
    <row r="262" spans="1:22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</row>
    <row r="263" spans="1:22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</row>
    <row r="264" spans="1:22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</row>
    <row r="265" spans="1:22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</row>
    <row r="266" spans="1:22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</row>
    <row r="267" spans="1:22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</row>
    <row r="268" spans="1:22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</row>
    <row r="269" spans="1:22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</row>
    <row r="270" spans="1:22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</row>
    <row r="271" spans="1:22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</row>
    <row r="272" spans="1:22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</row>
    <row r="273" spans="1:22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</row>
    <row r="274" spans="1:22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</row>
    <row r="275" spans="1:22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</row>
    <row r="276" spans="1:22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</row>
    <row r="277" spans="1:22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</row>
    <row r="278" spans="1:22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</row>
    <row r="279" spans="1:22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</row>
    <row r="281" spans="1:22" ht="12" customHeight="1" x14ac:dyDescent="0.2"/>
  </sheetData>
  <mergeCells count="138">
    <mergeCell ref="C132:C159"/>
    <mergeCell ref="D132:D135"/>
    <mergeCell ref="D136:D139"/>
    <mergeCell ref="D140:D143"/>
    <mergeCell ref="M128:N128"/>
    <mergeCell ref="H129:H130"/>
    <mergeCell ref="I129:J129"/>
    <mergeCell ref="K129:K130"/>
    <mergeCell ref="L129:L130"/>
    <mergeCell ref="M129:M130"/>
    <mergeCell ref="N129:N130"/>
    <mergeCell ref="C128:C131"/>
    <mergeCell ref="D128:D131"/>
    <mergeCell ref="E128:E131"/>
    <mergeCell ref="F128:G130"/>
    <mergeCell ref="H128:J128"/>
    <mergeCell ref="K128:L128"/>
    <mergeCell ref="F194:G196"/>
    <mergeCell ref="H194:I194"/>
    <mergeCell ref="J194:K194"/>
    <mergeCell ref="C35:C55"/>
    <mergeCell ref="D53:D55"/>
    <mergeCell ref="D44:D46"/>
    <mergeCell ref="D47:D49"/>
    <mergeCell ref="D50:D52"/>
    <mergeCell ref="D35:D37"/>
    <mergeCell ref="C61:Q61"/>
    <mergeCell ref="C60:Q60"/>
    <mergeCell ref="D94:D97"/>
    <mergeCell ref="D98:D101"/>
    <mergeCell ref="D102:D105"/>
    <mergeCell ref="C94:C121"/>
    <mergeCell ref="P62:Q62"/>
    <mergeCell ref="P63:P64"/>
    <mergeCell ref="Q63:Q64"/>
    <mergeCell ref="D66:D69"/>
    <mergeCell ref="H62:K62"/>
    <mergeCell ref="L62:M62"/>
    <mergeCell ref="N62:O62"/>
    <mergeCell ref="H63:H64"/>
    <mergeCell ref="C66:C93"/>
    <mergeCell ref="D106:D109"/>
    <mergeCell ref="D110:D113"/>
    <mergeCell ref="D114:D117"/>
    <mergeCell ref="D118:D121"/>
    <mergeCell ref="I63:K63"/>
    <mergeCell ref="L63:L64"/>
    <mergeCell ref="M63:M64"/>
    <mergeCell ref="Q10:R10"/>
    <mergeCell ref="J11:J12"/>
    <mergeCell ref="K11:L11"/>
    <mergeCell ref="M11:N11"/>
    <mergeCell ref="O11:O12"/>
    <mergeCell ref="P11:P12"/>
    <mergeCell ref="Q11:Q12"/>
    <mergeCell ref="R11:R12"/>
    <mergeCell ref="D10:D13"/>
    <mergeCell ref="E10:E13"/>
    <mergeCell ref="F10:G12"/>
    <mergeCell ref="H10:I12"/>
    <mergeCell ref="J10:N10"/>
    <mergeCell ref="O10:P10"/>
    <mergeCell ref="D90:D93"/>
    <mergeCell ref="D62:D65"/>
    <mergeCell ref="E62:E65"/>
    <mergeCell ref="N63:N64"/>
    <mergeCell ref="O63:O64"/>
    <mergeCell ref="D78:D81"/>
    <mergeCell ref="D82:D85"/>
    <mergeCell ref="D86:D89"/>
    <mergeCell ref="S10:T10"/>
    <mergeCell ref="S11:S12"/>
    <mergeCell ref="T11:T12"/>
    <mergeCell ref="C9:T9"/>
    <mergeCell ref="D70:D73"/>
    <mergeCell ref="D74:D77"/>
    <mergeCell ref="C10:C13"/>
    <mergeCell ref="C62:C65"/>
    <mergeCell ref="F62:G64"/>
    <mergeCell ref="D38:D40"/>
    <mergeCell ref="D41:D43"/>
    <mergeCell ref="C8:T8"/>
    <mergeCell ref="C14:C34"/>
    <mergeCell ref="D14:D16"/>
    <mergeCell ref="D17:D19"/>
    <mergeCell ref="D20:D22"/>
    <mergeCell ref="D23:D25"/>
    <mergeCell ref="D26:D28"/>
    <mergeCell ref="D29:D31"/>
    <mergeCell ref="D32:D34"/>
    <mergeCell ref="C126:P126"/>
    <mergeCell ref="D198:D201"/>
    <mergeCell ref="C226:C253"/>
    <mergeCell ref="D202:D205"/>
    <mergeCell ref="D206:D209"/>
    <mergeCell ref="D210:D213"/>
    <mergeCell ref="D214:D217"/>
    <mergeCell ref="D218:D221"/>
    <mergeCell ref="D222:D225"/>
    <mergeCell ref="N194:O194"/>
    <mergeCell ref="N195:N196"/>
    <mergeCell ref="O195:O196"/>
    <mergeCell ref="C193:O193"/>
    <mergeCell ref="C192:O192"/>
    <mergeCell ref="D184:D187"/>
    <mergeCell ref="C160:C187"/>
    <mergeCell ref="D180:D183"/>
    <mergeCell ref="D246:D249"/>
    <mergeCell ref="D250:D253"/>
    <mergeCell ref="C198:C225"/>
    <mergeCell ref="D226:D229"/>
    <mergeCell ref="D230:D233"/>
    <mergeCell ref="D234:D237"/>
    <mergeCell ref="D238:D241"/>
    <mergeCell ref="D242:D245"/>
    <mergeCell ref="C127:P127"/>
    <mergeCell ref="D176:D179"/>
    <mergeCell ref="D172:D175"/>
    <mergeCell ref="D160:D163"/>
    <mergeCell ref="D164:D167"/>
    <mergeCell ref="D168:D171"/>
    <mergeCell ref="D144:D147"/>
    <mergeCell ref="D148:D151"/>
    <mergeCell ref="D152:D155"/>
    <mergeCell ref="D156:D159"/>
    <mergeCell ref="O128:P128"/>
    <mergeCell ref="O129:O130"/>
    <mergeCell ref="P129:P130"/>
    <mergeCell ref="L194:M194"/>
    <mergeCell ref="H195:H196"/>
    <mergeCell ref="I195:I196"/>
    <mergeCell ref="J195:J196"/>
    <mergeCell ref="K195:K196"/>
    <mergeCell ref="L195:L196"/>
    <mergeCell ref="M195:M196"/>
    <mergeCell ref="C194:C197"/>
    <mergeCell ref="D194:D197"/>
    <mergeCell ref="E194:E197"/>
  </mergeCells>
  <phoneticPr fontId="26" type="noConversion"/>
  <conditionalFormatting sqref="L63:M63 K129:L129 J195:K195 O11:P11">
    <cfRule type="cellIs" dxfId="3" priority="1" stopIfTrue="1" operator="equal">
      <formula>"ERROR"</formula>
    </cfRule>
  </conditionalFormatting>
  <hyperlinks>
    <hyperlink ref="C58" r:id="rId1" xr:uid="{00000000-0004-0000-0200-000000000000}"/>
    <hyperlink ref="C124" r:id="rId2" xr:uid="{00000000-0004-0000-0200-000001000000}"/>
    <hyperlink ref="C190" r:id="rId3" xr:uid="{00000000-0004-0000-0200-000002000000}"/>
    <hyperlink ref="C256" r:id="rId4" xr:uid="{00000000-0004-0000-0200-000003000000}"/>
  </hyperlinks>
  <pageMargins left="0.70866141732283472" right="0.70866141732283472" top="0.74803149606299213" bottom="0.74803149606299213" header="0.31496062992125984" footer="0.31496062992125984"/>
  <pageSetup paperSize="9" orientation="portrait" horizontalDpi="4294967292" verticalDpi="4294967292" r:id="rId5"/>
  <headerFooter alignWithMargins="0">
    <oddHeader>&amp;C&amp;"Arial,Bold"&amp;14&amp;A</oddHeader>
    <oddFooter>&amp;L2017-18 Network Tariff Tables&amp;C&amp;P of &amp;N</oddFooter>
  </headerFooter>
  <rowBreaks count="5" manualBreakCount="5">
    <brk id="59" min="2" max="19" man="1"/>
    <brk id="93" min="2" max="19" man="1"/>
    <brk id="125" min="2" max="19" man="1"/>
    <brk id="175" min="2" max="19" man="1"/>
    <brk id="190" max="16383" man="1"/>
  </rowBreaks>
  <drawing r:id="rId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Sheet65">
    <pageSetUpPr fitToPage="1"/>
  </sheetPr>
  <dimension ref="A1:M42"/>
  <sheetViews>
    <sheetView zoomScale="80" zoomScaleNormal="80" zoomScalePageLayoutView="80" workbookViewId="0"/>
  </sheetViews>
  <sheetFormatPr defaultColWidth="9.140625" defaultRowHeight="12.75" x14ac:dyDescent="0.2"/>
  <cols>
    <col min="1" max="2" width="3.7109375" style="147" customWidth="1"/>
    <col min="3" max="3" width="20.42578125" style="147" customWidth="1"/>
    <col min="4" max="4" width="53.7109375" style="147" customWidth="1"/>
    <col min="5" max="5" width="14.140625" style="147" customWidth="1"/>
    <col min="6" max="7" width="7.42578125" style="147" customWidth="1"/>
    <col min="8" max="13" width="11.7109375" style="147" customWidth="1"/>
    <col min="14" max="42" width="9.140625" style="147" customWidth="1"/>
    <col min="43" max="70" width="9.140625" style="147"/>
    <col min="71" max="16383" width="9.140625" style="147" customWidth="1"/>
    <col min="16384" max="16384" width="9.140625" style="147"/>
  </cols>
  <sheetData>
    <row r="1" spans="1:13" s="263" customFormat="1" x14ac:dyDescent="0.2">
      <c r="A1" s="148"/>
      <c r="B1" s="148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</row>
    <row r="2" spans="1:13" s="249" customFormat="1" ht="18" x14ac:dyDescent="0.2">
      <c r="A2" s="9"/>
      <c r="B2" s="8"/>
      <c r="C2" s="8"/>
      <c r="D2" s="8"/>
      <c r="E2" s="4"/>
      <c r="F2" s="11"/>
      <c r="G2" s="11"/>
      <c r="H2" s="11"/>
      <c r="I2" s="11"/>
      <c r="J2" s="11"/>
      <c r="K2" s="11"/>
      <c r="L2" s="11"/>
      <c r="M2" s="11"/>
    </row>
    <row r="3" spans="1:13" s="249" customFormat="1" ht="18" x14ac:dyDescent="0.2">
      <c r="A3" s="9"/>
      <c r="B3" s="8"/>
      <c r="C3" s="4" t="s">
        <v>51</v>
      </c>
      <c r="D3" s="8"/>
      <c r="E3" s="5"/>
      <c r="F3" s="11"/>
      <c r="G3" s="11"/>
      <c r="H3" s="11"/>
      <c r="I3" s="11"/>
      <c r="J3" s="11"/>
      <c r="K3" s="11"/>
      <c r="L3" s="11"/>
      <c r="M3" s="11"/>
    </row>
    <row r="4" spans="1:13" ht="18" x14ac:dyDescent="0.25">
      <c r="A4" s="99"/>
      <c r="B4" s="102"/>
      <c r="C4" s="5" t="s">
        <v>396</v>
      </c>
      <c r="D4" s="99"/>
      <c r="E4" s="99"/>
      <c r="F4" s="99"/>
      <c r="G4" s="99"/>
      <c r="H4" s="99"/>
      <c r="I4" s="99"/>
      <c r="J4" s="103"/>
      <c r="K4" s="99"/>
      <c r="L4" s="99"/>
      <c r="M4" s="99"/>
    </row>
    <row r="5" spans="1:13" ht="14.25" x14ac:dyDescent="0.2">
      <c r="A5" s="99"/>
      <c r="B5" s="99"/>
      <c r="C5" s="99"/>
      <c r="D5" s="99"/>
      <c r="E5" s="99"/>
      <c r="F5" s="99"/>
      <c r="G5" s="99"/>
      <c r="H5" s="99"/>
      <c r="I5" s="107"/>
      <c r="J5" s="99"/>
      <c r="K5" s="99"/>
      <c r="L5" s="99"/>
      <c r="M5" s="99"/>
    </row>
    <row r="6" spans="1:13" s="250" customFormat="1" ht="12" x14ac:dyDescent="0.2">
      <c r="A6" s="3"/>
      <c r="B6" s="3"/>
      <c r="C6" s="3"/>
      <c r="D6" s="3"/>
      <c r="E6" s="3"/>
      <c r="F6" s="3"/>
      <c r="G6" s="3"/>
      <c r="H6" s="3"/>
      <c r="I6" s="150"/>
      <c r="J6" s="3"/>
      <c r="K6" s="3"/>
      <c r="L6" s="3"/>
      <c r="M6" s="3"/>
    </row>
    <row r="7" spans="1:13" s="250" customFormat="1" ht="12" x14ac:dyDescent="0.2">
      <c r="A7" s="3"/>
      <c r="B7" s="3"/>
      <c r="C7" s="3"/>
      <c r="D7" s="3"/>
      <c r="E7" s="3"/>
      <c r="F7" s="3"/>
      <c r="G7" s="3"/>
      <c r="H7" s="3"/>
      <c r="I7" s="150"/>
      <c r="J7" s="3"/>
      <c r="K7" s="3"/>
      <c r="L7" s="3"/>
      <c r="M7" s="3"/>
    </row>
    <row r="8" spans="1:13" ht="15" customHeight="1" x14ac:dyDescent="0.2">
      <c r="A8" s="99"/>
      <c r="B8" s="99"/>
      <c r="C8" s="280" t="s">
        <v>52</v>
      </c>
      <c r="D8" s="281"/>
      <c r="E8" s="281"/>
      <c r="F8" s="281"/>
      <c r="G8" s="281"/>
      <c r="H8" s="281"/>
      <c r="I8" s="281"/>
      <c r="J8" s="281"/>
      <c r="K8" s="282"/>
      <c r="L8" s="8"/>
      <c r="M8" s="8"/>
    </row>
    <row r="9" spans="1:13" ht="34.5" customHeight="1" x14ac:dyDescent="0.2">
      <c r="A9" s="1"/>
      <c r="B9" s="1"/>
      <c r="C9" s="283" t="s">
        <v>397</v>
      </c>
      <c r="D9" s="284"/>
      <c r="E9" s="284"/>
      <c r="F9" s="284"/>
      <c r="G9" s="284"/>
      <c r="H9" s="284"/>
      <c r="I9" s="284"/>
      <c r="J9" s="284"/>
      <c r="K9" s="285"/>
      <c r="L9" s="8"/>
      <c r="M9" s="8"/>
    </row>
    <row r="10" spans="1:13" ht="35.1" customHeight="1" x14ac:dyDescent="0.2">
      <c r="A10" s="1"/>
      <c r="B10" s="1"/>
      <c r="C10" s="286" t="s">
        <v>77</v>
      </c>
      <c r="D10" s="286" t="s">
        <v>78</v>
      </c>
      <c r="E10" s="286" t="s">
        <v>54</v>
      </c>
      <c r="F10" s="289" t="s">
        <v>79</v>
      </c>
      <c r="G10" s="290"/>
      <c r="H10" s="295" t="s">
        <v>80</v>
      </c>
      <c r="I10" s="297"/>
      <c r="J10" s="298" t="s">
        <v>81</v>
      </c>
      <c r="K10" s="300"/>
      <c r="L10" s="8"/>
      <c r="M10" s="8"/>
    </row>
    <row r="11" spans="1:13" ht="30" customHeight="1" x14ac:dyDescent="0.2">
      <c r="A11" s="1"/>
      <c r="B11" s="1"/>
      <c r="C11" s="287"/>
      <c r="D11" s="287"/>
      <c r="E11" s="287"/>
      <c r="F11" s="291"/>
      <c r="G11" s="292"/>
      <c r="H11" s="303" t="s">
        <v>55</v>
      </c>
      <c r="I11" s="361" t="s">
        <v>398</v>
      </c>
      <c r="J11" s="305" t="s">
        <v>60</v>
      </c>
      <c r="K11" s="305" t="s">
        <v>302</v>
      </c>
      <c r="L11" s="8"/>
      <c r="M11" s="8"/>
    </row>
    <row r="12" spans="1:13" ht="30" customHeight="1" x14ac:dyDescent="0.2">
      <c r="A12" s="1"/>
      <c r="B12" s="1"/>
      <c r="C12" s="287"/>
      <c r="D12" s="287"/>
      <c r="E12" s="287"/>
      <c r="F12" s="293"/>
      <c r="G12" s="294"/>
      <c r="H12" s="304"/>
      <c r="I12" s="362"/>
      <c r="J12" s="306"/>
      <c r="K12" s="306"/>
      <c r="L12" s="8"/>
      <c r="M12" s="8"/>
    </row>
    <row r="13" spans="1:13" ht="30" customHeight="1" x14ac:dyDescent="0.2">
      <c r="A13" s="1"/>
      <c r="B13" s="1"/>
      <c r="C13" s="288"/>
      <c r="D13" s="288"/>
      <c r="E13" s="288"/>
      <c r="F13" s="62" t="s">
        <v>63</v>
      </c>
      <c r="G13" s="62" t="s">
        <v>64</v>
      </c>
      <c r="H13" s="21" t="s">
        <v>65</v>
      </c>
      <c r="I13" s="22" t="s">
        <v>68</v>
      </c>
      <c r="J13" s="151" t="s">
        <v>65</v>
      </c>
      <c r="K13" s="109" t="s">
        <v>68</v>
      </c>
      <c r="L13" s="8"/>
      <c r="M13" s="8"/>
    </row>
    <row r="14" spans="1:13" ht="14.25" customHeight="1" x14ac:dyDescent="0.2">
      <c r="A14" s="1"/>
      <c r="B14" s="1"/>
      <c r="C14" s="309" t="s">
        <v>399</v>
      </c>
      <c r="D14" s="136" t="s">
        <v>400</v>
      </c>
      <c r="E14" s="136" t="s">
        <v>401</v>
      </c>
      <c r="F14" s="152">
        <v>1.0960000000000001</v>
      </c>
      <c r="G14" s="153" t="str">
        <f>VLOOKUP(F14,DLFs!$D$14:$E$19,2,FALSE)</f>
        <v>GELL</v>
      </c>
      <c r="H14" s="119">
        <v>5.0000000000000001E-3</v>
      </c>
      <c r="I14" s="120">
        <v>0.15878</v>
      </c>
      <c r="J14" s="154"/>
      <c r="K14" s="128">
        <v>8.5900000000000004E-3</v>
      </c>
      <c r="L14" s="8"/>
      <c r="M14" s="8"/>
    </row>
    <row r="15" spans="1:13" ht="14.25" customHeight="1" x14ac:dyDescent="0.2">
      <c r="A15" s="111"/>
      <c r="B15" s="111"/>
      <c r="C15" s="310"/>
      <c r="D15" s="135" t="s">
        <v>402</v>
      </c>
      <c r="E15" s="135" t="s">
        <v>403</v>
      </c>
      <c r="F15" s="155">
        <v>1.0960000000000001</v>
      </c>
      <c r="G15" s="73" t="str">
        <f>VLOOKUP(F15,DLFs!$D$14:$E$19,2,FALSE)</f>
        <v>GELL</v>
      </c>
      <c r="H15" s="119">
        <v>5.0000000000000001E-3</v>
      </c>
      <c r="I15" s="120">
        <v>0.15878</v>
      </c>
      <c r="J15" s="156"/>
      <c r="K15" s="120">
        <v>8.5900000000000004E-3</v>
      </c>
      <c r="L15" s="8"/>
      <c r="M15" s="8"/>
    </row>
    <row r="16" spans="1:13" ht="14.25" customHeight="1" x14ac:dyDescent="0.2">
      <c r="A16" s="111"/>
      <c r="B16" s="111"/>
      <c r="C16" s="310"/>
      <c r="D16" s="135" t="s">
        <v>404</v>
      </c>
      <c r="E16" s="135" t="s">
        <v>405</v>
      </c>
      <c r="F16" s="155">
        <v>1.0960000000000001</v>
      </c>
      <c r="G16" s="73" t="str">
        <f>VLOOKUP(F16,DLFs!$D$14:$E$19,2,FALSE)</f>
        <v>GELL</v>
      </c>
      <c r="H16" s="119">
        <v>5.0000000000000001E-3</v>
      </c>
      <c r="I16" s="120">
        <v>0.15878</v>
      </c>
      <c r="J16" s="156"/>
      <c r="K16" s="120">
        <v>8.5900000000000004E-3</v>
      </c>
      <c r="L16" s="8"/>
      <c r="M16" s="8"/>
    </row>
    <row r="17" spans="1:13" ht="14.25" customHeight="1" x14ac:dyDescent="0.2">
      <c r="A17" s="111"/>
      <c r="B17" s="111"/>
      <c r="C17" s="310"/>
      <c r="D17" s="135" t="s">
        <v>406</v>
      </c>
      <c r="E17" s="135" t="s">
        <v>407</v>
      </c>
      <c r="F17" s="155">
        <v>1.0960000000000001</v>
      </c>
      <c r="G17" s="73" t="str">
        <f>VLOOKUP(F17,DLFs!$D$14:$E$19,2,FALSE)</f>
        <v>GELL</v>
      </c>
      <c r="H17" s="119">
        <v>5.0000000000000001E-3</v>
      </c>
      <c r="I17" s="120">
        <v>0.15878</v>
      </c>
      <c r="J17" s="156"/>
      <c r="K17" s="120">
        <v>1.042E-2</v>
      </c>
      <c r="L17" s="8"/>
      <c r="M17" s="8"/>
    </row>
    <row r="18" spans="1:13" ht="14.25" customHeight="1" x14ac:dyDescent="0.2">
      <c r="A18" s="111"/>
      <c r="B18" s="111"/>
      <c r="C18" s="310"/>
      <c r="D18" s="135" t="s">
        <v>408</v>
      </c>
      <c r="E18" s="135" t="s">
        <v>409</v>
      </c>
      <c r="F18" s="155">
        <v>1.0960000000000001</v>
      </c>
      <c r="G18" s="73" t="str">
        <f>VLOOKUP(F18,DLFs!$D$14:$E$19,2,FALSE)</f>
        <v>GELL</v>
      </c>
      <c r="H18" s="119">
        <v>5.0000000000000001E-3</v>
      </c>
      <c r="I18" s="120">
        <v>0.15878</v>
      </c>
      <c r="J18" s="156"/>
      <c r="K18" s="120">
        <v>1.042E-2</v>
      </c>
      <c r="L18" s="8"/>
      <c r="M18" s="8"/>
    </row>
    <row r="19" spans="1:13" ht="14.25" customHeight="1" x14ac:dyDescent="0.2">
      <c r="A19" s="111"/>
      <c r="B19" s="111"/>
      <c r="C19" s="310"/>
      <c r="D19" s="135" t="s">
        <v>410</v>
      </c>
      <c r="E19" s="135" t="s">
        <v>411</v>
      </c>
      <c r="F19" s="155">
        <v>1.0960000000000001</v>
      </c>
      <c r="G19" s="73" t="str">
        <f>VLOOKUP(F19,DLFs!$D$14:$E$19,2,FALSE)</f>
        <v>GELL</v>
      </c>
      <c r="H19" s="119">
        <v>5.0000000000000001E-3</v>
      </c>
      <c r="I19" s="120">
        <v>0.15878</v>
      </c>
      <c r="J19" s="156"/>
      <c r="K19" s="120">
        <v>1.042E-2</v>
      </c>
      <c r="L19" s="8"/>
      <c r="M19" s="8"/>
    </row>
    <row r="20" spans="1:13" ht="14.25" customHeight="1" x14ac:dyDescent="0.2">
      <c r="A20" s="111"/>
      <c r="B20" s="111"/>
      <c r="C20" s="310"/>
      <c r="D20" s="135" t="s">
        <v>412</v>
      </c>
      <c r="E20" s="135" t="s">
        <v>413</v>
      </c>
      <c r="F20" s="155">
        <v>1.0960000000000001</v>
      </c>
      <c r="G20" s="73" t="str">
        <f>VLOOKUP(F20,DLFs!$D$14:$E$19,2,FALSE)</f>
        <v>GELL</v>
      </c>
      <c r="H20" s="119">
        <v>5.0000000000000001E-3</v>
      </c>
      <c r="I20" s="120">
        <v>0.15878</v>
      </c>
      <c r="J20" s="156"/>
      <c r="K20" s="120">
        <v>1.333E-2</v>
      </c>
      <c r="L20" s="8"/>
      <c r="M20" s="8"/>
    </row>
    <row r="21" spans="1:13" ht="14.25" customHeight="1" x14ac:dyDescent="0.2">
      <c r="A21" s="111"/>
      <c r="B21" s="111"/>
      <c r="C21" s="310"/>
      <c r="D21" s="135" t="s">
        <v>414</v>
      </c>
      <c r="E21" s="135" t="s">
        <v>415</v>
      </c>
      <c r="F21" s="155">
        <v>1.0960000000000001</v>
      </c>
      <c r="G21" s="73" t="str">
        <f>VLOOKUP(F21,DLFs!$D$14:$E$19,2,FALSE)</f>
        <v>GELL</v>
      </c>
      <c r="H21" s="119">
        <v>5.0000000000000001E-3</v>
      </c>
      <c r="I21" s="120">
        <v>0.15878</v>
      </c>
      <c r="J21" s="156"/>
      <c r="K21" s="120">
        <v>1.333E-2</v>
      </c>
      <c r="L21" s="8"/>
      <c r="M21" s="8"/>
    </row>
    <row r="22" spans="1:13" ht="14.25" customHeight="1" x14ac:dyDescent="0.2">
      <c r="A22" s="111"/>
      <c r="B22" s="111"/>
      <c r="C22" s="310"/>
      <c r="D22" s="135" t="s">
        <v>416</v>
      </c>
      <c r="E22" s="135" t="s">
        <v>417</v>
      </c>
      <c r="F22" s="155">
        <v>1.0960000000000001</v>
      </c>
      <c r="G22" s="73" t="str">
        <f>VLOOKUP(F22,DLFs!$D$14:$E$19,2,FALSE)</f>
        <v>GELL</v>
      </c>
      <c r="H22" s="119">
        <v>5.0000000000000001E-3</v>
      </c>
      <c r="I22" s="120">
        <v>0.15878</v>
      </c>
      <c r="J22" s="156"/>
      <c r="K22" s="120">
        <v>1.333E-2</v>
      </c>
      <c r="L22" s="8"/>
      <c r="M22" s="8"/>
    </row>
    <row r="23" spans="1:13" ht="14.25" customHeight="1" x14ac:dyDescent="0.2">
      <c r="A23" s="111"/>
      <c r="B23" s="111"/>
      <c r="C23" s="310"/>
      <c r="D23" s="135" t="s">
        <v>418</v>
      </c>
      <c r="E23" s="135" t="s">
        <v>419</v>
      </c>
      <c r="F23" s="155">
        <v>1.1919999999999999</v>
      </c>
      <c r="G23" s="73" t="str">
        <f>VLOOKUP(F23,DLFs!$F$14:$G$19,2,FALSE)</f>
        <v>GWLL</v>
      </c>
      <c r="H23" s="119">
        <v>0.26800000000000002</v>
      </c>
      <c r="I23" s="120">
        <v>0.18296999999999999</v>
      </c>
      <c r="J23" s="156"/>
      <c r="K23" s="120">
        <v>8.5900000000000004E-3</v>
      </c>
      <c r="L23" s="8"/>
      <c r="M23" s="8"/>
    </row>
    <row r="24" spans="1:13" ht="14.25" customHeight="1" x14ac:dyDescent="0.2">
      <c r="A24" s="111"/>
      <c r="B24" s="111"/>
      <c r="C24" s="310"/>
      <c r="D24" s="135" t="s">
        <v>420</v>
      </c>
      <c r="E24" s="135" t="s">
        <v>421</v>
      </c>
      <c r="F24" s="155">
        <v>1.1919999999999999</v>
      </c>
      <c r="G24" s="73" t="str">
        <f>VLOOKUP(F24,DLFs!$F$14:$G$19,2,FALSE)</f>
        <v>GWLL</v>
      </c>
      <c r="H24" s="119">
        <v>0.26800000000000002</v>
      </c>
      <c r="I24" s="120">
        <v>0.18296999999999999</v>
      </c>
      <c r="J24" s="156"/>
      <c r="K24" s="120">
        <v>8.5900000000000004E-3</v>
      </c>
      <c r="L24" s="8"/>
      <c r="M24" s="8"/>
    </row>
    <row r="25" spans="1:13" ht="14.25" customHeight="1" x14ac:dyDescent="0.2">
      <c r="A25" s="111"/>
      <c r="B25" s="111"/>
      <c r="C25" s="310"/>
      <c r="D25" s="135" t="s">
        <v>422</v>
      </c>
      <c r="E25" s="135" t="s">
        <v>423</v>
      </c>
      <c r="F25" s="155">
        <v>1.1919999999999999</v>
      </c>
      <c r="G25" s="73" t="str">
        <f>VLOOKUP(F25,DLFs!$F$14:$G$19,2,FALSE)</f>
        <v>GWLL</v>
      </c>
      <c r="H25" s="119">
        <v>0.26800000000000002</v>
      </c>
      <c r="I25" s="120">
        <v>0.18296999999999999</v>
      </c>
      <c r="J25" s="156"/>
      <c r="K25" s="120">
        <v>8.5900000000000004E-3</v>
      </c>
      <c r="L25" s="8"/>
      <c r="M25" s="8"/>
    </row>
    <row r="26" spans="1:13" ht="14.25" customHeight="1" x14ac:dyDescent="0.2">
      <c r="A26" s="111"/>
      <c r="B26" s="111"/>
      <c r="C26" s="310"/>
      <c r="D26" s="135" t="s">
        <v>424</v>
      </c>
      <c r="E26" s="135" t="s">
        <v>425</v>
      </c>
      <c r="F26" s="155">
        <v>1.1919999999999999</v>
      </c>
      <c r="G26" s="73" t="str">
        <f>VLOOKUP(F26,DLFs!$F$14:$G$19,2,FALSE)</f>
        <v>GWLL</v>
      </c>
      <c r="H26" s="119">
        <v>0.26800000000000002</v>
      </c>
      <c r="I26" s="120">
        <v>0.18296999999999999</v>
      </c>
      <c r="J26" s="156"/>
      <c r="K26" s="120">
        <v>1.042E-2</v>
      </c>
      <c r="L26" s="8"/>
      <c r="M26" s="8"/>
    </row>
    <row r="27" spans="1:13" ht="14.25" customHeight="1" x14ac:dyDescent="0.2">
      <c r="A27" s="111"/>
      <c r="B27" s="111"/>
      <c r="C27" s="310"/>
      <c r="D27" s="135" t="s">
        <v>303</v>
      </c>
      <c r="E27" s="135" t="s">
        <v>304</v>
      </c>
      <c r="F27" s="155">
        <v>1.1919999999999999</v>
      </c>
      <c r="G27" s="73" t="str">
        <f>VLOOKUP(F27,DLFs!$F$14:$G$19,2,FALSE)</f>
        <v>GWLL</v>
      </c>
      <c r="H27" s="119">
        <v>0.26800000000000002</v>
      </c>
      <c r="I27" s="120">
        <v>0.18296999999999999</v>
      </c>
      <c r="J27" s="156"/>
      <c r="K27" s="120">
        <v>1.042E-2</v>
      </c>
      <c r="L27" s="8"/>
      <c r="M27" s="8"/>
    </row>
    <row r="28" spans="1:13" ht="14.25" customHeight="1" x14ac:dyDescent="0.2">
      <c r="A28" s="111"/>
      <c r="B28" s="111"/>
      <c r="C28" s="310"/>
      <c r="D28" s="135" t="s">
        <v>305</v>
      </c>
      <c r="E28" s="135" t="s">
        <v>306</v>
      </c>
      <c r="F28" s="155">
        <v>1.1919999999999999</v>
      </c>
      <c r="G28" s="73" t="str">
        <f>VLOOKUP(F28,DLFs!$F$14:$G$19,2,FALSE)</f>
        <v>GWLL</v>
      </c>
      <c r="H28" s="119">
        <v>0.26800000000000002</v>
      </c>
      <c r="I28" s="120">
        <v>0.18296999999999999</v>
      </c>
      <c r="J28" s="156"/>
      <c r="K28" s="120">
        <v>1.042E-2</v>
      </c>
      <c r="L28" s="8"/>
      <c r="M28" s="8"/>
    </row>
    <row r="29" spans="1:13" ht="14.25" customHeight="1" x14ac:dyDescent="0.2">
      <c r="A29" s="111"/>
      <c r="B29" s="111"/>
      <c r="C29" s="310"/>
      <c r="D29" s="135" t="s">
        <v>307</v>
      </c>
      <c r="E29" s="135" t="s">
        <v>308</v>
      </c>
      <c r="F29" s="155">
        <v>1.1919999999999999</v>
      </c>
      <c r="G29" s="73" t="str">
        <f>VLOOKUP(F29,DLFs!$F$14:$G$19,2,FALSE)</f>
        <v>GWLL</v>
      </c>
      <c r="H29" s="119">
        <v>0.26800000000000002</v>
      </c>
      <c r="I29" s="120">
        <v>0.18296999999999999</v>
      </c>
      <c r="J29" s="156"/>
      <c r="K29" s="120">
        <v>1.333E-2</v>
      </c>
      <c r="L29" s="8"/>
      <c r="M29" s="8"/>
    </row>
    <row r="30" spans="1:13" ht="14.25" customHeight="1" x14ac:dyDescent="0.2">
      <c r="A30" s="111"/>
      <c r="B30" s="111"/>
      <c r="C30" s="310"/>
      <c r="D30" s="135" t="s">
        <v>309</v>
      </c>
      <c r="E30" s="135" t="s">
        <v>310</v>
      </c>
      <c r="F30" s="155">
        <v>1.1919999999999999</v>
      </c>
      <c r="G30" s="73" t="str">
        <f>VLOOKUP(F30,DLFs!$F$14:$G$19,2,FALSE)</f>
        <v>GWLL</v>
      </c>
      <c r="H30" s="119">
        <v>0.26800000000000002</v>
      </c>
      <c r="I30" s="120">
        <v>0.18296999999999999</v>
      </c>
      <c r="J30" s="156"/>
      <c r="K30" s="120">
        <v>1.333E-2</v>
      </c>
      <c r="L30" s="8"/>
      <c r="M30" s="8"/>
    </row>
    <row r="31" spans="1:13" ht="14.25" customHeight="1" x14ac:dyDescent="0.2">
      <c r="A31" s="111"/>
      <c r="B31" s="111"/>
      <c r="C31" s="310"/>
      <c r="D31" s="135" t="s">
        <v>311</v>
      </c>
      <c r="E31" s="135" t="s">
        <v>312</v>
      </c>
      <c r="F31" s="155">
        <v>1.1919999999999999</v>
      </c>
      <c r="G31" s="73" t="str">
        <f>VLOOKUP(F31,DLFs!$F$14:$G$19,2,FALSE)</f>
        <v>GWLL</v>
      </c>
      <c r="H31" s="119">
        <v>0.26800000000000002</v>
      </c>
      <c r="I31" s="120">
        <v>0.18296999999999999</v>
      </c>
      <c r="J31" s="156"/>
      <c r="K31" s="120">
        <v>1.333E-2</v>
      </c>
      <c r="L31" s="8"/>
      <c r="M31" s="8"/>
    </row>
    <row r="32" spans="1:13" ht="14.25" customHeight="1" x14ac:dyDescent="0.2">
      <c r="A32" s="111"/>
      <c r="B32" s="111"/>
      <c r="C32" s="310"/>
      <c r="D32" s="135" t="s">
        <v>313</v>
      </c>
      <c r="E32" s="135" t="s">
        <v>314</v>
      </c>
      <c r="F32" s="155">
        <v>1.07</v>
      </c>
      <c r="G32" s="73" t="str">
        <f>VLOOKUP(F32,DLFs!$H$14:$I$19,2,FALSE)</f>
        <v>GMLL</v>
      </c>
      <c r="H32" s="119">
        <v>0.20499999999999999</v>
      </c>
      <c r="I32" s="120">
        <v>1.592E-2</v>
      </c>
      <c r="J32" s="156"/>
      <c r="K32" s="120">
        <v>7.3999999999999999E-4</v>
      </c>
      <c r="L32" s="8"/>
      <c r="M32" s="8"/>
    </row>
    <row r="33" spans="1:13" ht="14.25" customHeight="1" x14ac:dyDescent="0.2">
      <c r="A33" s="111"/>
      <c r="B33" s="111"/>
      <c r="C33" s="310"/>
      <c r="D33" s="135" t="s">
        <v>315</v>
      </c>
      <c r="E33" s="135" t="s">
        <v>316</v>
      </c>
      <c r="F33" s="155">
        <v>1.07</v>
      </c>
      <c r="G33" s="73" t="str">
        <f>VLOOKUP(F33,DLFs!$H$14:$I$19,2,FALSE)</f>
        <v>GMLL</v>
      </c>
      <c r="H33" s="119">
        <v>0.20499999999999999</v>
      </c>
      <c r="I33" s="120">
        <v>1.592E-2</v>
      </c>
      <c r="J33" s="156"/>
      <c r="K33" s="120">
        <v>7.3999999999999999E-4</v>
      </c>
      <c r="L33" s="8"/>
      <c r="M33" s="8"/>
    </row>
    <row r="34" spans="1:13" ht="14.25" customHeight="1" x14ac:dyDescent="0.2">
      <c r="A34" s="111"/>
      <c r="B34" s="111"/>
      <c r="C34" s="311"/>
      <c r="D34" s="135" t="s">
        <v>443</v>
      </c>
      <c r="E34" s="122" t="s">
        <v>444</v>
      </c>
      <c r="F34" s="157">
        <v>1.07</v>
      </c>
      <c r="G34" s="78" t="str">
        <f>VLOOKUP(F34,DLFs!$H$14:$I$19,2,FALSE)</f>
        <v>GMLL</v>
      </c>
      <c r="H34" s="119">
        <v>0.20499999999999999</v>
      </c>
      <c r="I34" s="120">
        <v>1.592E-2</v>
      </c>
      <c r="J34" s="158"/>
      <c r="K34" s="120">
        <v>7.3999999999999999E-4</v>
      </c>
      <c r="L34" s="8"/>
      <c r="M34" s="8"/>
    </row>
    <row r="35" spans="1:13" x14ac:dyDescent="0.2">
      <c r="A35" s="111"/>
      <c r="B35" s="111"/>
      <c r="C35" s="141"/>
      <c r="D35" s="141"/>
      <c r="E35" s="141"/>
      <c r="F35" s="141"/>
      <c r="G35" s="141"/>
      <c r="H35" s="141"/>
      <c r="I35" s="141"/>
      <c r="J35" s="141"/>
      <c r="K35" s="141"/>
      <c r="L35" s="8"/>
      <c r="M35" s="8"/>
    </row>
    <row r="36" spans="1:13" x14ac:dyDescent="0.2">
      <c r="A36" s="99"/>
      <c r="B36" s="99"/>
      <c r="C36" s="7" t="s">
        <v>880</v>
      </c>
      <c r="D36" s="8"/>
      <c r="E36" s="8"/>
      <c r="F36" s="8"/>
      <c r="G36" s="8"/>
      <c r="H36" s="239"/>
      <c r="I36" s="254"/>
      <c r="J36" s="254"/>
      <c r="K36" s="254"/>
      <c r="L36" s="8"/>
      <c r="M36" s="8"/>
    </row>
    <row r="37" spans="1:13" x14ac:dyDescent="0.2">
      <c r="A37" s="99"/>
      <c r="B37" s="99"/>
      <c r="C37" s="239" t="s">
        <v>775</v>
      </c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">
      <c r="A38" s="99"/>
      <c r="B38" s="9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99"/>
      <c r="B39" s="99"/>
      <c r="C39" s="8" t="s">
        <v>883</v>
      </c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">
      <c r="A40" s="99"/>
      <c r="B40" s="99"/>
      <c r="C40" s="239" t="s">
        <v>775</v>
      </c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">
      <c r="A41" s="99"/>
      <c r="B41" s="9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">
      <c r="A42" s="99"/>
      <c r="B42" s="9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</sheetData>
  <mergeCells count="13">
    <mergeCell ref="J11:J12"/>
    <mergeCell ref="K11:K12"/>
    <mergeCell ref="C14:C34"/>
    <mergeCell ref="C8:K8"/>
    <mergeCell ref="C9:K9"/>
    <mergeCell ref="C10:C13"/>
    <mergeCell ref="D10:D13"/>
    <mergeCell ref="E10:E13"/>
    <mergeCell ref="F10:G12"/>
    <mergeCell ref="H10:I10"/>
    <mergeCell ref="J10:K10"/>
    <mergeCell ref="H11:H12"/>
    <mergeCell ref="I11:I12"/>
  </mergeCells>
  <phoneticPr fontId="26" type="noConversion"/>
  <conditionalFormatting sqref="J11:K11">
    <cfRule type="cellIs" dxfId="2" priority="1" stopIfTrue="1" operator="equal">
      <formula>"ERROR"</formula>
    </cfRule>
  </conditionalFormatting>
  <hyperlinks>
    <hyperlink ref="C37" r:id="rId1" xr:uid="{00000000-0004-0000-0300-000000000000}"/>
    <hyperlink ref="C40" r:id="rId2" xr:uid="{00000000-0004-0000-0300-000001000000}"/>
  </hyperlinks>
  <pageMargins left="0.25" right="0.25" top="0.75" bottom="0.75" header="0.3" footer="0.3"/>
  <headerFooter alignWithMargins="0">
    <oddHeader>&amp;C&amp;"Arial,Bold"&amp;14&amp;A</oddHeader>
    <oddFooter>&amp;L2017-18 Network Tariff Tables&amp;C&amp;P of &amp;N</oddFooter>
  </headerFooter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Sheet16">
    <pageSetUpPr fitToPage="1"/>
  </sheetPr>
  <dimension ref="A1:K30"/>
  <sheetViews>
    <sheetView zoomScale="80" zoomScaleNormal="80" zoomScaleSheetLayoutView="90" zoomScalePageLayoutView="80" workbookViewId="0"/>
  </sheetViews>
  <sheetFormatPr defaultColWidth="9.140625" defaultRowHeight="12.75" x14ac:dyDescent="0.2"/>
  <cols>
    <col min="1" max="2" width="3.7109375" style="147" customWidth="1"/>
    <col min="3" max="9" width="12.7109375" style="147" customWidth="1"/>
    <col min="10" max="11" width="11.7109375" style="147" customWidth="1"/>
    <col min="12" max="15" width="9.140625" style="147" customWidth="1"/>
    <col min="16" max="70" width="9.140625" style="147"/>
    <col min="71" max="16383" width="9.140625" style="147" customWidth="1"/>
    <col min="16384" max="16384" width="9.140625" style="147"/>
  </cols>
  <sheetData>
    <row r="1" spans="1:11" s="263" customFormat="1" x14ac:dyDescent="0.2">
      <c r="A1" s="148"/>
      <c r="B1" s="148"/>
      <c r="C1" s="149"/>
      <c r="D1" s="149"/>
      <c r="E1" s="149"/>
      <c r="F1" s="149"/>
      <c r="G1" s="149"/>
      <c r="H1" s="149"/>
      <c r="I1" s="149"/>
      <c r="J1" s="149"/>
      <c r="K1" s="149"/>
    </row>
    <row r="2" spans="1:11" s="249" customFormat="1" ht="18.75" customHeight="1" x14ac:dyDescent="0.2">
      <c r="A2" s="9"/>
      <c r="B2" s="8"/>
      <c r="C2" s="8"/>
      <c r="D2" s="8"/>
      <c r="E2" s="4"/>
      <c r="F2" s="11"/>
      <c r="G2" s="11"/>
      <c r="H2" s="11"/>
      <c r="I2" s="11"/>
      <c r="J2" s="11"/>
      <c r="K2" s="11"/>
    </row>
    <row r="3" spans="1:11" s="249" customFormat="1" ht="18.75" customHeight="1" x14ac:dyDescent="0.2">
      <c r="A3" s="9"/>
      <c r="B3" s="8"/>
      <c r="C3" s="4" t="s">
        <v>75</v>
      </c>
      <c r="D3" s="8"/>
      <c r="E3" s="5"/>
      <c r="F3" s="11"/>
      <c r="G3" s="11"/>
      <c r="H3" s="11"/>
      <c r="I3" s="11"/>
      <c r="J3" s="11"/>
      <c r="K3" s="11"/>
    </row>
    <row r="4" spans="1:11" ht="18" x14ac:dyDescent="0.25">
      <c r="A4" s="99"/>
      <c r="B4" s="102"/>
      <c r="C4" s="5" t="s">
        <v>560</v>
      </c>
      <c r="D4" s="99"/>
      <c r="E4" s="99"/>
      <c r="F4" s="99"/>
      <c r="G4" s="99"/>
      <c r="H4" s="99"/>
      <c r="I4" s="99"/>
      <c r="J4" s="103"/>
      <c r="K4" s="99"/>
    </row>
    <row r="5" spans="1:11" ht="18" x14ac:dyDescent="0.2">
      <c r="A5" s="99"/>
      <c r="B5" s="99"/>
      <c r="C5" s="5" t="s">
        <v>524</v>
      </c>
      <c r="D5" s="99"/>
      <c r="E5" s="99"/>
      <c r="F5" s="99"/>
      <c r="G5" s="99"/>
      <c r="H5" s="99"/>
      <c r="I5" s="107"/>
      <c r="J5" s="99"/>
      <c r="K5" s="99"/>
    </row>
    <row r="6" spans="1:11" ht="15.75" customHeight="1" x14ac:dyDescent="0.2">
      <c r="A6" s="111"/>
      <c r="B6" s="111"/>
      <c r="C6" s="8"/>
      <c r="D6" s="8"/>
      <c r="E6" s="8"/>
      <c r="F6" s="8"/>
      <c r="G6" s="8"/>
      <c r="H6" s="8"/>
      <c r="I6" s="8"/>
      <c r="J6" s="8"/>
      <c r="K6" s="8"/>
    </row>
    <row r="7" spans="1:11" ht="67.5" customHeight="1" x14ac:dyDescent="0.2">
      <c r="A7" s="111"/>
      <c r="B7" s="111"/>
      <c r="C7" s="363" t="s">
        <v>706</v>
      </c>
      <c r="D7" s="364"/>
      <c r="E7" s="364"/>
      <c r="F7" s="364"/>
      <c r="G7" s="364"/>
      <c r="H7" s="364"/>
      <c r="I7" s="365"/>
      <c r="J7" s="8"/>
      <c r="K7" s="8"/>
    </row>
    <row r="8" spans="1:11" s="262" customFormat="1" ht="30" customHeight="1" x14ac:dyDescent="0.2">
      <c r="A8" s="131"/>
      <c r="B8" s="131"/>
      <c r="C8" s="286" t="s">
        <v>54</v>
      </c>
      <c r="D8" s="369" t="s">
        <v>80</v>
      </c>
      <c r="E8" s="370"/>
      <c r="F8" s="371" t="s">
        <v>81</v>
      </c>
      <c r="G8" s="372"/>
      <c r="H8" s="333" t="s">
        <v>563</v>
      </c>
      <c r="I8" s="334"/>
      <c r="J8" s="8"/>
      <c r="K8" s="8"/>
    </row>
    <row r="9" spans="1:11" s="262" customFormat="1" ht="80.099999999999994" customHeight="1" x14ac:dyDescent="0.2">
      <c r="A9" s="131"/>
      <c r="B9" s="131"/>
      <c r="C9" s="287"/>
      <c r="D9" s="172" t="s">
        <v>55</v>
      </c>
      <c r="E9" s="172" t="s">
        <v>58</v>
      </c>
      <c r="F9" s="173" t="s">
        <v>60</v>
      </c>
      <c r="G9" s="173" t="s">
        <v>62</v>
      </c>
      <c r="H9" s="225" t="s">
        <v>776</v>
      </c>
      <c r="I9" s="225" t="s">
        <v>885</v>
      </c>
      <c r="J9" s="8"/>
      <c r="K9" s="8"/>
    </row>
    <row r="10" spans="1:11" s="262" customFormat="1" ht="30" customHeight="1" x14ac:dyDescent="0.2">
      <c r="A10" s="131"/>
      <c r="B10" s="131"/>
      <c r="C10" s="288"/>
      <c r="D10" s="174" t="s">
        <v>65</v>
      </c>
      <c r="E10" s="174" t="s">
        <v>68</v>
      </c>
      <c r="F10" s="175" t="s">
        <v>65</v>
      </c>
      <c r="G10" s="176" t="s">
        <v>68</v>
      </c>
      <c r="H10" s="215" t="s">
        <v>65</v>
      </c>
      <c r="I10" s="215" t="s">
        <v>65</v>
      </c>
      <c r="J10" s="8"/>
      <c r="K10" s="8"/>
    </row>
    <row r="11" spans="1:11" s="262" customFormat="1" ht="14.25" customHeight="1" x14ac:dyDescent="0.2">
      <c r="A11" s="131"/>
      <c r="B11" s="131"/>
      <c r="C11" s="177" t="s">
        <v>525</v>
      </c>
      <c r="D11" s="178"/>
      <c r="E11" s="179">
        <v>0</v>
      </c>
      <c r="F11" s="178"/>
      <c r="G11" s="178"/>
      <c r="H11" s="236">
        <v>7.7799999999999996E-3</v>
      </c>
      <c r="I11" s="69">
        <v>2.7869999999999999E-2</v>
      </c>
      <c r="J11" s="8"/>
      <c r="K11" s="8"/>
    </row>
    <row r="12" spans="1:11" s="262" customFormat="1" ht="14.25" customHeight="1" x14ac:dyDescent="0.2">
      <c r="A12" s="131"/>
      <c r="B12" s="131"/>
      <c r="C12" s="180" t="s">
        <v>661</v>
      </c>
      <c r="D12" s="181"/>
      <c r="E12" s="182">
        <v>0</v>
      </c>
      <c r="F12" s="181"/>
      <c r="G12" s="181"/>
      <c r="H12" s="237">
        <v>0</v>
      </c>
      <c r="I12" s="75">
        <v>0</v>
      </c>
      <c r="J12" s="8"/>
      <c r="K12" s="8"/>
    </row>
    <row r="13" spans="1:11" s="262" customFormat="1" ht="14.25" customHeight="1" x14ac:dyDescent="0.2">
      <c r="A13" s="131"/>
      <c r="B13" s="131"/>
      <c r="C13" s="180" t="s">
        <v>662</v>
      </c>
      <c r="D13" s="181"/>
      <c r="E13" s="182">
        <v>0</v>
      </c>
      <c r="F13" s="181"/>
      <c r="G13" s="181"/>
      <c r="H13" s="237">
        <v>7.7799999999999996E-3</v>
      </c>
      <c r="I13" s="75">
        <v>0</v>
      </c>
      <c r="J13" s="8"/>
      <c r="K13" s="8"/>
    </row>
    <row r="14" spans="1:11" s="262" customFormat="1" ht="14.25" customHeight="1" x14ac:dyDescent="0.2">
      <c r="A14" s="131"/>
      <c r="B14" s="131"/>
      <c r="C14" s="186" t="s">
        <v>555</v>
      </c>
      <c r="D14" s="187"/>
      <c r="E14" s="188">
        <v>0</v>
      </c>
      <c r="F14" s="187"/>
      <c r="G14" s="187"/>
      <c r="H14" s="238">
        <v>0</v>
      </c>
      <c r="I14" s="80">
        <v>2.7869999999999999E-2</v>
      </c>
      <c r="J14" s="8"/>
      <c r="K14" s="8"/>
    </row>
    <row r="15" spans="1:11" s="262" customFormat="1" ht="14.25" customHeight="1" x14ac:dyDescent="0.2">
      <c r="A15" s="131"/>
      <c r="B15" s="131"/>
      <c r="C15" s="177" t="s">
        <v>526</v>
      </c>
      <c r="D15" s="178"/>
      <c r="E15" s="251">
        <v>-0.44</v>
      </c>
      <c r="F15" s="178"/>
      <c r="G15" s="178"/>
      <c r="H15" s="236">
        <v>7.7799999999999996E-3</v>
      </c>
      <c r="I15" s="69">
        <v>2.7869999999999999E-2</v>
      </c>
      <c r="J15" s="8"/>
      <c r="K15" s="8"/>
    </row>
    <row r="16" spans="1:11" s="262" customFormat="1" ht="14.25" customHeight="1" x14ac:dyDescent="0.2">
      <c r="A16" s="131"/>
      <c r="B16" s="131"/>
      <c r="C16" s="180" t="s">
        <v>663</v>
      </c>
      <c r="D16" s="181"/>
      <c r="E16" s="182">
        <v>-0.44</v>
      </c>
      <c r="F16" s="181"/>
      <c r="G16" s="181"/>
      <c r="H16" s="237">
        <v>0</v>
      </c>
      <c r="I16" s="75">
        <v>0</v>
      </c>
      <c r="J16" s="8"/>
      <c r="K16" s="8"/>
    </row>
    <row r="17" spans="1:11" s="262" customFormat="1" ht="14.25" customHeight="1" x14ac:dyDescent="0.2">
      <c r="A17" s="131"/>
      <c r="B17" s="131"/>
      <c r="C17" s="180" t="s">
        <v>664</v>
      </c>
      <c r="D17" s="181"/>
      <c r="E17" s="182">
        <v>-0.44</v>
      </c>
      <c r="F17" s="181"/>
      <c r="G17" s="181"/>
      <c r="H17" s="237">
        <v>7.7799999999999996E-3</v>
      </c>
      <c r="I17" s="75">
        <v>0</v>
      </c>
      <c r="J17" s="8"/>
      <c r="K17" s="8"/>
    </row>
    <row r="18" spans="1:11" s="262" customFormat="1" ht="14.25" customHeight="1" x14ac:dyDescent="0.2">
      <c r="A18" s="131"/>
      <c r="B18" s="131"/>
      <c r="C18" s="186" t="s">
        <v>556</v>
      </c>
      <c r="D18" s="187"/>
      <c r="E18" s="188">
        <v>-0.44</v>
      </c>
      <c r="F18" s="187"/>
      <c r="G18" s="187"/>
      <c r="H18" s="238">
        <v>0</v>
      </c>
      <c r="I18" s="80">
        <v>2.7869999999999999E-2</v>
      </c>
      <c r="J18" s="8"/>
      <c r="K18" s="8"/>
    </row>
    <row r="19" spans="1:11" s="262" customFormat="1" ht="14.25" customHeight="1" x14ac:dyDescent="0.2">
      <c r="A19" s="131"/>
      <c r="B19" s="131"/>
      <c r="C19" s="177" t="s">
        <v>527</v>
      </c>
      <c r="D19" s="178"/>
      <c r="E19" s="251">
        <v>0</v>
      </c>
      <c r="F19" s="178"/>
      <c r="G19" s="178"/>
      <c r="H19" s="236">
        <v>7.7799999999999996E-3</v>
      </c>
      <c r="I19" s="69">
        <v>2.7869999999999999E-2</v>
      </c>
      <c r="J19" s="8"/>
      <c r="K19" s="8"/>
    </row>
    <row r="20" spans="1:11" s="262" customFormat="1" ht="14.25" customHeight="1" x14ac:dyDescent="0.2">
      <c r="A20" s="131"/>
      <c r="B20" s="131"/>
      <c r="C20" s="180" t="s">
        <v>665</v>
      </c>
      <c r="D20" s="181"/>
      <c r="E20" s="182">
        <v>0</v>
      </c>
      <c r="F20" s="181"/>
      <c r="G20" s="181"/>
      <c r="H20" s="237">
        <v>0</v>
      </c>
      <c r="I20" s="75">
        <v>0</v>
      </c>
      <c r="J20" s="8"/>
      <c r="K20" s="8"/>
    </row>
    <row r="21" spans="1:11" s="262" customFormat="1" ht="14.25" customHeight="1" x14ac:dyDescent="0.2">
      <c r="A21" s="131"/>
      <c r="B21" s="131"/>
      <c r="C21" s="180" t="s">
        <v>666</v>
      </c>
      <c r="D21" s="181"/>
      <c r="E21" s="182">
        <v>0</v>
      </c>
      <c r="F21" s="181"/>
      <c r="G21" s="181"/>
      <c r="H21" s="237">
        <v>7.7799999999999996E-3</v>
      </c>
      <c r="I21" s="75">
        <v>0</v>
      </c>
      <c r="J21" s="8"/>
      <c r="K21" s="8"/>
    </row>
    <row r="22" spans="1:11" s="262" customFormat="1" ht="14.25" customHeight="1" x14ac:dyDescent="0.2">
      <c r="A22" s="131"/>
      <c r="B22" s="131"/>
      <c r="C22" s="186" t="s">
        <v>557</v>
      </c>
      <c r="D22" s="187"/>
      <c r="E22" s="188">
        <v>0</v>
      </c>
      <c r="F22" s="187"/>
      <c r="G22" s="187"/>
      <c r="H22" s="238">
        <v>0</v>
      </c>
      <c r="I22" s="80">
        <v>2.7869999999999999E-2</v>
      </c>
      <c r="J22" s="8"/>
      <c r="K22" s="8"/>
    </row>
    <row r="23" spans="1:11" s="262" customFormat="1" ht="14.25" customHeight="1" x14ac:dyDescent="0.2">
      <c r="A23" s="131"/>
      <c r="B23" s="131"/>
      <c r="C23" s="252" t="s">
        <v>528</v>
      </c>
      <c r="D23" s="253"/>
      <c r="E23" s="179">
        <v>0</v>
      </c>
      <c r="F23" s="253"/>
      <c r="G23" s="253"/>
      <c r="H23" s="236">
        <v>7.7799999999999996E-3</v>
      </c>
      <c r="I23" s="69">
        <v>2.7869999999999999E-2</v>
      </c>
      <c r="J23" s="8"/>
      <c r="K23" s="8"/>
    </row>
    <row r="24" spans="1:11" s="262" customFormat="1" ht="14.25" customHeight="1" x14ac:dyDescent="0.2">
      <c r="A24" s="131"/>
      <c r="B24" s="131"/>
      <c r="C24" s="183" t="s">
        <v>667</v>
      </c>
      <c r="D24" s="184"/>
      <c r="E24" s="185">
        <v>0</v>
      </c>
      <c r="F24" s="184"/>
      <c r="G24" s="184"/>
      <c r="H24" s="237">
        <v>0</v>
      </c>
      <c r="I24" s="75">
        <v>0</v>
      </c>
      <c r="J24" s="8"/>
      <c r="K24" s="8"/>
    </row>
    <row r="25" spans="1:11" s="262" customFormat="1" ht="14.25" customHeight="1" x14ac:dyDescent="0.2">
      <c r="A25" s="131"/>
      <c r="B25" s="131"/>
      <c r="C25" s="183" t="s">
        <v>668</v>
      </c>
      <c r="D25" s="184"/>
      <c r="E25" s="185">
        <v>0</v>
      </c>
      <c r="F25" s="184"/>
      <c r="G25" s="184"/>
      <c r="H25" s="237">
        <v>7.7799999999999996E-3</v>
      </c>
      <c r="I25" s="75">
        <v>0</v>
      </c>
      <c r="J25" s="8"/>
      <c r="K25" s="8"/>
    </row>
    <row r="26" spans="1:11" s="262" customFormat="1" ht="14.25" customHeight="1" x14ac:dyDescent="0.2">
      <c r="A26" s="131"/>
      <c r="B26" s="131"/>
      <c r="C26" s="186" t="s">
        <v>558</v>
      </c>
      <c r="D26" s="187"/>
      <c r="E26" s="188">
        <v>0</v>
      </c>
      <c r="F26" s="187"/>
      <c r="G26" s="187"/>
      <c r="H26" s="238">
        <v>0</v>
      </c>
      <c r="I26" s="80">
        <v>2.7869999999999999E-2</v>
      </c>
      <c r="J26" s="8"/>
      <c r="K26" s="8"/>
    </row>
    <row r="27" spans="1:11" s="262" customFormat="1" x14ac:dyDescent="0.2">
      <c r="A27" s="131"/>
      <c r="B27" s="131"/>
      <c r="C27" s="189"/>
      <c r="D27" s="190"/>
      <c r="E27" s="191"/>
      <c r="F27" s="190"/>
      <c r="G27" s="190"/>
      <c r="H27" s="8"/>
      <c r="I27" s="8"/>
      <c r="J27" s="8"/>
      <c r="K27" s="8"/>
    </row>
    <row r="28" spans="1:11" s="262" customFormat="1" x14ac:dyDescent="0.2">
      <c r="A28" s="131"/>
      <c r="B28" s="131"/>
      <c r="C28" s="192" t="s">
        <v>150</v>
      </c>
      <c r="D28" s="193"/>
      <c r="E28" s="194"/>
      <c r="F28" s="193"/>
      <c r="G28" s="193"/>
      <c r="H28" s="255"/>
      <c r="I28" s="256"/>
      <c r="J28" s="8"/>
      <c r="K28" s="8"/>
    </row>
    <row r="29" spans="1:11" s="250" customFormat="1" ht="51.75" customHeight="1" x14ac:dyDescent="0.2">
      <c r="A29" s="3"/>
      <c r="B29" s="3"/>
      <c r="C29" s="366" t="s">
        <v>827</v>
      </c>
      <c r="D29" s="367"/>
      <c r="E29" s="367"/>
      <c r="F29" s="367"/>
      <c r="G29" s="367"/>
      <c r="H29" s="367"/>
      <c r="I29" s="368"/>
      <c r="J29" s="8"/>
      <c r="K29" s="8"/>
    </row>
    <row r="30" spans="1:11" x14ac:dyDescent="0.2">
      <c r="A30" s="99"/>
      <c r="B30" s="99"/>
      <c r="C30" s="8"/>
      <c r="D30" s="8"/>
      <c r="E30" s="8"/>
      <c r="F30" s="8"/>
      <c r="G30" s="8"/>
      <c r="H30" s="8"/>
      <c r="I30" s="8"/>
      <c r="J30" s="8"/>
      <c r="K30" s="8"/>
    </row>
  </sheetData>
  <mergeCells count="6">
    <mergeCell ref="H8:I8"/>
    <mergeCell ref="C7:I7"/>
    <mergeCell ref="C29:I29"/>
    <mergeCell ref="C8:C10"/>
    <mergeCell ref="D8:E8"/>
    <mergeCell ref="F8:G8"/>
  </mergeCells>
  <phoneticPr fontId="26" type="noConversion"/>
  <conditionalFormatting sqref="F9">
    <cfRule type="cellIs" dxfId="1" priority="1" stopIfTrue="1" operator="equal">
      <formula>"ERROR"</formula>
    </cfRule>
  </conditionalFormatting>
  <conditionalFormatting sqref="G9">
    <cfRule type="cellIs" dxfId="0" priority="2" stopIfTrue="1" operator="equal">
      <formula>"ERROR"</formula>
    </cfRule>
  </conditionalFormatting>
  <pageMargins left="0.25" right="0.25" top="0.75" bottom="0.75" header="0.3" footer="0.3"/>
  <headerFooter alignWithMargins="0">
    <oddHeader>&amp;C&amp;"Arial,Bold"&amp;14&amp;A</oddHeader>
    <oddFooter>&amp;L2017-18 Network Tariff Tables&amp;C&amp;P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Sheet68">
    <pageSetUpPr fitToPage="1"/>
  </sheetPr>
  <dimension ref="B1:I21"/>
  <sheetViews>
    <sheetView zoomScale="80" zoomScaleNormal="80" zoomScalePageLayoutView="80" workbookViewId="0"/>
  </sheetViews>
  <sheetFormatPr defaultColWidth="9.140625" defaultRowHeight="12.75" x14ac:dyDescent="0.2"/>
  <cols>
    <col min="1" max="2" width="3.7109375" style="99" customWidth="1"/>
    <col min="3" max="3" width="35.42578125" style="99" bestFit="1" customWidth="1"/>
    <col min="4" max="9" width="15.7109375" style="99" customWidth="1"/>
    <col min="10" max="16384" width="9.140625" style="99"/>
  </cols>
  <sheetData>
    <row r="1" spans="2:9" s="8" customFormat="1" x14ac:dyDescent="0.2"/>
    <row r="2" spans="2:9" s="8" customFormat="1" x14ac:dyDescent="0.2"/>
    <row r="3" spans="2:9" s="8" customFormat="1" ht="18" x14ac:dyDescent="0.2">
      <c r="C3" s="4" t="s">
        <v>51</v>
      </c>
    </row>
    <row r="4" spans="2:9" s="8" customFormat="1" ht="18" x14ac:dyDescent="0.2">
      <c r="C4" s="5" t="s">
        <v>445</v>
      </c>
    </row>
    <row r="5" spans="2:9" s="8" customFormat="1" ht="15.75" customHeight="1" x14ac:dyDescent="0.2"/>
    <row r="6" spans="2:9" s="8" customFormat="1" ht="15.75" customHeight="1" x14ac:dyDescent="0.2"/>
    <row r="7" spans="2:9" x14ac:dyDescent="0.2">
      <c r="C7" s="159" t="s">
        <v>446</v>
      </c>
    </row>
    <row r="9" spans="2:9" ht="16.5" x14ac:dyDescent="0.25">
      <c r="C9" s="14" t="s">
        <v>830</v>
      </c>
    </row>
    <row r="10" spans="2:9" x14ac:dyDescent="0.2">
      <c r="C10" s="160"/>
      <c r="D10" s="160"/>
      <c r="E10" s="160"/>
      <c r="F10" s="160"/>
    </row>
    <row r="11" spans="2:9" ht="18" customHeight="1" x14ac:dyDescent="0.25">
      <c r="B11" s="161"/>
      <c r="C11" s="373" t="s">
        <v>447</v>
      </c>
      <c r="D11" s="374"/>
      <c r="E11" s="374"/>
      <c r="F11" s="374"/>
      <c r="G11" s="374"/>
      <c r="H11" s="374"/>
      <c r="I11" s="375"/>
    </row>
    <row r="12" spans="2:9" x14ac:dyDescent="0.2">
      <c r="C12" s="355" t="s">
        <v>448</v>
      </c>
      <c r="D12" s="355" t="s">
        <v>449</v>
      </c>
      <c r="E12" s="355"/>
      <c r="F12" s="355" t="s">
        <v>450</v>
      </c>
      <c r="G12" s="355"/>
      <c r="H12" s="355" t="s">
        <v>451</v>
      </c>
      <c r="I12" s="355"/>
    </row>
    <row r="13" spans="2:9" x14ac:dyDescent="0.2">
      <c r="C13" s="355"/>
      <c r="D13" s="20" t="s">
        <v>53</v>
      </c>
      <c r="E13" s="20" t="s">
        <v>64</v>
      </c>
      <c r="F13" s="20" t="s">
        <v>53</v>
      </c>
      <c r="G13" s="20" t="s">
        <v>64</v>
      </c>
      <c r="H13" s="20" t="s">
        <v>53</v>
      </c>
      <c r="I13" s="20" t="s">
        <v>64</v>
      </c>
    </row>
    <row r="14" spans="2:9" ht="14.25" customHeight="1" x14ac:dyDescent="0.2">
      <c r="C14" s="162" t="s">
        <v>452</v>
      </c>
      <c r="D14" s="163">
        <v>1.006</v>
      </c>
      <c r="E14" s="164" t="s">
        <v>453</v>
      </c>
      <c r="F14" s="163">
        <v>1.0289999999999999</v>
      </c>
      <c r="G14" s="164" t="s">
        <v>454</v>
      </c>
      <c r="H14" s="163">
        <v>1.0009999999999999</v>
      </c>
      <c r="I14" s="164" t="s">
        <v>455</v>
      </c>
    </row>
    <row r="15" spans="2:9" ht="14.25" customHeight="1" x14ac:dyDescent="0.2">
      <c r="C15" s="165" t="s">
        <v>456</v>
      </c>
      <c r="D15" s="166">
        <v>1.0109999999999999</v>
      </c>
      <c r="E15" s="167" t="s">
        <v>457</v>
      </c>
      <c r="F15" s="166">
        <v>1.0569999999999999</v>
      </c>
      <c r="G15" s="167" t="s">
        <v>458</v>
      </c>
      <c r="H15" s="166">
        <v>1.0049999999999999</v>
      </c>
      <c r="I15" s="167" t="s">
        <v>459</v>
      </c>
    </row>
    <row r="16" spans="2:9" ht="14.25" customHeight="1" x14ac:dyDescent="0.2">
      <c r="C16" s="165" t="s">
        <v>460</v>
      </c>
      <c r="D16" s="166">
        <v>1.0149999999999999</v>
      </c>
      <c r="E16" s="167" t="s">
        <v>461</v>
      </c>
      <c r="F16" s="166">
        <v>1.0649999999999999</v>
      </c>
      <c r="G16" s="166" t="s">
        <v>462</v>
      </c>
      <c r="H16" s="166">
        <v>1.0069999999999999</v>
      </c>
      <c r="I16" s="166" t="s">
        <v>463</v>
      </c>
    </row>
    <row r="17" spans="2:9" ht="14.25" customHeight="1" x14ac:dyDescent="0.2">
      <c r="C17" s="165" t="s">
        <v>464</v>
      </c>
      <c r="D17" s="166">
        <v>1.03</v>
      </c>
      <c r="E17" s="167" t="s">
        <v>465</v>
      </c>
      <c r="F17" s="166">
        <v>1.097</v>
      </c>
      <c r="G17" s="167" t="s">
        <v>466</v>
      </c>
      <c r="H17" s="166">
        <v>1.0349999999999999</v>
      </c>
      <c r="I17" s="167" t="s">
        <v>467</v>
      </c>
    </row>
    <row r="18" spans="2:9" ht="14.25" customHeight="1" x14ac:dyDescent="0.2">
      <c r="C18" s="165" t="s">
        <v>468</v>
      </c>
      <c r="D18" s="166">
        <v>1.073</v>
      </c>
      <c r="E18" s="167" t="s">
        <v>469</v>
      </c>
      <c r="F18" s="166">
        <v>1.149</v>
      </c>
      <c r="G18" s="166" t="s">
        <v>470</v>
      </c>
      <c r="H18" s="166">
        <v>1.0609999999999999</v>
      </c>
      <c r="I18" s="166" t="s">
        <v>471</v>
      </c>
    </row>
    <row r="19" spans="2:9" ht="14.25" customHeight="1" x14ac:dyDescent="0.2">
      <c r="C19" s="168" t="s">
        <v>472</v>
      </c>
      <c r="D19" s="169">
        <v>1.0960000000000001</v>
      </c>
      <c r="E19" s="170" t="s">
        <v>473</v>
      </c>
      <c r="F19" s="169">
        <v>1.1919999999999999</v>
      </c>
      <c r="G19" s="170" t="s">
        <v>474</v>
      </c>
      <c r="H19" s="169">
        <v>1.07</v>
      </c>
      <c r="I19" s="170" t="s">
        <v>475</v>
      </c>
    </row>
    <row r="21" spans="2:9" x14ac:dyDescent="0.2">
      <c r="B21" s="159"/>
      <c r="C21" s="159"/>
      <c r="D21" s="159"/>
      <c r="E21" s="159"/>
      <c r="F21" s="159"/>
      <c r="G21" s="159"/>
      <c r="H21" s="159"/>
      <c r="I21" s="159"/>
    </row>
  </sheetData>
  <mergeCells count="5">
    <mergeCell ref="C11:I11"/>
    <mergeCell ref="C12:C13"/>
    <mergeCell ref="D12:E12"/>
    <mergeCell ref="F12:G12"/>
    <mergeCell ref="H12:I12"/>
  </mergeCells>
  <phoneticPr fontId="26" type="noConversion"/>
  <printOptions gridLines="1" gridLinesSet="0"/>
  <pageMargins left="0.75" right="0.75" top="1" bottom="1" header="0.5" footer="0.5"/>
  <headerFooter alignWithMargins="0">
    <oddHeader>&amp;A</oddHeader>
    <oddFooter>&amp;CPage &amp;P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Sheet4">
    <pageSetUpPr fitToPage="1"/>
  </sheetPr>
  <dimension ref="C3:H103"/>
  <sheetViews>
    <sheetView zoomScale="80" zoomScaleNormal="80" zoomScalePageLayoutView="80" workbookViewId="0"/>
  </sheetViews>
  <sheetFormatPr defaultColWidth="8.85546875" defaultRowHeight="12.75" x14ac:dyDescent="0.2"/>
  <cols>
    <col min="1" max="1" width="4" style="8" customWidth="1"/>
    <col min="2" max="2" width="4.85546875" style="8" customWidth="1"/>
    <col min="3" max="3" width="38.7109375" style="8" customWidth="1"/>
    <col min="4" max="4" width="47.28515625" style="8" customWidth="1"/>
    <col min="5" max="8" width="40.42578125" style="8" customWidth="1"/>
    <col min="9" max="16384" width="8.85546875" style="8"/>
  </cols>
  <sheetData>
    <row r="3" spans="3:8" ht="18" x14ac:dyDescent="0.2">
      <c r="C3" s="4" t="s">
        <v>51</v>
      </c>
      <c r="E3" s="207"/>
    </row>
    <row r="4" spans="3:8" ht="18" x14ac:dyDescent="0.2">
      <c r="C4" s="5" t="s">
        <v>559</v>
      </c>
    </row>
    <row r="5" spans="3:8" ht="15.75" customHeight="1" x14ac:dyDescent="0.2"/>
    <row r="6" spans="3:8" ht="15.75" customHeight="1" x14ac:dyDescent="0.2"/>
    <row r="7" spans="3:8" ht="18.75" customHeight="1" x14ac:dyDescent="0.25">
      <c r="C7" s="14" t="s">
        <v>529</v>
      </c>
      <c r="H7" s="207"/>
    </row>
    <row r="8" spans="3:8" ht="17.25" thickBot="1" x14ac:dyDescent="0.3">
      <c r="C8" s="14"/>
    </row>
    <row r="9" spans="3:8" ht="73.5" customHeight="1" x14ac:dyDescent="0.2">
      <c r="C9" s="195" t="s">
        <v>530</v>
      </c>
      <c r="D9" s="195" t="s">
        <v>531</v>
      </c>
      <c r="E9" s="205" t="s">
        <v>532</v>
      </c>
      <c r="F9" s="206" t="s">
        <v>828</v>
      </c>
      <c r="G9" s="206" t="s">
        <v>534</v>
      </c>
      <c r="H9" s="206" t="s">
        <v>829</v>
      </c>
    </row>
    <row r="10" spans="3:8" ht="16.5" customHeight="1" x14ac:dyDescent="0.2">
      <c r="C10" s="376" t="s">
        <v>535</v>
      </c>
      <c r="D10" s="197" t="s">
        <v>201</v>
      </c>
      <c r="E10" s="197" t="s">
        <v>536</v>
      </c>
      <c r="F10" s="197" t="s">
        <v>537</v>
      </c>
      <c r="G10" s="197" t="s">
        <v>538</v>
      </c>
      <c r="H10" s="197" t="s">
        <v>669</v>
      </c>
    </row>
    <row r="11" spans="3:8" ht="16.5" customHeight="1" x14ac:dyDescent="0.2">
      <c r="C11" s="377"/>
      <c r="D11" s="197" t="s">
        <v>202</v>
      </c>
      <c r="E11" s="197" t="s">
        <v>539</v>
      </c>
      <c r="F11" s="197" t="s">
        <v>540</v>
      </c>
      <c r="G11" s="197" t="s">
        <v>541</v>
      </c>
      <c r="H11" s="197" t="s">
        <v>670</v>
      </c>
    </row>
    <row r="12" spans="3:8" ht="16.5" customHeight="1" x14ac:dyDescent="0.2">
      <c r="C12" s="377"/>
      <c r="D12" s="197" t="s">
        <v>204</v>
      </c>
      <c r="E12" s="197" t="s">
        <v>542</v>
      </c>
      <c r="F12" s="197" t="s">
        <v>543</v>
      </c>
      <c r="G12" s="197" t="s">
        <v>544</v>
      </c>
      <c r="H12" s="197" t="s">
        <v>671</v>
      </c>
    </row>
    <row r="13" spans="3:8" ht="16.5" customHeight="1" x14ac:dyDescent="0.2">
      <c r="C13" s="377"/>
      <c r="D13" s="198" t="s">
        <v>120</v>
      </c>
      <c r="E13" s="198" t="s">
        <v>545</v>
      </c>
      <c r="F13" s="198" t="s">
        <v>546</v>
      </c>
      <c r="G13" s="198" t="s">
        <v>547</v>
      </c>
      <c r="H13" s="198" t="s">
        <v>672</v>
      </c>
    </row>
    <row r="14" spans="3:8" ht="16.5" customHeight="1" x14ac:dyDescent="0.2">
      <c r="C14" s="376" t="s">
        <v>548</v>
      </c>
      <c r="D14" s="196" t="s">
        <v>201</v>
      </c>
      <c r="E14" s="196" t="s">
        <v>549</v>
      </c>
      <c r="F14" s="196" t="s">
        <v>550</v>
      </c>
      <c r="G14" s="196" t="s">
        <v>551</v>
      </c>
      <c r="H14" s="196" t="s">
        <v>673</v>
      </c>
    </row>
    <row r="15" spans="3:8" ht="16.5" customHeight="1" x14ac:dyDescent="0.2">
      <c r="C15" s="377"/>
      <c r="D15" s="197" t="s">
        <v>202</v>
      </c>
      <c r="E15" s="197" t="s">
        <v>552</v>
      </c>
      <c r="F15" s="197" t="s">
        <v>553</v>
      </c>
      <c r="G15" s="197" t="s">
        <v>426</v>
      </c>
      <c r="H15" s="197" t="s">
        <v>674</v>
      </c>
    </row>
    <row r="16" spans="3:8" ht="16.5" customHeight="1" x14ac:dyDescent="0.2">
      <c r="C16" s="377"/>
      <c r="D16" s="197" t="s">
        <v>204</v>
      </c>
      <c r="E16" s="197" t="s">
        <v>427</v>
      </c>
      <c r="F16" s="197" t="s">
        <v>428</v>
      </c>
      <c r="G16" s="197" t="s">
        <v>429</v>
      </c>
      <c r="H16" s="197" t="s">
        <v>675</v>
      </c>
    </row>
    <row r="17" spans="3:8" ht="16.5" customHeight="1" x14ac:dyDescent="0.2">
      <c r="C17" s="377"/>
      <c r="D17" s="198" t="s">
        <v>120</v>
      </c>
      <c r="E17" s="198" t="s">
        <v>545</v>
      </c>
      <c r="F17" s="198" t="s">
        <v>430</v>
      </c>
      <c r="G17" s="198" t="s">
        <v>431</v>
      </c>
      <c r="H17" s="198" t="s">
        <v>676</v>
      </c>
    </row>
    <row r="18" spans="3:8" ht="16.5" customHeight="1" x14ac:dyDescent="0.2">
      <c r="C18" s="376" t="s">
        <v>432</v>
      </c>
      <c r="D18" s="196" t="s">
        <v>201</v>
      </c>
      <c r="E18" s="196" t="s">
        <v>219</v>
      </c>
      <c r="F18" s="196" t="s">
        <v>433</v>
      </c>
      <c r="G18" s="196" t="s">
        <v>434</v>
      </c>
      <c r="H18" s="196" t="s">
        <v>677</v>
      </c>
    </row>
    <row r="19" spans="3:8" ht="16.5" customHeight="1" x14ac:dyDescent="0.2">
      <c r="C19" s="377"/>
      <c r="D19" s="197" t="s">
        <v>202</v>
      </c>
      <c r="E19" s="197" t="s">
        <v>233</v>
      </c>
      <c r="F19" s="197" t="s">
        <v>435</v>
      </c>
      <c r="G19" s="197" t="s">
        <v>436</v>
      </c>
      <c r="H19" s="197" t="s">
        <v>678</v>
      </c>
    </row>
    <row r="20" spans="3:8" ht="16.5" customHeight="1" x14ac:dyDescent="0.2">
      <c r="C20" s="377"/>
      <c r="D20" s="197" t="s">
        <v>204</v>
      </c>
      <c r="E20" s="197" t="s">
        <v>107</v>
      </c>
      <c r="F20" s="197" t="s">
        <v>437</v>
      </c>
      <c r="G20" s="197" t="s">
        <v>438</v>
      </c>
      <c r="H20" s="197" t="s">
        <v>679</v>
      </c>
    </row>
    <row r="21" spans="3:8" ht="16.5" customHeight="1" x14ac:dyDescent="0.2">
      <c r="C21" s="377"/>
      <c r="D21" s="198" t="s">
        <v>120</v>
      </c>
      <c r="E21" s="198" t="s">
        <v>545</v>
      </c>
      <c r="F21" s="198" t="s">
        <v>264</v>
      </c>
      <c r="G21" s="198" t="s">
        <v>439</v>
      </c>
      <c r="H21" s="198" t="s">
        <v>680</v>
      </c>
    </row>
    <row r="22" spans="3:8" ht="16.5" customHeight="1" x14ac:dyDescent="0.2">
      <c r="C22" s="376" t="s">
        <v>440</v>
      </c>
      <c r="D22" s="196" t="s">
        <v>285</v>
      </c>
      <c r="E22" s="196" t="s">
        <v>483</v>
      </c>
      <c r="F22" s="196" t="s">
        <v>484</v>
      </c>
      <c r="G22" s="196" t="s">
        <v>485</v>
      </c>
      <c r="H22" s="196" t="s">
        <v>681</v>
      </c>
    </row>
    <row r="23" spans="3:8" ht="16.5" customHeight="1" x14ac:dyDescent="0.2">
      <c r="C23" s="377"/>
      <c r="D23" s="197" t="s">
        <v>368</v>
      </c>
      <c r="E23" s="197" t="s">
        <v>369</v>
      </c>
      <c r="F23" s="197" t="s">
        <v>370</v>
      </c>
      <c r="G23" s="197" t="s">
        <v>371</v>
      </c>
      <c r="H23" s="197" t="s">
        <v>682</v>
      </c>
    </row>
    <row r="24" spans="3:8" ht="16.5" customHeight="1" x14ac:dyDescent="0.2">
      <c r="C24" s="377"/>
      <c r="D24" s="197" t="s">
        <v>519</v>
      </c>
      <c r="E24" s="199" t="s">
        <v>545</v>
      </c>
      <c r="F24" s="197" t="s">
        <v>520</v>
      </c>
      <c r="G24" s="197" t="s">
        <v>521</v>
      </c>
      <c r="H24" s="197" t="s">
        <v>683</v>
      </c>
    </row>
    <row r="25" spans="3:8" ht="16.5" customHeight="1" x14ac:dyDescent="0.2">
      <c r="C25" s="377"/>
      <c r="D25" s="197" t="s">
        <v>270</v>
      </c>
      <c r="E25" s="200" t="s">
        <v>477</v>
      </c>
      <c r="F25" s="197" t="s">
        <v>478</v>
      </c>
      <c r="G25" s="197" t="s">
        <v>479</v>
      </c>
      <c r="H25" s="197" t="s">
        <v>684</v>
      </c>
    </row>
    <row r="26" spans="3:8" ht="16.5" customHeight="1" x14ac:dyDescent="0.2">
      <c r="C26" s="377"/>
      <c r="D26" s="197" t="s">
        <v>501</v>
      </c>
      <c r="E26" s="197" t="s">
        <v>502</v>
      </c>
      <c r="F26" s="197" t="s">
        <v>503</v>
      </c>
      <c r="G26" s="197" t="s">
        <v>504</v>
      </c>
      <c r="H26" s="197" t="s">
        <v>685</v>
      </c>
    </row>
    <row r="27" spans="3:8" ht="16.5" customHeight="1" x14ac:dyDescent="0.2">
      <c r="C27" s="377"/>
      <c r="D27" s="197" t="s">
        <v>375</v>
      </c>
      <c r="E27" s="199" t="s">
        <v>545</v>
      </c>
      <c r="F27" s="197" t="s">
        <v>376</v>
      </c>
      <c r="G27" s="197" t="s">
        <v>377</v>
      </c>
      <c r="H27" s="197" t="s">
        <v>686</v>
      </c>
    </row>
    <row r="28" spans="3:8" ht="16.5" customHeight="1" x14ac:dyDescent="0.2">
      <c r="C28" s="377"/>
      <c r="D28" s="197" t="s">
        <v>441</v>
      </c>
      <c r="E28" s="200" t="s">
        <v>495</v>
      </c>
      <c r="F28" s="197" t="s">
        <v>496</v>
      </c>
      <c r="G28" s="197" t="s">
        <v>497</v>
      </c>
      <c r="H28" s="197" t="s">
        <v>687</v>
      </c>
    </row>
    <row r="29" spans="3:8" ht="16.5" customHeight="1" x14ac:dyDescent="0.2">
      <c r="C29" s="377"/>
      <c r="D29" s="197" t="s">
        <v>442</v>
      </c>
      <c r="E29" s="197" t="s">
        <v>489</v>
      </c>
      <c r="F29" s="197" t="s">
        <v>490</v>
      </c>
      <c r="G29" s="197" t="s">
        <v>491</v>
      </c>
      <c r="H29" s="197" t="s">
        <v>688</v>
      </c>
    </row>
    <row r="30" spans="3:8" ht="16.5" customHeight="1" x14ac:dyDescent="0.2">
      <c r="C30" s="376" t="s">
        <v>567</v>
      </c>
      <c r="D30" s="196" t="s">
        <v>285</v>
      </c>
      <c r="E30" s="196" t="s">
        <v>486</v>
      </c>
      <c r="F30" s="196" t="s">
        <v>487</v>
      </c>
      <c r="G30" s="196" t="s">
        <v>488</v>
      </c>
      <c r="H30" s="196" t="s">
        <v>689</v>
      </c>
    </row>
    <row r="31" spans="3:8" ht="16.5" customHeight="1" x14ac:dyDescent="0.2">
      <c r="C31" s="377"/>
      <c r="D31" s="197" t="s">
        <v>368</v>
      </c>
      <c r="E31" s="197" t="s">
        <v>372</v>
      </c>
      <c r="F31" s="197" t="s">
        <v>373</v>
      </c>
      <c r="G31" s="197" t="s">
        <v>374</v>
      </c>
      <c r="H31" s="197" t="s">
        <v>690</v>
      </c>
    </row>
    <row r="32" spans="3:8" ht="16.5" customHeight="1" x14ac:dyDescent="0.2">
      <c r="C32" s="377"/>
      <c r="D32" s="197" t="s">
        <v>519</v>
      </c>
      <c r="E32" s="199" t="s">
        <v>545</v>
      </c>
      <c r="F32" s="197" t="s">
        <v>522</v>
      </c>
      <c r="G32" s="197" t="s">
        <v>523</v>
      </c>
      <c r="H32" s="197" t="s">
        <v>691</v>
      </c>
    </row>
    <row r="33" spans="3:8" ht="16.5" customHeight="1" x14ac:dyDescent="0.2">
      <c r="C33" s="377"/>
      <c r="D33" s="197" t="s">
        <v>270</v>
      </c>
      <c r="E33" s="200" t="s">
        <v>480</v>
      </c>
      <c r="F33" s="197" t="s">
        <v>481</v>
      </c>
      <c r="G33" s="197" t="s">
        <v>482</v>
      </c>
      <c r="H33" s="197" t="s">
        <v>692</v>
      </c>
    </row>
    <row r="34" spans="3:8" ht="16.5" customHeight="1" x14ac:dyDescent="0.2">
      <c r="C34" s="377"/>
      <c r="D34" s="197" t="s">
        <v>501</v>
      </c>
      <c r="E34" s="197" t="s">
        <v>505</v>
      </c>
      <c r="F34" s="197" t="s">
        <v>366</v>
      </c>
      <c r="G34" s="197" t="s">
        <v>367</v>
      </c>
      <c r="H34" s="197" t="s">
        <v>693</v>
      </c>
    </row>
    <row r="35" spans="3:8" ht="16.5" customHeight="1" x14ac:dyDescent="0.2">
      <c r="C35" s="377"/>
      <c r="D35" s="197" t="s">
        <v>375</v>
      </c>
      <c r="E35" s="199" t="s">
        <v>545</v>
      </c>
      <c r="F35" s="197" t="s">
        <v>378</v>
      </c>
      <c r="G35" s="197" t="s">
        <v>379</v>
      </c>
      <c r="H35" s="197" t="s">
        <v>694</v>
      </c>
    </row>
    <row r="36" spans="3:8" ht="16.5" customHeight="1" x14ac:dyDescent="0.2">
      <c r="C36" s="377"/>
      <c r="D36" s="197" t="s">
        <v>441</v>
      </c>
      <c r="E36" s="200" t="s">
        <v>498</v>
      </c>
      <c r="F36" s="197" t="s">
        <v>499</v>
      </c>
      <c r="G36" s="197" t="s">
        <v>500</v>
      </c>
      <c r="H36" s="197" t="s">
        <v>695</v>
      </c>
    </row>
    <row r="37" spans="3:8" ht="16.5" customHeight="1" x14ac:dyDescent="0.2">
      <c r="C37" s="377"/>
      <c r="D37" s="197" t="s">
        <v>442</v>
      </c>
      <c r="E37" s="197" t="s">
        <v>492</v>
      </c>
      <c r="F37" s="197" t="s">
        <v>493</v>
      </c>
      <c r="G37" s="197" t="s">
        <v>494</v>
      </c>
      <c r="H37" s="197" t="s">
        <v>696</v>
      </c>
    </row>
    <row r="38" spans="3:8" ht="16.5" customHeight="1" x14ac:dyDescent="0.2">
      <c r="C38" s="376" t="s">
        <v>568</v>
      </c>
      <c r="D38" s="196" t="s">
        <v>285</v>
      </c>
      <c r="E38" s="196" t="s">
        <v>299</v>
      </c>
      <c r="F38" s="196" t="s">
        <v>569</v>
      </c>
      <c r="G38" s="196" t="s">
        <v>570</v>
      </c>
      <c r="H38" s="196" t="s">
        <v>697</v>
      </c>
    </row>
    <row r="39" spans="3:8" ht="16.5" customHeight="1" x14ac:dyDescent="0.2">
      <c r="C39" s="377" t="s">
        <v>571</v>
      </c>
      <c r="D39" s="197" t="s">
        <v>368</v>
      </c>
      <c r="E39" s="197" t="s">
        <v>329</v>
      </c>
      <c r="F39" s="197" t="s">
        <v>572</v>
      </c>
      <c r="G39" s="197" t="s">
        <v>573</v>
      </c>
      <c r="H39" s="197" t="s">
        <v>698</v>
      </c>
    </row>
    <row r="40" spans="3:8" ht="16.5" customHeight="1" x14ac:dyDescent="0.2">
      <c r="C40" s="377"/>
      <c r="D40" s="197" t="s">
        <v>519</v>
      </c>
      <c r="E40" s="199" t="s">
        <v>545</v>
      </c>
      <c r="F40" s="197" t="s">
        <v>365</v>
      </c>
      <c r="G40" s="197" t="s">
        <v>574</v>
      </c>
      <c r="H40" s="197" t="s">
        <v>699</v>
      </c>
    </row>
    <row r="41" spans="3:8" ht="16.5" customHeight="1" x14ac:dyDescent="0.2">
      <c r="C41" s="377"/>
      <c r="D41" s="197" t="s">
        <v>270</v>
      </c>
      <c r="E41" s="200" t="s">
        <v>284</v>
      </c>
      <c r="F41" s="197" t="s">
        <v>575</v>
      </c>
      <c r="G41" s="197" t="s">
        <v>576</v>
      </c>
      <c r="H41" s="197" t="s">
        <v>700</v>
      </c>
    </row>
    <row r="42" spans="3:8" ht="16.5" customHeight="1" x14ac:dyDescent="0.2">
      <c r="C42" s="377"/>
      <c r="D42" s="197" t="s">
        <v>501</v>
      </c>
      <c r="E42" s="197" t="s">
        <v>189</v>
      </c>
      <c r="F42" s="197" t="s">
        <v>577</v>
      </c>
      <c r="G42" s="197" t="s">
        <v>578</v>
      </c>
      <c r="H42" s="197" t="s">
        <v>701</v>
      </c>
    </row>
    <row r="43" spans="3:8" ht="16.5" customHeight="1" x14ac:dyDescent="0.2">
      <c r="C43" s="377"/>
      <c r="D43" s="197" t="s">
        <v>375</v>
      </c>
      <c r="E43" s="199" t="s">
        <v>545</v>
      </c>
      <c r="F43" s="197" t="s">
        <v>350</v>
      </c>
      <c r="G43" s="197" t="s">
        <v>579</v>
      </c>
      <c r="H43" s="197" t="s">
        <v>702</v>
      </c>
    </row>
    <row r="44" spans="3:8" ht="16.5" customHeight="1" x14ac:dyDescent="0.2">
      <c r="C44" s="377"/>
      <c r="D44" s="197" t="s">
        <v>441</v>
      </c>
      <c r="E44" s="200" t="s">
        <v>395</v>
      </c>
      <c r="F44" s="197" t="s">
        <v>580</v>
      </c>
      <c r="G44" s="197" t="s">
        <v>581</v>
      </c>
      <c r="H44" s="197" t="s">
        <v>703</v>
      </c>
    </row>
    <row r="45" spans="3:8" ht="16.5" customHeight="1" x14ac:dyDescent="0.2">
      <c r="C45" s="377"/>
      <c r="D45" s="197" t="s">
        <v>442</v>
      </c>
      <c r="E45" s="197" t="s">
        <v>380</v>
      </c>
      <c r="F45" s="197" t="s">
        <v>582</v>
      </c>
      <c r="G45" s="197" t="s">
        <v>583</v>
      </c>
      <c r="H45" s="197" t="s">
        <v>554</v>
      </c>
    </row>
    <row r="46" spans="3:8" ht="16.5" customHeight="1" x14ac:dyDescent="0.2">
      <c r="C46" s="376" t="s">
        <v>584</v>
      </c>
      <c r="D46" s="379" t="s">
        <v>399</v>
      </c>
      <c r="E46" s="196" t="s">
        <v>585</v>
      </c>
      <c r="F46" s="196" t="s">
        <v>586</v>
      </c>
      <c r="G46" s="196" t="s">
        <v>586</v>
      </c>
      <c r="H46" s="196" t="s">
        <v>586</v>
      </c>
    </row>
    <row r="47" spans="3:8" ht="16.5" customHeight="1" x14ac:dyDescent="0.2">
      <c r="C47" s="377"/>
      <c r="D47" s="380"/>
      <c r="E47" s="197" t="s">
        <v>587</v>
      </c>
      <c r="F47" s="197" t="s">
        <v>586</v>
      </c>
      <c r="G47" s="197" t="s">
        <v>586</v>
      </c>
      <c r="H47" s="197" t="s">
        <v>586</v>
      </c>
    </row>
    <row r="48" spans="3:8" ht="16.5" customHeight="1" x14ac:dyDescent="0.2">
      <c r="C48" s="378"/>
      <c r="D48" s="381"/>
      <c r="E48" s="198" t="s">
        <v>588</v>
      </c>
      <c r="F48" s="201" t="s">
        <v>586</v>
      </c>
      <c r="G48" s="201" t="s">
        <v>586</v>
      </c>
      <c r="H48" s="201" t="s">
        <v>586</v>
      </c>
    </row>
    <row r="49" spans="3:8" ht="16.5" customHeight="1" x14ac:dyDescent="0.2">
      <c r="C49" s="377" t="s">
        <v>589</v>
      </c>
      <c r="D49" s="379" t="s">
        <v>399</v>
      </c>
      <c r="E49" s="196" t="s">
        <v>590</v>
      </c>
      <c r="F49" s="196" t="s">
        <v>586</v>
      </c>
      <c r="G49" s="196" t="s">
        <v>586</v>
      </c>
      <c r="H49" s="196" t="s">
        <v>586</v>
      </c>
    </row>
    <row r="50" spans="3:8" ht="16.5" customHeight="1" x14ac:dyDescent="0.2">
      <c r="C50" s="382"/>
      <c r="D50" s="380"/>
      <c r="E50" s="197" t="s">
        <v>591</v>
      </c>
      <c r="F50" s="197" t="s">
        <v>586</v>
      </c>
      <c r="G50" s="197" t="s">
        <v>586</v>
      </c>
      <c r="H50" s="197" t="s">
        <v>586</v>
      </c>
    </row>
    <row r="51" spans="3:8" ht="16.5" customHeight="1" x14ac:dyDescent="0.2">
      <c r="C51" s="377"/>
      <c r="D51" s="381"/>
      <c r="E51" s="198" t="s">
        <v>592</v>
      </c>
      <c r="F51" s="201" t="s">
        <v>586</v>
      </c>
      <c r="G51" s="201" t="s">
        <v>586</v>
      </c>
      <c r="H51" s="201" t="s">
        <v>586</v>
      </c>
    </row>
    <row r="52" spans="3:8" ht="16.5" customHeight="1" x14ac:dyDescent="0.2">
      <c r="C52" s="383" t="s">
        <v>593</v>
      </c>
      <c r="D52" s="379" t="s">
        <v>399</v>
      </c>
      <c r="E52" s="196" t="s">
        <v>314</v>
      </c>
      <c r="F52" s="196" t="s">
        <v>586</v>
      </c>
      <c r="G52" s="196" t="s">
        <v>586</v>
      </c>
      <c r="H52" s="196" t="s">
        <v>586</v>
      </c>
    </row>
    <row r="53" spans="3:8" ht="16.5" customHeight="1" x14ac:dyDescent="0.2">
      <c r="C53" s="384"/>
      <c r="D53" s="380"/>
      <c r="E53" s="197" t="s">
        <v>316</v>
      </c>
      <c r="F53" s="197" t="s">
        <v>586</v>
      </c>
      <c r="G53" s="197" t="s">
        <v>586</v>
      </c>
      <c r="H53" s="197" t="s">
        <v>586</v>
      </c>
    </row>
    <row r="54" spans="3:8" ht="16.5" customHeight="1" x14ac:dyDescent="0.2">
      <c r="C54" s="385"/>
      <c r="D54" s="381"/>
      <c r="E54" s="198" t="s">
        <v>444</v>
      </c>
      <c r="F54" s="201" t="s">
        <v>586</v>
      </c>
      <c r="G54" s="201" t="s">
        <v>586</v>
      </c>
      <c r="H54" s="201" t="s">
        <v>586</v>
      </c>
    </row>
    <row r="55" spans="3:8" ht="15.75" customHeight="1" x14ac:dyDescent="0.25">
      <c r="C55" s="14"/>
    </row>
    <row r="56" spans="3:8" ht="15.75" customHeight="1" x14ac:dyDescent="0.2">
      <c r="C56" s="202"/>
    </row>
    <row r="57" spans="3:8" ht="19.5" customHeight="1" x14ac:dyDescent="0.25">
      <c r="C57" s="14" t="s">
        <v>594</v>
      </c>
    </row>
    <row r="58" spans="3:8" ht="19.5" customHeight="1" x14ac:dyDescent="0.2">
      <c r="C58" s="203" t="s">
        <v>595</v>
      </c>
    </row>
    <row r="59" spans="3:8" ht="13.5" thickBot="1" x14ac:dyDescent="0.25"/>
    <row r="60" spans="3:8" ht="30" customHeight="1" x14ac:dyDescent="0.2">
      <c r="C60" s="195" t="s">
        <v>530</v>
      </c>
      <c r="D60" s="195" t="s">
        <v>78</v>
      </c>
      <c r="E60" s="195" t="s">
        <v>108</v>
      </c>
    </row>
    <row r="61" spans="3:8" ht="15.75" customHeight="1" x14ac:dyDescent="0.2">
      <c r="C61" s="376" t="s">
        <v>596</v>
      </c>
      <c r="D61" s="376" t="s">
        <v>597</v>
      </c>
      <c r="E61" s="196" t="s">
        <v>598</v>
      </c>
    </row>
    <row r="62" spans="3:8" ht="15.75" customHeight="1" x14ac:dyDescent="0.2">
      <c r="C62" s="378"/>
      <c r="D62" s="378"/>
      <c r="E62" s="198" t="s">
        <v>599</v>
      </c>
    </row>
    <row r="63" spans="3:8" ht="15.75" customHeight="1" x14ac:dyDescent="0.2">
      <c r="C63" s="376" t="s">
        <v>600</v>
      </c>
      <c r="D63" s="376" t="s">
        <v>597</v>
      </c>
      <c r="E63" s="196" t="s">
        <v>601</v>
      </c>
    </row>
    <row r="64" spans="3:8" ht="15.75" customHeight="1" x14ac:dyDescent="0.2">
      <c r="C64" s="378"/>
      <c r="D64" s="378"/>
      <c r="E64" s="198" t="s">
        <v>602</v>
      </c>
    </row>
    <row r="65" spans="3:6" ht="15.75" customHeight="1" x14ac:dyDescent="0.2">
      <c r="C65" s="376" t="s">
        <v>603</v>
      </c>
      <c r="D65" s="376" t="s">
        <v>597</v>
      </c>
      <c r="E65" s="196" t="s">
        <v>604</v>
      </c>
    </row>
    <row r="66" spans="3:6" ht="15.75" customHeight="1" x14ac:dyDescent="0.2">
      <c r="C66" s="378"/>
      <c r="D66" s="378"/>
      <c r="E66" s="198" t="s">
        <v>605</v>
      </c>
    </row>
    <row r="67" spans="3:6" ht="26.25" customHeight="1" x14ac:dyDescent="0.2">
      <c r="C67" s="376" t="s">
        <v>606</v>
      </c>
      <c r="D67" s="196" t="s">
        <v>607</v>
      </c>
      <c r="E67" s="197" t="s">
        <v>608</v>
      </c>
      <c r="F67" s="7"/>
    </row>
    <row r="68" spans="3:6" ht="26.25" customHeight="1" x14ac:dyDescent="0.2">
      <c r="C68" s="377"/>
      <c r="D68" s="197" t="s">
        <v>609</v>
      </c>
      <c r="E68" s="197" t="s">
        <v>610</v>
      </c>
    </row>
    <row r="69" spans="3:6" ht="24" x14ac:dyDescent="0.2">
      <c r="C69" s="377"/>
      <c r="D69" s="197" t="s">
        <v>611</v>
      </c>
      <c r="E69" s="197" t="s">
        <v>612</v>
      </c>
    </row>
    <row r="70" spans="3:6" ht="44.25" customHeight="1" x14ac:dyDescent="0.2">
      <c r="C70" s="377"/>
      <c r="D70" s="197" t="s">
        <v>613</v>
      </c>
      <c r="E70" s="197" t="s">
        <v>614</v>
      </c>
    </row>
    <row r="71" spans="3:6" ht="15.75" customHeight="1" x14ac:dyDescent="0.2">
      <c r="C71" s="377"/>
      <c r="D71" s="197" t="s">
        <v>615</v>
      </c>
      <c r="E71" s="197" t="s">
        <v>616</v>
      </c>
    </row>
    <row r="72" spans="3:6" ht="15.75" customHeight="1" x14ac:dyDescent="0.2">
      <c r="C72" s="377"/>
      <c r="D72" s="197" t="s">
        <v>506</v>
      </c>
      <c r="E72" s="197" t="s">
        <v>507</v>
      </c>
    </row>
    <row r="73" spans="3:6" ht="15.75" customHeight="1" x14ac:dyDescent="0.2">
      <c r="C73" s="378"/>
      <c r="D73" s="198" t="s">
        <v>508</v>
      </c>
      <c r="E73" s="198" t="s">
        <v>509</v>
      </c>
    </row>
    <row r="74" spans="3:6" ht="15.75" customHeight="1" x14ac:dyDescent="0.2">
      <c r="C74" s="376" t="s">
        <v>510</v>
      </c>
      <c r="D74" s="196" t="s">
        <v>607</v>
      </c>
      <c r="E74" s="196" t="s">
        <v>511</v>
      </c>
    </row>
    <row r="75" spans="3:6" ht="15.75" customHeight="1" x14ac:dyDescent="0.2">
      <c r="C75" s="377"/>
      <c r="D75" s="197" t="s">
        <v>609</v>
      </c>
      <c r="E75" s="197" t="s">
        <v>512</v>
      </c>
    </row>
    <row r="76" spans="3:6" ht="15.75" customHeight="1" x14ac:dyDescent="0.2">
      <c r="C76" s="377"/>
      <c r="D76" s="197" t="s">
        <v>611</v>
      </c>
      <c r="E76" s="197" t="s">
        <v>513</v>
      </c>
    </row>
    <row r="77" spans="3:6" ht="15.75" customHeight="1" x14ac:dyDescent="0.2">
      <c r="C77" s="377"/>
      <c r="D77" s="197" t="s">
        <v>613</v>
      </c>
      <c r="E77" s="197" t="s">
        <v>514</v>
      </c>
    </row>
    <row r="78" spans="3:6" ht="15.75" customHeight="1" x14ac:dyDescent="0.2">
      <c r="C78" s="377"/>
      <c r="D78" s="197" t="s">
        <v>615</v>
      </c>
      <c r="E78" s="197" t="s">
        <v>515</v>
      </c>
    </row>
    <row r="79" spans="3:6" ht="15.75" customHeight="1" x14ac:dyDescent="0.2">
      <c r="C79" s="377"/>
      <c r="D79" s="197" t="s">
        <v>506</v>
      </c>
      <c r="E79" s="197" t="s">
        <v>516</v>
      </c>
    </row>
    <row r="80" spans="3:6" ht="15.75" customHeight="1" x14ac:dyDescent="0.2">
      <c r="C80" s="378"/>
      <c r="D80" s="198" t="s">
        <v>508</v>
      </c>
      <c r="E80" s="198" t="s">
        <v>517</v>
      </c>
    </row>
    <row r="81" spans="3:5" ht="15.75" customHeight="1" x14ac:dyDescent="0.2">
      <c r="C81" s="376" t="s">
        <v>518</v>
      </c>
      <c r="D81" s="196" t="s">
        <v>607</v>
      </c>
      <c r="E81" s="196" t="s">
        <v>1</v>
      </c>
    </row>
    <row r="82" spans="3:5" ht="15.75" customHeight="1" x14ac:dyDescent="0.2">
      <c r="C82" s="377"/>
      <c r="D82" s="197" t="s">
        <v>609</v>
      </c>
      <c r="E82" s="197" t="s">
        <v>16</v>
      </c>
    </row>
    <row r="83" spans="3:5" ht="15.75" customHeight="1" x14ac:dyDescent="0.2">
      <c r="C83" s="377"/>
      <c r="D83" s="197" t="s">
        <v>611</v>
      </c>
      <c r="E83" s="197" t="s">
        <v>134</v>
      </c>
    </row>
    <row r="84" spans="3:5" ht="15.75" customHeight="1" x14ac:dyDescent="0.2">
      <c r="C84" s="377"/>
      <c r="D84" s="197" t="s">
        <v>613</v>
      </c>
      <c r="E84" s="197" t="s">
        <v>149</v>
      </c>
    </row>
    <row r="85" spans="3:5" ht="15.75" customHeight="1" x14ac:dyDescent="0.2">
      <c r="C85" s="377"/>
      <c r="D85" s="197" t="s">
        <v>615</v>
      </c>
      <c r="E85" s="197" t="s">
        <v>168</v>
      </c>
    </row>
    <row r="86" spans="3:5" ht="15.75" customHeight="1" x14ac:dyDescent="0.2">
      <c r="C86" s="377"/>
      <c r="D86" s="197" t="s">
        <v>506</v>
      </c>
      <c r="E86" s="197" t="s">
        <v>43</v>
      </c>
    </row>
    <row r="87" spans="3:5" ht="15.75" customHeight="1" x14ac:dyDescent="0.2">
      <c r="C87" s="378"/>
      <c r="D87" s="198" t="s">
        <v>508</v>
      </c>
      <c r="E87" s="198" t="s">
        <v>199</v>
      </c>
    </row>
    <row r="88" spans="3:5" ht="15.75" customHeight="1" x14ac:dyDescent="0.2">
      <c r="C88" s="376" t="s">
        <v>649</v>
      </c>
      <c r="D88" s="376" t="s">
        <v>650</v>
      </c>
      <c r="E88" s="196" t="s">
        <v>651</v>
      </c>
    </row>
    <row r="89" spans="3:5" ht="15.75" customHeight="1" x14ac:dyDescent="0.2">
      <c r="C89" s="378"/>
      <c r="D89" s="378"/>
      <c r="E89" s="198" t="s">
        <v>652</v>
      </c>
    </row>
    <row r="90" spans="3:5" ht="15.75" customHeight="1" x14ac:dyDescent="0.2">
      <c r="C90" s="376" t="s">
        <v>653</v>
      </c>
      <c r="D90" s="376" t="s">
        <v>650</v>
      </c>
      <c r="E90" s="196" t="s">
        <v>654</v>
      </c>
    </row>
    <row r="91" spans="3:5" ht="15.75" customHeight="1" x14ac:dyDescent="0.2">
      <c r="C91" s="378"/>
      <c r="D91" s="378"/>
      <c r="E91" s="198" t="s">
        <v>655</v>
      </c>
    </row>
    <row r="92" spans="3:5" ht="15.75" customHeight="1" x14ac:dyDescent="0.2">
      <c r="C92" s="376" t="s">
        <v>656</v>
      </c>
      <c r="D92" s="376" t="s">
        <v>650</v>
      </c>
      <c r="E92" s="196" t="s">
        <v>657</v>
      </c>
    </row>
    <row r="93" spans="3:5" ht="15.75" customHeight="1" x14ac:dyDescent="0.2">
      <c r="C93" s="378"/>
      <c r="D93" s="378"/>
      <c r="E93" s="198" t="s">
        <v>658</v>
      </c>
    </row>
    <row r="94" spans="3:5" ht="30" customHeight="1" x14ac:dyDescent="0.2">
      <c r="C94" s="143" t="s">
        <v>659</v>
      </c>
      <c r="D94" s="142"/>
      <c r="E94" s="204"/>
    </row>
    <row r="97" spans="3:6" ht="18.75" customHeight="1" x14ac:dyDescent="0.25">
      <c r="C97" s="14" t="s">
        <v>660</v>
      </c>
      <c r="F97" s="207"/>
    </row>
    <row r="98" spans="3:6" ht="18" customHeight="1" thickBot="1" x14ac:dyDescent="0.25"/>
    <row r="99" spans="3:6" ht="57.75" customHeight="1" x14ac:dyDescent="0.2">
      <c r="C99" s="205" t="s">
        <v>532</v>
      </c>
      <c r="D99" s="206" t="s">
        <v>533</v>
      </c>
      <c r="E99" s="206" t="s">
        <v>534</v>
      </c>
      <c r="F99" s="206" t="s">
        <v>565</v>
      </c>
    </row>
    <row r="100" spans="3:6" x14ac:dyDescent="0.2">
      <c r="C100" s="196" t="s">
        <v>525</v>
      </c>
      <c r="D100" s="196" t="s">
        <v>661</v>
      </c>
      <c r="E100" s="196" t="s">
        <v>662</v>
      </c>
      <c r="F100" s="196" t="s">
        <v>555</v>
      </c>
    </row>
    <row r="101" spans="3:6" x14ac:dyDescent="0.2">
      <c r="C101" s="197" t="s">
        <v>526</v>
      </c>
      <c r="D101" s="197" t="s">
        <v>663</v>
      </c>
      <c r="E101" s="197" t="s">
        <v>664</v>
      </c>
      <c r="F101" s="197" t="s">
        <v>556</v>
      </c>
    </row>
    <row r="102" spans="3:6" x14ac:dyDescent="0.2">
      <c r="C102" s="197" t="s">
        <v>527</v>
      </c>
      <c r="D102" s="197" t="s">
        <v>665</v>
      </c>
      <c r="E102" s="197" t="s">
        <v>666</v>
      </c>
      <c r="F102" s="197" t="s">
        <v>557</v>
      </c>
    </row>
    <row r="103" spans="3:6" x14ac:dyDescent="0.2">
      <c r="C103" s="198" t="s">
        <v>528</v>
      </c>
      <c r="D103" s="198" t="s">
        <v>667</v>
      </c>
      <c r="E103" s="198" t="s">
        <v>668</v>
      </c>
      <c r="F103" s="198" t="s">
        <v>558</v>
      </c>
    </row>
  </sheetData>
  <mergeCells count="27">
    <mergeCell ref="C38:C45"/>
    <mergeCell ref="C14:C17"/>
    <mergeCell ref="C18:C21"/>
    <mergeCell ref="C22:C29"/>
    <mergeCell ref="C30:C37"/>
    <mergeCell ref="C46:C48"/>
    <mergeCell ref="D46:D48"/>
    <mergeCell ref="C49:C51"/>
    <mergeCell ref="D49:D51"/>
    <mergeCell ref="C52:C54"/>
    <mergeCell ref="D52:D54"/>
    <mergeCell ref="C10:C13"/>
    <mergeCell ref="C92:C93"/>
    <mergeCell ref="D92:D93"/>
    <mergeCell ref="C67:C73"/>
    <mergeCell ref="C74:C80"/>
    <mergeCell ref="C81:C87"/>
    <mergeCell ref="C88:C89"/>
    <mergeCell ref="D88:D89"/>
    <mergeCell ref="C90:C91"/>
    <mergeCell ref="D90:D91"/>
    <mergeCell ref="C61:C62"/>
    <mergeCell ref="D61:D62"/>
    <mergeCell ref="C63:C64"/>
    <mergeCell ref="D63:D64"/>
    <mergeCell ref="C65:C66"/>
    <mergeCell ref="D65:D66"/>
  </mergeCells>
  <phoneticPr fontId="26" type="noConversion"/>
  <pageMargins left="0.70866141732283472" right="0.70866141732283472" top="0.74803149606299213" bottom="0.74803149606299213" header="0.31496062992125984" footer="0.31496062992125984"/>
  <headerFooter>
    <oddHeader>&amp;A</oddHeader>
    <oddFooter>&amp;L2017-18 Network Tariff Tables&amp;C&amp;P of &amp;N</oddFooter>
  </headerFooter>
  <rowBreaks count="1" manualBreakCount="1">
    <brk id="8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CAC Tariff Rates</vt:lpstr>
      <vt:lpstr>SAC Large Tariff Rates</vt:lpstr>
      <vt:lpstr>SAC Small Tariff Rates </vt:lpstr>
      <vt:lpstr>SAC Unmetered Rates</vt:lpstr>
      <vt:lpstr>Additional MEG NTCs</vt:lpstr>
      <vt:lpstr>DLFs</vt:lpstr>
      <vt:lpstr>List of Network Tariff Codes</vt:lpstr>
      <vt:lpstr>'List of Network Tariff Codes'!_Hlk318882101</vt:lpstr>
      <vt:lpstr>'Additional MEG NTCs'!Print_Area</vt:lpstr>
      <vt:lpstr>'CAC Tariff Rates'!Print_Area</vt:lpstr>
      <vt:lpstr>'SAC Large Tariff Rates'!Print_Area</vt:lpstr>
      <vt:lpstr>'SAC Small Tariff Rates '!Print_Area</vt:lpstr>
      <vt:lpstr>'SAC Unmetered Rates'!Print_Area</vt:lpstr>
    </vt:vector>
  </TitlesOfParts>
  <Company>SPARQ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INFORMATION ABOUT 2017-18 NETWORK TARIFF RATES</dc:title>
  <dc:creator>alynch</dc:creator>
  <cp:lastModifiedBy>NAVID</cp:lastModifiedBy>
  <cp:lastPrinted>2017-05-18T00:46:18Z</cp:lastPrinted>
  <dcterms:created xsi:type="dcterms:W3CDTF">2017-03-23T02:27:29Z</dcterms:created>
  <dcterms:modified xsi:type="dcterms:W3CDTF">2017-10-17T02:31:00Z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voidable" linkTarget="prop_avoidable">
    <vt:r8>0</vt:r8>
  </property>
  <property fmtid="{D5CDD505-2E9C-101B-9397-08002B2CF9AE}" pid="3" name="avoidable_C" linkTarget="prop_avoidable_C">
    <vt:r8>0</vt:r8>
  </property>
  <property fmtid="{D5CDD505-2E9C-101B-9397-08002B2CF9AE}" pid="4" name="avoidable_R" linkTarget="prop_avoidable_R">
    <vt:r8>0</vt:r8>
  </property>
  <property fmtid="{D5CDD505-2E9C-101B-9397-08002B2CF9AE}" pid="5" name="charge_JS" linkTarget="prop_charge_JS">
    <vt:r8>0</vt:r8>
  </property>
  <property fmtid="{D5CDD505-2E9C-101B-9397-08002B2CF9AE}" pid="6" name="charge_JS_C" linkTarget="prop_charge_JS_C">
    <vt:r8>0</vt:r8>
  </property>
  <property fmtid="{D5CDD505-2E9C-101B-9397-08002B2CF9AE}" pid="7" name="standalone" linkTarget="prop_standalone">
    <vt:r8>0</vt:r8>
  </property>
  <property fmtid="{D5CDD505-2E9C-101B-9397-08002B2CF9AE}" pid="8" name="standalone_C" linkTarget="prop_standalone_C">
    <vt:r8>0</vt:r8>
  </property>
  <property fmtid="{D5CDD505-2E9C-101B-9397-08002B2CF9AE}" pid="9" name="standalone_R" linkTarget="prop_standalone_R">
    <vt:r8>0</vt:r8>
  </property>
</Properties>
</file>