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agk0077\Downloads\"/>
    </mc:Choice>
  </mc:AlternateContent>
  <xr:revisionPtr revIDLastSave="0" documentId="13_ncr:1_{362CFF32-D2BB-4786-90BF-10CFA1C998CC}"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H32" i="11"/>
  <c r="H33" i="11"/>
  <c r="H34" i="11"/>
  <c r="H35" i="11"/>
  <c r="H3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I4" i="11" l="1"/>
  <c r="J5" i="11"/>
  <c r="I6" i="11"/>
  <c r="K5" i="11" l="1"/>
  <c r="J6" i="11"/>
  <c r="L5" i="11" l="1"/>
  <c r="K6" i="11"/>
  <c r="M5" i="11" l="1"/>
  <c r="L6" i="11"/>
  <c r="N5" i="11" l="1"/>
  <c r="M6" i="11"/>
  <c r="O5" i="11" l="1"/>
  <c r="N6" i="11"/>
  <c r="O6" i="11" l="1"/>
  <c r="P5" i="11"/>
  <c r="Q5" i="11" l="1"/>
  <c r="P4" i="11"/>
  <c r="P6" i="11"/>
  <c r="Q6" i="11" l="1"/>
  <c r="R5" i="11"/>
  <c r="R6" i="11" l="1"/>
  <c r="S5" i="11"/>
  <c r="T5" i="11" l="1"/>
  <c r="S6" i="11"/>
  <c r="T6" i="11" l="1"/>
  <c r="U5" i="11"/>
  <c r="V5" i="11" l="1"/>
  <c r="U6" i="11"/>
  <c r="W5" i="11" l="1"/>
  <c r="V6" i="11"/>
  <c r="X5" i="11" l="1"/>
  <c r="W4" i="11"/>
  <c r="W6" i="11"/>
  <c r="Y5" i="11" l="1"/>
  <c r="X6" i="11"/>
  <c r="Y6" i="11" l="1"/>
  <c r="Z5" i="11"/>
  <c r="Z6" i="11" l="1"/>
  <c r="AA5" i="11"/>
  <c r="AA6" i="11" l="1"/>
  <c r="AB5" i="11"/>
  <c r="AB6" i="11" l="1"/>
  <c r="AC5" i="11"/>
  <c r="AC6" i="11" l="1"/>
  <c r="AD5" i="11"/>
  <c r="AD6" i="11" l="1"/>
  <c r="AE5" i="11"/>
  <c r="AD4" i="11"/>
  <c r="AE6" i="11" l="1"/>
  <c r="AF5" i="11"/>
  <c r="AF6" i="11" l="1"/>
  <c r="AG5" i="11"/>
  <c r="AG6" i="11" l="1"/>
  <c r="AH5" i="11"/>
  <c r="AH6" i="11" l="1"/>
  <c r="AI5" i="11"/>
  <c r="AI6" i="11" l="1"/>
  <c r="AJ5" i="11"/>
  <c r="AK5" i="11" l="1"/>
  <c r="AJ6" i="11"/>
  <c r="AK4" i="11" l="1"/>
  <c r="AK6" i="11"/>
  <c r="AL5" i="11"/>
  <c r="AL6" i="11" l="1"/>
  <c r="AM5" i="11"/>
  <c r="AN5" i="11" l="1"/>
  <c r="AM6" i="11"/>
  <c r="AO5" i="11" l="1"/>
  <c r="AN6" i="11"/>
  <c r="AP5" i="11" l="1"/>
  <c r="AO6" i="11"/>
  <c r="AQ5" i="11" l="1"/>
  <c r="AP6" i="11"/>
  <c r="AR5" i="11" l="1"/>
  <c r="AQ6" i="11"/>
  <c r="AS5" i="11" l="1"/>
  <c r="AR4" i="11"/>
  <c r="AR6" i="11"/>
  <c r="AS6" i="11" l="1"/>
  <c r="AT5" i="11"/>
  <c r="AT6" i="11" l="1"/>
  <c r="AU5" i="11"/>
  <c r="AU6" i="11" l="1"/>
  <c r="AV5" i="11"/>
  <c r="AV6" i="11" l="1"/>
  <c r="AW5" i="11"/>
  <c r="AW6" i="11" l="1"/>
  <c r="AX5" i="11"/>
  <c r="AX6" i="11" l="1"/>
  <c r="AY5" i="11"/>
  <c r="AY6" i="11" l="1"/>
  <c r="AY4" i="11"/>
  <c r="AZ5" i="11"/>
  <c r="AZ6" i="11" l="1"/>
  <c r="BA5" i="11"/>
  <c r="BA6" i="11" l="1"/>
  <c r="BB5" i="11"/>
  <c r="BB6" i="11" l="1"/>
  <c r="BC5" i="11"/>
  <c r="BC6" i="11" l="1"/>
  <c r="BD5" i="11"/>
  <c r="BD6" i="11" l="1"/>
  <c r="BE5" i="11"/>
  <c r="BE6" i="11" l="1"/>
  <c r="BF5" i="11"/>
  <c r="BF4" i="11" l="1"/>
  <c r="BF6" i="11"/>
  <c r="BG5" i="11"/>
  <c r="BH5" i="11" l="1"/>
  <c r="BG6" i="11"/>
  <c r="BI5" i="11" l="1"/>
  <c r="BH6" i="11"/>
  <c r="BJ5" i="11" l="1"/>
  <c r="BI6" i="11"/>
  <c r="BK5" i="11" l="1"/>
  <c r="BJ6" i="11"/>
  <c r="BK6" i="11" l="1"/>
  <c r="BL5" i="11"/>
  <c r="BL6" i="11" s="1"/>
</calcChain>
</file>

<file path=xl/sharedStrings.xml><?xml version="1.0" encoding="utf-8"?>
<sst xmlns="http://schemas.openxmlformats.org/spreadsheetml/2006/main" count="82" uniqueCount="49">
  <si>
    <t>MEAN GREEN SOLUTION</t>
  </si>
  <si>
    <t>Project start:</t>
  </si>
  <si>
    <t>Project lead</t>
  </si>
  <si>
    <t>Display week:</t>
  </si>
  <si>
    <t>TASK</t>
  </si>
  <si>
    <t>ASSIGNED TO</t>
  </si>
  <si>
    <t>PROGRESS</t>
  </si>
  <si>
    <t>START</t>
  </si>
  <si>
    <t>END</t>
  </si>
  <si>
    <t xml:space="preserve">Do not delete this row. This row is hidden to preserve a formula that is used to highlight the current day within the project schedule. </t>
  </si>
  <si>
    <t>Assignment Deliverable Plan (Project Plan)</t>
  </si>
  <si>
    <t>Project Management Team</t>
  </si>
  <si>
    <t>Status Report 1</t>
  </si>
  <si>
    <t>Team Meeting A Flight</t>
  </si>
  <si>
    <t>Project Plan</t>
  </si>
  <si>
    <t>Status Report 2</t>
  </si>
  <si>
    <t>Deliverable Report (Project Plan)</t>
  </si>
  <si>
    <t>System Requirements Specification Plan</t>
  </si>
  <si>
    <t>System Requirements Specification</t>
  </si>
  <si>
    <t>Deliverable Report (SRS)</t>
  </si>
  <si>
    <t>Preliminary Design Specification Plan</t>
  </si>
  <si>
    <t>Status Report 3</t>
  </si>
  <si>
    <t>Midterm Peer Reviews</t>
  </si>
  <si>
    <t>DDR Lecture</t>
  </si>
  <si>
    <t>Status Report 4</t>
  </si>
  <si>
    <t>Preliminary Design Specification</t>
  </si>
  <si>
    <t>Deliverable Report (PDS)</t>
  </si>
  <si>
    <t>Detailed Design Specification Plan</t>
  </si>
  <si>
    <t>Detailed Design Specification</t>
  </si>
  <si>
    <t>Deliverable Report (DDS)</t>
  </si>
  <si>
    <t>Status Report 5</t>
  </si>
  <si>
    <t>Design Presentations Lecture</t>
  </si>
  <si>
    <t>Presentations - A Flight</t>
  </si>
  <si>
    <t>Final Peer Reviews</t>
  </si>
  <si>
    <t>Client Review</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</si>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</sst>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6"/>
      <color theme="9"/>
      <name val="Arial"/>
      <family val="2"/>
      <scheme val="minor"/>
    </font>
    <font>
      <b/>
      <sz val="16"/>
      <color theme="9"/>
      <name val="Arial Black"/>
      <family val="2"/>
      <scheme val="major"/>
    </font>
    <font>
      <sz val="11"/>
      <color rgb="FF1D2129"/>
      <name val="Arial"/>
      <family val="2"/>
      <scheme val="minor"/>
    </font>
    <font>
      <u/>
      <sz val="11"/>
      <color indexed="12"/>
      <name val="Arial"/>
      <family val="2"/>
      <scheme val="minor"/>
    </font>
    <font>
      <b/>
      <sz val="36"/>
      <color theme="6" tint="-0.249977111117893"/>
      <name val="Arial Black"/>
      <family val="2"/>
      <scheme val="major"/>
    </font>
    <font>
      <b/>
      <sz val="16"/>
      <color theme="6" tint="-0.249977111117893"/>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8">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8" borderId="16" xfId="0" applyNumberFormat="1" applyFont="1" applyFill="1" applyBorder="1" applyAlignment="1">
      <alignment horizontal="center" vertical="center"/>
    </xf>
    <xf numFmtId="167" fontId="19" fillId="8" borderId="14" xfId="0" applyNumberFormat="1" applyFont="1" applyFill="1" applyBorder="1" applyAlignment="1">
      <alignment horizontal="center" vertical="center"/>
    </xf>
    <xf numFmtId="167" fontId="19" fillId="8" borderId="15" xfId="0" applyNumberFormat="1" applyFont="1" applyFill="1" applyBorder="1" applyAlignment="1">
      <alignment horizontal="center" vertical="center"/>
    </xf>
    <xf numFmtId="0" fontId="20" fillId="2" borderId="13" xfId="0" applyFont="1" applyFill="1" applyBorder="1" applyAlignment="1">
      <alignment horizontal="center" vertical="center" shrinkToFit="1"/>
    </xf>
    <xf numFmtId="0" fontId="20" fillId="2" borderId="10"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164" fontId="17" fillId="4" borderId="5" xfId="10" applyFont="1" applyFill="1" applyBorder="1">
      <alignment horizontal="center"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164" fontId="17" fillId="5" borderId="8" xfId="10" applyFont="1" applyFill="1" applyBorder="1">
      <alignment horizontal="center" vertical="center"/>
    </xf>
    <xf numFmtId="0" fontId="17" fillId="6" borderId="9" xfId="12" applyFont="1" applyFill="1" applyBorder="1">
      <alignment horizontal="left" vertical="center" indent="2"/>
    </xf>
    <xf numFmtId="0" fontId="17" fillId="6" borderId="9" xfId="11" applyFont="1" applyFill="1" applyBorder="1" applyAlignment="1">
      <alignment vertical="center"/>
    </xf>
    <xf numFmtId="164" fontId="17" fillId="6" borderId="9" xfId="10" applyFont="1" applyFill="1" applyBorder="1">
      <alignment horizontal="center" vertical="center"/>
    </xf>
    <xf numFmtId="0" fontId="21" fillId="0" borderId="0" xfId="6"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3" fillId="0" borderId="0" xfId="0" applyFont="1" applyAlignment="1">
      <alignment horizontal="left" vertical="top" wrapText="1" indent="1"/>
    </xf>
    <xf numFmtId="0" fontId="0" fillId="0" borderId="0" xfId="0" applyAlignment="1">
      <alignment horizontal="left" vertical="top" wrapText="1" indent="1"/>
    </xf>
    <xf numFmtId="0" fontId="24" fillId="0" borderId="0" xfId="1" applyFont="1" applyAlignment="1" applyProtection="1">
      <alignment horizontal="left" vertical="top" indent="1"/>
    </xf>
    <xf numFmtId="0" fontId="1" fillId="0" borderId="0" xfId="0" applyFont="1" applyAlignment="1">
      <alignment horizontal="left" vertical="top" indent="1"/>
    </xf>
    <xf numFmtId="0" fontId="25" fillId="0" borderId="0" xfId="5" applyFont="1" applyAlignment="1">
      <alignment horizontal="left"/>
    </xf>
    <xf numFmtId="0" fontId="26" fillId="0" borderId="0" xfId="7" applyFont="1" applyAlignment="1">
      <alignment horizontal="left" vertical="center" indent="1"/>
    </xf>
    <xf numFmtId="0" fontId="11" fillId="0" borderId="0" xfId="3" applyAlignment="1">
      <alignment wrapText="1"/>
    </xf>
    <xf numFmtId="0" fontId="18" fillId="7" borderId="12" xfId="0" applyFont="1" applyFill="1" applyBorder="1" applyAlignment="1">
      <alignment horizontal="left" vertical="center" indent="1"/>
    </xf>
    <xf numFmtId="0" fontId="18" fillId="7" borderId="17" xfId="0" applyFont="1" applyFill="1" applyBorder="1" applyAlignment="1">
      <alignment horizontal="left" vertical="center" indent="1"/>
    </xf>
    <xf numFmtId="166" fontId="17" fillId="2" borderId="16" xfId="0" applyNumberFormat="1" applyFont="1" applyFill="1" applyBorder="1" applyAlignment="1">
      <alignment horizontal="center" vertical="center" wrapText="1"/>
    </xf>
    <xf numFmtId="166" fontId="17" fillId="2" borderId="14"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18" fillId="7" borderId="12" xfId="0" applyFont="1" applyFill="1" applyBorder="1" applyAlignment="1">
      <alignment horizontal="center" vertical="center"/>
    </xf>
    <xf numFmtId="0" fontId="18" fillId="7" borderId="17" xfId="0" applyFont="1" applyFill="1" applyBorder="1" applyAlignment="1">
      <alignment horizontal="center" vertical="center"/>
    </xf>
    <xf numFmtId="165" fontId="22" fillId="0" borderId="0" xfId="9" applyFont="1" applyBorder="1" applyAlignment="1">
      <alignment horizontal="left"/>
    </xf>
    <xf numFmtId="0" fontId="26" fillId="0" borderId="0" xfId="8" applyFont="1" applyAlignment="1">
      <alignment horizontal="left"/>
    </xf>
    <xf numFmtId="0" fontId="18" fillId="7" borderId="12" xfId="0" applyFont="1" applyFill="1" applyBorder="1" applyAlignment="1">
      <alignment vertical="center"/>
    </xf>
    <xf numFmtId="0" fontId="18" fillId="7" borderId="17" xfId="0" applyFont="1" applyFill="1" applyBorder="1" applyAlignment="1">
      <alignment vertical="center"/>
    </xf>
    <xf numFmtId="0" fontId="22" fillId="0" borderId="0" xfId="0"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selection activeCell="O32" sqref="O32"/>
    </sheetView>
  </sheetViews>
  <sheetFormatPr defaultColWidth="8.75" defaultRowHeight="30" customHeight="1" x14ac:dyDescent="0.2"/>
  <cols>
    <col min="1" max="1" width="2.75" style="10" customWidth="1"/>
    <col min="2" max="2" width="33.625" customWidth="1"/>
    <col min="3" max="3" width="22.875" customWidth="1"/>
    <col min="4" max="4" width="16.625" customWidth="1"/>
    <col min="5" max="5" width="10.75" style="2" customWidth="1"/>
    <col min="6" max="6" width="10.75" customWidth="1"/>
    <col min="7" max="7" width="2.75" customWidth="1"/>
    <col min="8" max="8" width="6" hidden="1" customWidth="1"/>
    <col min="9" max="65" width="2.75" customWidth="1"/>
  </cols>
  <sheetData>
    <row r="1" spans="1:64" ht="90" customHeight="1" x14ac:dyDescent="1.05">
      <c r="A1" s="11"/>
      <c r="B1" s="63" t="s">
        <v>0</v>
      </c>
      <c r="C1" s="13"/>
      <c r="D1" s="14"/>
      <c r="E1" s="15"/>
      <c r="F1" s="16"/>
      <c r="H1" s="1"/>
      <c r="I1" s="74" t="s">
        <v>1</v>
      </c>
      <c r="J1" s="74"/>
      <c r="K1" s="74"/>
      <c r="L1" s="74"/>
      <c r="M1" s="74"/>
      <c r="N1" s="74"/>
      <c r="O1" s="74"/>
      <c r="P1" s="19"/>
      <c r="Q1" s="73">
        <v>45545</v>
      </c>
      <c r="R1" s="73"/>
      <c r="S1" s="73"/>
      <c r="T1" s="73"/>
      <c r="U1" s="73"/>
      <c r="V1" s="73"/>
      <c r="W1" s="73"/>
      <c r="X1" s="73"/>
      <c r="Y1" s="73"/>
      <c r="Z1" s="73"/>
    </row>
    <row r="2" spans="1:64" ht="30" customHeight="1" x14ac:dyDescent="0.5">
      <c r="B2" s="55"/>
      <c r="C2" s="64" t="s">
        <v>2</v>
      </c>
      <c r="D2" s="17"/>
      <c r="E2" s="18"/>
      <c r="F2" s="17"/>
      <c r="I2" s="74" t="s">
        <v>3</v>
      </c>
      <c r="J2" s="74"/>
      <c r="K2" s="74"/>
      <c r="L2" s="74"/>
      <c r="M2" s="74"/>
      <c r="N2" s="74"/>
      <c r="O2" s="74"/>
      <c r="P2" s="19"/>
      <c r="Q2" s="77">
        <v>1</v>
      </c>
      <c r="R2" s="77"/>
      <c r="S2" s="77"/>
      <c r="T2" s="77"/>
      <c r="U2" s="77"/>
      <c r="V2" s="77"/>
      <c r="W2" s="77"/>
      <c r="X2" s="77"/>
      <c r="Y2" s="77"/>
      <c r="Z2" s="77"/>
    </row>
    <row r="3" spans="1:64" s="21" customFormat="1" ht="30" customHeight="1" x14ac:dyDescent="0.25">
      <c r="A3" s="10"/>
      <c r="B3" s="20"/>
      <c r="D3" s="22"/>
      <c r="E3" s="23"/>
    </row>
    <row r="4" spans="1:64" s="21" customFormat="1" ht="30" customHeight="1" x14ac:dyDescent="0.2">
      <c r="A4" s="11"/>
      <c r="B4" s="24"/>
      <c r="E4" s="25"/>
      <c r="I4" s="68">
        <f>I5</f>
        <v>45544</v>
      </c>
      <c r="J4" s="68"/>
      <c r="K4" s="68"/>
      <c r="L4" s="68"/>
      <c r="M4" s="68"/>
      <c r="N4" s="68"/>
      <c r="O4" s="69"/>
      <c r="P4" s="70">
        <f>P5</f>
        <v>45551</v>
      </c>
      <c r="Q4" s="68"/>
      <c r="R4" s="68"/>
      <c r="S4" s="68"/>
      <c r="T4" s="68"/>
      <c r="U4" s="68"/>
      <c r="V4" s="69"/>
      <c r="W4" s="70">
        <f>W5</f>
        <v>45558</v>
      </c>
      <c r="X4" s="68"/>
      <c r="Y4" s="68"/>
      <c r="Z4" s="68"/>
      <c r="AA4" s="68"/>
      <c r="AB4" s="68"/>
      <c r="AC4" s="69"/>
      <c r="AD4" s="70">
        <f>AD5</f>
        <v>45565</v>
      </c>
      <c r="AE4" s="68"/>
      <c r="AF4" s="68"/>
      <c r="AG4" s="68"/>
      <c r="AH4" s="68"/>
      <c r="AI4" s="68"/>
      <c r="AJ4" s="69"/>
      <c r="AK4" s="70">
        <f>AK5</f>
        <v>45572</v>
      </c>
      <c r="AL4" s="68"/>
      <c r="AM4" s="68"/>
      <c r="AN4" s="68"/>
      <c r="AO4" s="68"/>
      <c r="AP4" s="68"/>
      <c r="AQ4" s="69"/>
      <c r="AR4" s="70">
        <f>AR5</f>
        <v>45579</v>
      </c>
      <c r="AS4" s="68"/>
      <c r="AT4" s="68"/>
      <c r="AU4" s="68"/>
      <c r="AV4" s="68"/>
      <c r="AW4" s="68"/>
      <c r="AX4" s="69"/>
      <c r="AY4" s="70">
        <f>AY5</f>
        <v>45586</v>
      </c>
      <c r="AZ4" s="68"/>
      <c r="BA4" s="68"/>
      <c r="BB4" s="68"/>
      <c r="BC4" s="68"/>
      <c r="BD4" s="68"/>
      <c r="BE4" s="69"/>
      <c r="BF4" s="70">
        <f>BF5</f>
        <v>45593</v>
      </c>
      <c r="BG4" s="68"/>
      <c r="BH4" s="68"/>
      <c r="BI4" s="68"/>
      <c r="BJ4" s="68"/>
      <c r="BK4" s="68"/>
      <c r="BL4" s="68"/>
    </row>
    <row r="5" spans="1:64" s="21" customFormat="1" ht="15" customHeight="1" x14ac:dyDescent="0.2">
      <c r="A5" s="65"/>
      <c r="B5" s="66" t="s">
        <v>4</v>
      </c>
      <c r="C5" s="75" t="s">
        <v>5</v>
      </c>
      <c r="D5" s="71" t="s">
        <v>6</v>
      </c>
      <c r="E5" s="71" t="s">
        <v>7</v>
      </c>
      <c r="F5" s="71" t="s">
        <v>8</v>
      </c>
      <c r="I5" s="26">
        <f>Project_Start-WEEKDAY(Project_Start,1)+2+7*(Display_Week-1)</f>
        <v>45544</v>
      </c>
      <c r="J5" s="26">
        <f>I5+1</f>
        <v>45545</v>
      </c>
      <c r="K5" s="26">
        <f t="shared" ref="K5:AX5" si="0">J5+1</f>
        <v>45546</v>
      </c>
      <c r="L5" s="26">
        <f t="shared" si="0"/>
        <v>45547</v>
      </c>
      <c r="M5" s="26">
        <f t="shared" si="0"/>
        <v>45548</v>
      </c>
      <c r="N5" s="26">
        <f t="shared" si="0"/>
        <v>45549</v>
      </c>
      <c r="O5" s="27">
        <f t="shared" si="0"/>
        <v>45550</v>
      </c>
      <c r="P5" s="28">
        <f>O5+1</f>
        <v>45551</v>
      </c>
      <c r="Q5" s="26">
        <f>P5+1</f>
        <v>45552</v>
      </c>
      <c r="R5" s="26">
        <f t="shared" si="0"/>
        <v>45553</v>
      </c>
      <c r="S5" s="26">
        <f t="shared" si="0"/>
        <v>45554</v>
      </c>
      <c r="T5" s="26">
        <f t="shared" si="0"/>
        <v>45555</v>
      </c>
      <c r="U5" s="26">
        <f t="shared" si="0"/>
        <v>45556</v>
      </c>
      <c r="V5" s="27">
        <f t="shared" si="0"/>
        <v>45557</v>
      </c>
      <c r="W5" s="28">
        <f>V5+1</f>
        <v>45558</v>
      </c>
      <c r="X5" s="26">
        <f>W5+1</f>
        <v>45559</v>
      </c>
      <c r="Y5" s="26">
        <f t="shared" si="0"/>
        <v>45560</v>
      </c>
      <c r="Z5" s="26">
        <f t="shared" si="0"/>
        <v>45561</v>
      </c>
      <c r="AA5" s="26">
        <f t="shared" si="0"/>
        <v>45562</v>
      </c>
      <c r="AB5" s="26">
        <f t="shared" si="0"/>
        <v>45563</v>
      </c>
      <c r="AC5" s="27">
        <f t="shared" si="0"/>
        <v>45564</v>
      </c>
      <c r="AD5" s="28">
        <f>AC5+1</f>
        <v>45565</v>
      </c>
      <c r="AE5" s="26">
        <f>AD5+1</f>
        <v>45566</v>
      </c>
      <c r="AF5" s="26">
        <f t="shared" si="0"/>
        <v>45567</v>
      </c>
      <c r="AG5" s="26">
        <f t="shared" si="0"/>
        <v>45568</v>
      </c>
      <c r="AH5" s="26">
        <f t="shared" si="0"/>
        <v>45569</v>
      </c>
      <c r="AI5" s="26">
        <f t="shared" si="0"/>
        <v>45570</v>
      </c>
      <c r="AJ5" s="27">
        <f t="shared" si="0"/>
        <v>45571</v>
      </c>
      <c r="AK5" s="28">
        <f>AJ5+1</f>
        <v>45572</v>
      </c>
      <c r="AL5" s="26">
        <f>AK5+1</f>
        <v>45573</v>
      </c>
      <c r="AM5" s="26">
        <f t="shared" si="0"/>
        <v>45574</v>
      </c>
      <c r="AN5" s="26">
        <f t="shared" si="0"/>
        <v>45575</v>
      </c>
      <c r="AO5" s="26">
        <f t="shared" si="0"/>
        <v>45576</v>
      </c>
      <c r="AP5" s="26">
        <f t="shared" si="0"/>
        <v>45577</v>
      </c>
      <c r="AQ5" s="27">
        <f t="shared" si="0"/>
        <v>45578</v>
      </c>
      <c r="AR5" s="28">
        <f>AQ5+1</f>
        <v>45579</v>
      </c>
      <c r="AS5" s="26">
        <f>AR5+1</f>
        <v>45580</v>
      </c>
      <c r="AT5" s="26">
        <f t="shared" si="0"/>
        <v>45581</v>
      </c>
      <c r="AU5" s="26">
        <f t="shared" si="0"/>
        <v>45582</v>
      </c>
      <c r="AV5" s="26">
        <f t="shared" si="0"/>
        <v>45583</v>
      </c>
      <c r="AW5" s="26">
        <f t="shared" si="0"/>
        <v>45584</v>
      </c>
      <c r="AX5" s="27">
        <f t="shared" si="0"/>
        <v>45585</v>
      </c>
      <c r="AY5" s="28">
        <f>AX5+1</f>
        <v>45586</v>
      </c>
      <c r="AZ5" s="26">
        <f>AY5+1</f>
        <v>45587</v>
      </c>
      <c r="BA5" s="26">
        <f t="shared" ref="BA5:BE5" si="1">AZ5+1</f>
        <v>45588</v>
      </c>
      <c r="BB5" s="26">
        <f t="shared" si="1"/>
        <v>45589</v>
      </c>
      <c r="BC5" s="26">
        <f t="shared" si="1"/>
        <v>45590</v>
      </c>
      <c r="BD5" s="26">
        <f t="shared" si="1"/>
        <v>45591</v>
      </c>
      <c r="BE5" s="27">
        <f t="shared" si="1"/>
        <v>45592</v>
      </c>
      <c r="BF5" s="28">
        <f>BE5+1</f>
        <v>45593</v>
      </c>
      <c r="BG5" s="26">
        <f>BF5+1</f>
        <v>45594</v>
      </c>
      <c r="BH5" s="26">
        <f t="shared" ref="BH5:BK5" si="2">BG5+1</f>
        <v>45595</v>
      </c>
      <c r="BI5" s="26">
        <f t="shared" si="2"/>
        <v>45596</v>
      </c>
      <c r="BJ5" s="26">
        <f t="shared" si="2"/>
        <v>45597</v>
      </c>
      <c r="BK5" s="26">
        <f t="shared" si="2"/>
        <v>45598</v>
      </c>
      <c r="BL5" s="26">
        <f>BK5+1</f>
        <v>45599</v>
      </c>
    </row>
    <row r="6" spans="1:64" s="21" customFormat="1" ht="15" customHeight="1" thickBot="1" x14ac:dyDescent="0.25">
      <c r="A6" s="65"/>
      <c r="B6" s="67"/>
      <c r="C6" s="76"/>
      <c r="D6" s="72"/>
      <c r="E6" s="72"/>
      <c r="F6" s="72"/>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BL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5">
      <c r="A7" s="10" t="s">
        <v>9</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5" customFormat="1" ht="30" customHeight="1" thickBot="1" x14ac:dyDescent="0.25">
      <c r="A8" s="11"/>
      <c r="B8" s="36" t="s">
        <v>10</v>
      </c>
      <c r="C8" s="37" t="s">
        <v>11</v>
      </c>
      <c r="D8" s="38">
        <v>1</v>
      </c>
      <c r="E8" s="39">
        <v>45547</v>
      </c>
      <c r="F8" s="39">
        <v>45548</v>
      </c>
      <c r="G8" s="12"/>
      <c r="H8" s="3">
        <f t="shared" ref="H8:H36" si="5">IF(OR(ISBLANK(task_start),ISBLANK(task_end)),"",task_end-task_start+1)</f>
        <v>2</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5" customFormat="1" ht="30" customHeight="1" thickBot="1" x14ac:dyDescent="0.25">
      <c r="A9" s="11"/>
      <c r="B9" s="41" t="s">
        <v>12</v>
      </c>
      <c r="C9" s="42" t="s">
        <v>11</v>
      </c>
      <c r="D9" s="43">
        <v>1</v>
      </c>
      <c r="E9" s="44">
        <v>45547</v>
      </c>
      <c r="F9" s="44">
        <v>45548</v>
      </c>
      <c r="G9" s="12"/>
      <c r="H9" s="3">
        <f t="shared" si="5"/>
        <v>2</v>
      </c>
      <c r="I9" s="40"/>
      <c r="J9" s="40"/>
      <c r="K9" s="40"/>
      <c r="L9" s="40"/>
      <c r="M9" s="40"/>
      <c r="N9" s="40"/>
      <c r="O9" s="40"/>
      <c r="P9" s="40"/>
      <c r="Q9" s="40"/>
      <c r="R9" s="40"/>
      <c r="S9" s="40"/>
      <c r="T9" s="40"/>
      <c r="U9" s="45"/>
      <c r="V9" s="45"/>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5" customFormat="1" ht="30" customHeight="1" thickBot="1" x14ac:dyDescent="0.25">
      <c r="A10" s="10"/>
      <c r="B10" s="41" t="s">
        <v>13</v>
      </c>
      <c r="C10" s="42" t="s">
        <v>11</v>
      </c>
      <c r="D10" s="43">
        <v>1</v>
      </c>
      <c r="E10" s="44">
        <v>45547</v>
      </c>
      <c r="F10" s="44">
        <v>45547</v>
      </c>
      <c r="G10" s="12"/>
      <c r="H10" s="3">
        <f t="shared" si="5"/>
        <v>1</v>
      </c>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5" customFormat="1" ht="30" customHeight="1" thickBot="1" x14ac:dyDescent="0.25">
      <c r="A11" s="10"/>
      <c r="B11" s="41" t="s">
        <v>14</v>
      </c>
      <c r="C11" s="42" t="s">
        <v>11</v>
      </c>
      <c r="D11" s="43">
        <v>1</v>
      </c>
      <c r="E11" s="44">
        <v>45548</v>
      </c>
      <c r="F11" s="44">
        <v>45548</v>
      </c>
      <c r="G11" s="12"/>
      <c r="H11" s="3">
        <f t="shared" si="5"/>
        <v>1</v>
      </c>
      <c r="I11" s="40"/>
      <c r="J11" s="40"/>
      <c r="K11" s="40"/>
      <c r="L11" s="40"/>
      <c r="M11" s="40"/>
      <c r="N11" s="40"/>
      <c r="O11" s="40"/>
      <c r="P11" s="40"/>
      <c r="Q11" s="40"/>
      <c r="R11" s="40"/>
      <c r="S11" s="40"/>
      <c r="T11" s="40"/>
      <c r="U11" s="40"/>
      <c r="V11" s="40"/>
      <c r="W11" s="40"/>
      <c r="X11" s="40"/>
      <c r="Y11" s="45"/>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5" customFormat="1" ht="30" customHeight="1" thickBot="1" x14ac:dyDescent="0.25">
      <c r="A12" s="10"/>
      <c r="B12" s="41" t="s">
        <v>15</v>
      </c>
      <c r="C12" s="42" t="s">
        <v>11</v>
      </c>
      <c r="D12" s="43">
        <v>1</v>
      </c>
      <c r="E12" s="44">
        <v>45551</v>
      </c>
      <c r="F12" s="44">
        <v>45552</v>
      </c>
      <c r="G12" s="12"/>
      <c r="H12" s="3">
        <f t="shared" si="5"/>
        <v>2</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5" customFormat="1" ht="30" customHeight="1" thickBot="1" x14ac:dyDescent="0.25">
      <c r="A13" s="10"/>
      <c r="B13" s="46" t="s">
        <v>16</v>
      </c>
      <c r="C13" s="47" t="s">
        <v>11</v>
      </c>
      <c r="D13" s="43">
        <v>1</v>
      </c>
      <c r="E13" s="48">
        <v>45555</v>
      </c>
      <c r="F13" s="48">
        <v>45555</v>
      </c>
      <c r="G13" s="12"/>
      <c r="H13" s="3">
        <f t="shared" si="5"/>
        <v>1</v>
      </c>
      <c r="I13" s="40"/>
      <c r="J13" s="40"/>
      <c r="K13" s="40"/>
      <c r="L13" s="40"/>
      <c r="M13" s="40"/>
      <c r="N13" s="40"/>
      <c r="O13" s="40"/>
      <c r="P13" s="40"/>
      <c r="Q13" s="40"/>
      <c r="R13" s="40"/>
      <c r="S13" s="40"/>
      <c r="T13" s="40"/>
      <c r="U13" s="45"/>
      <c r="V13" s="45"/>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5" customFormat="1" ht="30" customHeight="1" thickBot="1" x14ac:dyDescent="0.25">
      <c r="A14" s="10"/>
      <c r="B14" s="46" t="s">
        <v>17</v>
      </c>
      <c r="C14" s="47" t="s">
        <v>11</v>
      </c>
      <c r="D14" s="43">
        <v>1</v>
      </c>
      <c r="E14" s="48">
        <v>45555</v>
      </c>
      <c r="F14" s="48">
        <v>45558</v>
      </c>
      <c r="G14" s="12"/>
      <c r="H14" s="3">
        <f t="shared" si="5"/>
        <v>4</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5" customFormat="1" ht="30" customHeight="1" thickBot="1" x14ac:dyDescent="0.25">
      <c r="A15" s="10"/>
      <c r="B15" s="46" t="s">
        <v>13</v>
      </c>
      <c r="C15" s="47" t="s">
        <v>11</v>
      </c>
      <c r="D15" s="43">
        <v>1</v>
      </c>
      <c r="E15" s="48">
        <v>45559</v>
      </c>
      <c r="F15" s="48">
        <v>45559</v>
      </c>
      <c r="G15" s="12"/>
      <c r="H15" s="3">
        <f t="shared" si="5"/>
        <v>1</v>
      </c>
      <c r="I15" s="40"/>
      <c r="J15" s="40"/>
      <c r="K15" s="40"/>
      <c r="L15" s="40"/>
      <c r="M15" s="40"/>
      <c r="N15" s="40"/>
      <c r="O15" s="40"/>
      <c r="P15" s="40"/>
      <c r="Q15" s="40"/>
      <c r="R15" s="40"/>
      <c r="S15" s="40"/>
      <c r="T15" s="40"/>
      <c r="U15" s="40"/>
      <c r="V15" s="40"/>
      <c r="W15" s="40"/>
      <c r="X15" s="40"/>
      <c r="Y15" s="45"/>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5" customFormat="1" ht="30" customHeight="1" thickBot="1" x14ac:dyDescent="0.25">
      <c r="A16" s="10"/>
      <c r="B16" s="46" t="s">
        <v>18</v>
      </c>
      <c r="C16" s="47" t="s">
        <v>11</v>
      </c>
      <c r="D16" s="43">
        <v>1</v>
      </c>
      <c r="E16" s="48">
        <v>45565</v>
      </c>
      <c r="F16" s="48">
        <v>45565</v>
      </c>
      <c r="G16" s="12"/>
      <c r="H16" s="3">
        <f t="shared" si="5"/>
        <v>1</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5" customFormat="1" ht="30" customHeight="1" thickBot="1" x14ac:dyDescent="0.25">
      <c r="A17" s="10"/>
      <c r="B17" s="49" t="s">
        <v>19</v>
      </c>
      <c r="C17" s="50" t="s">
        <v>11</v>
      </c>
      <c r="D17" s="43">
        <v>1</v>
      </c>
      <c r="E17" s="51">
        <v>45567</v>
      </c>
      <c r="F17" s="51">
        <v>45567</v>
      </c>
      <c r="G17" s="12"/>
      <c r="H17" s="3">
        <f t="shared" si="5"/>
        <v>1</v>
      </c>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5" customFormat="1" ht="30" customHeight="1" thickBot="1" x14ac:dyDescent="0.25">
      <c r="A18" s="10"/>
      <c r="B18" s="49" t="s">
        <v>20</v>
      </c>
      <c r="C18" s="50" t="s">
        <v>11</v>
      </c>
      <c r="D18" s="43">
        <v>1</v>
      </c>
      <c r="E18" s="51">
        <v>45560</v>
      </c>
      <c r="F18" s="51">
        <v>45569</v>
      </c>
      <c r="G18" s="12"/>
      <c r="H18" s="3">
        <f t="shared" si="5"/>
        <v>10</v>
      </c>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5" customFormat="1" ht="30" customHeight="1" thickBot="1" x14ac:dyDescent="0.25">
      <c r="A19" s="10"/>
      <c r="B19" s="49" t="s">
        <v>21</v>
      </c>
      <c r="C19" s="50" t="s">
        <v>11</v>
      </c>
      <c r="D19" s="43">
        <v>1</v>
      </c>
      <c r="E19" s="51">
        <v>45569</v>
      </c>
      <c r="F19" s="51">
        <v>45572</v>
      </c>
      <c r="G19" s="12"/>
      <c r="H19" s="3">
        <f t="shared" si="5"/>
        <v>4</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5" customFormat="1" ht="30" customHeight="1" thickBot="1" x14ac:dyDescent="0.25">
      <c r="A20" s="10"/>
      <c r="B20" s="49" t="s">
        <v>13</v>
      </c>
      <c r="C20" s="50" t="s">
        <v>11</v>
      </c>
      <c r="D20" s="43">
        <v>1</v>
      </c>
      <c r="E20" s="51">
        <v>45572</v>
      </c>
      <c r="F20" s="51">
        <v>45573</v>
      </c>
      <c r="G20" s="12"/>
      <c r="H20" s="3">
        <f t="shared" si="5"/>
        <v>2</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5" customFormat="1" ht="30" customHeight="1" thickBot="1" x14ac:dyDescent="0.25">
      <c r="A21" s="10"/>
      <c r="B21" s="49" t="s">
        <v>22</v>
      </c>
      <c r="C21" s="50" t="s">
        <v>11</v>
      </c>
      <c r="D21" s="43">
        <v>1</v>
      </c>
      <c r="E21" s="51">
        <v>45572</v>
      </c>
      <c r="F21" s="51">
        <v>45574</v>
      </c>
      <c r="G21" s="12"/>
      <c r="H21" s="3">
        <f t="shared" si="5"/>
        <v>3</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5" customFormat="1" ht="30" customHeight="1" thickBot="1" x14ac:dyDescent="0.25">
      <c r="A22" s="10"/>
      <c r="B22" s="52" t="s">
        <v>23</v>
      </c>
      <c r="C22" s="53" t="s">
        <v>11</v>
      </c>
      <c r="D22" s="43">
        <v>1</v>
      </c>
      <c r="E22" s="54">
        <v>45586</v>
      </c>
      <c r="F22" s="54">
        <v>45586</v>
      </c>
      <c r="G22" s="12"/>
      <c r="H22" s="3">
        <f t="shared" si="5"/>
        <v>1</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5" customFormat="1" ht="30" customHeight="1" thickBot="1" x14ac:dyDescent="0.25">
      <c r="A23" s="10"/>
      <c r="B23" s="52" t="s">
        <v>24</v>
      </c>
      <c r="C23" s="53" t="s">
        <v>11</v>
      </c>
      <c r="D23" s="43">
        <v>1</v>
      </c>
      <c r="E23" s="54">
        <v>45588</v>
      </c>
      <c r="F23" s="54">
        <v>45588</v>
      </c>
      <c r="G23" s="12"/>
      <c r="H23" s="3">
        <f t="shared" si="5"/>
        <v>1</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5" customFormat="1" ht="30" customHeight="1" thickBot="1" x14ac:dyDescent="0.25">
      <c r="A24" s="10"/>
      <c r="B24" s="52" t="s">
        <v>25</v>
      </c>
      <c r="C24" s="53" t="s">
        <v>11</v>
      </c>
      <c r="D24" s="43">
        <v>1</v>
      </c>
      <c r="E24" s="54">
        <v>45586</v>
      </c>
      <c r="F24" s="54">
        <v>45586</v>
      </c>
      <c r="G24" s="12"/>
      <c r="H24" s="3">
        <f t="shared" si="5"/>
        <v>1</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5" customFormat="1" ht="30" customHeight="1" thickBot="1" x14ac:dyDescent="0.25">
      <c r="A25" s="10"/>
      <c r="B25" s="52" t="s">
        <v>26</v>
      </c>
      <c r="C25" s="53" t="s">
        <v>11</v>
      </c>
      <c r="D25" s="43">
        <v>1</v>
      </c>
      <c r="E25" s="54">
        <v>45593</v>
      </c>
      <c r="F25" s="54">
        <v>45593</v>
      </c>
      <c r="G25" s="12"/>
      <c r="H25" s="3">
        <f t="shared" si="5"/>
        <v>1</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5" customFormat="1" ht="30" customHeight="1" thickBot="1" x14ac:dyDescent="0.25">
      <c r="A26" s="10"/>
      <c r="B26" s="52" t="s">
        <v>27</v>
      </c>
      <c r="C26" s="53" t="s">
        <v>11</v>
      </c>
      <c r="D26" s="43">
        <v>1</v>
      </c>
      <c r="E26" s="54">
        <v>45593</v>
      </c>
      <c r="F26" s="54">
        <v>45594</v>
      </c>
      <c r="G26" s="12"/>
      <c r="H26" s="3">
        <f t="shared" si="5"/>
        <v>2</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5" customFormat="1" ht="30" customHeight="1" thickBot="1" x14ac:dyDescent="0.25">
      <c r="A27" s="10"/>
      <c r="B27" s="52" t="s">
        <v>13</v>
      </c>
      <c r="C27" s="53" t="s">
        <v>11</v>
      </c>
      <c r="D27" s="43">
        <v>1</v>
      </c>
      <c r="E27" s="54">
        <v>45594</v>
      </c>
      <c r="F27" s="54">
        <v>45594</v>
      </c>
      <c r="G27" s="12"/>
      <c r="H27" s="3">
        <f t="shared" si="5"/>
        <v>1</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5" customFormat="1" ht="30" customHeight="1" thickBot="1" x14ac:dyDescent="0.25">
      <c r="A28" s="11"/>
      <c r="B28" s="52" t="s">
        <v>28</v>
      </c>
      <c r="C28" s="53" t="s">
        <v>11</v>
      </c>
      <c r="D28" s="43">
        <v>1</v>
      </c>
      <c r="E28" s="54">
        <v>45594</v>
      </c>
      <c r="F28" s="54">
        <v>45596</v>
      </c>
      <c r="G28" s="12"/>
      <c r="H28" s="3">
        <f t="shared" si="5"/>
        <v>3</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ht="30" customHeight="1" thickBot="1" x14ac:dyDescent="0.25">
      <c r="B29" s="52" t="s">
        <v>29</v>
      </c>
      <c r="C29" s="53" t="s">
        <v>11</v>
      </c>
      <c r="D29" s="43">
        <v>1</v>
      </c>
      <c r="E29" s="54">
        <v>45596</v>
      </c>
      <c r="F29" s="54">
        <v>45597</v>
      </c>
      <c r="G29" s="12"/>
      <c r="H29" s="3">
        <f t="shared" si="5"/>
        <v>2</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ht="30" customHeight="1" thickBot="1" x14ac:dyDescent="0.25">
      <c r="B30" s="52" t="s">
        <v>30</v>
      </c>
      <c r="C30" s="53" t="s">
        <v>11</v>
      </c>
      <c r="D30" s="43">
        <v>1</v>
      </c>
      <c r="E30" s="54">
        <v>45600</v>
      </c>
      <c r="F30" s="54">
        <v>45600</v>
      </c>
      <c r="G30" s="12"/>
      <c r="H30" s="3">
        <f t="shared" si="5"/>
        <v>1</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ht="30" customHeight="1" thickBot="1" x14ac:dyDescent="0.25">
      <c r="B31" s="52" t="s">
        <v>31</v>
      </c>
      <c r="C31" s="53" t="s">
        <v>11</v>
      </c>
      <c r="D31" s="43">
        <v>1</v>
      </c>
      <c r="E31" s="54">
        <v>45602</v>
      </c>
      <c r="F31" s="54">
        <v>45602</v>
      </c>
      <c r="G31" s="12"/>
      <c r="H31" s="3">
        <f t="shared" si="5"/>
        <v>1</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ht="30" customHeight="1" thickBot="1" x14ac:dyDescent="0.25">
      <c r="B32" s="52" t="s">
        <v>32</v>
      </c>
      <c r="C32" s="53" t="s">
        <v>11</v>
      </c>
      <c r="D32" s="43">
        <v>1</v>
      </c>
      <c r="E32" s="54">
        <v>45609</v>
      </c>
      <c r="F32" s="54">
        <v>45616</v>
      </c>
      <c r="G32" s="12"/>
      <c r="H32" s="3">
        <f t="shared" si="5"/>
        <v>8</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2:64" ht="30" customHeight="1" thickBot="1" x14ac:dyDescent="0.25">
      <c r="B33" s="52" t="s">
        <v>33</v>
      </c>
      <c r="C33" s="53" t="s">
        <v>11</v>
      </c>
      <c r="D33" s="43">
        <v>1</v>
      </c>
      <c r="E33" s="54">
        <v>45616</v>
      </c>
      <c r="F33" s="54">
        <v>45617</v>
      </c>
      <c r="G33" s="12"/>
      <c r="H33" s="3">
        <f t="shared" si="5"/>
        <v>2</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2:64" ht="30" customHeight="1" thickBot="1" x14ac:dyDescent="0.25">
      <c r="B34" s="52" t="s">
        <v>34</v>
      </c>
      <c r="C34" s="53" t="s">
        <v>11</v>
      </c>
      <c r="D34" s="43">
        <v>1</v>
      </c>
      <c r="E34" s="54">
        <v>45617</v>
      </c>
      <c r="F34" s="54">
        <v>45618</v>
      </c>
      <c r="G34" s="12"/>
      <c r="H34" s="3">
        <f t="shared" si="5"/>
        <v>2</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2:64" ht="30" customHeight="1" thickBot="1" x14ac:dyDescent="0.25">
      <c r="B35" s="52" t="s">
        <v>26</v>
      </c>
      <c r="C35" s="53" t="s">
        <v>11</v>
      </c>
      <c r="D35" s="43">
        <v>1</v>
      </c>
      <c r="E35" s="54">
        <v>45621</v>
      </c>
      <c r="F35" s="54">
        <v>45621</v>
      </c>
      <c r="G35" s="12"/>
      <c r="H35" s="3">
        <f t="shared" si="5"/>
        <v>1</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2:64" ht="30" customHeight="1" thickBot="1" x14ac:dyDescent="0.25">
      <c r="B36" s="52" t="s">
        <v>27</v>
      </c>
      <c r="C36" s="53" t="s">
        <v>11</v>
      </c>
      <c r="D36" s="43">
        <v>1</v>
      </c>
      <c r="E36" s="54">
        <v>45628</v>
      </c>
      <c r="F36" s="54">
        <v>45628</v>
      </c>
      <c r="G36" s="12"/>
      <c r="H36" s="3">
        <f t="shared" si="5"/>
        <v>1</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sheetData>
  <mergeCells count="18">
    <mergeCell ref="Q1:Z1"/>
    <mergeCell ref="I1:O1"/>
    <mergeCell ref="E5:E6"/>
    <mergeCell ref="D5:D6"/>
    <mergeCell ref="C5:C6"/>
    <mergeCell ref="Q2:Z2"/>
    <mergeCell ref="I2:O2"/>
    <mergeCell ref="A5:A6"/>
    <mergeCell ref="B5:B6"/>
    <mergeCell ref="I4:O4"/>
    <mergeCell ref="BF4:BL4"/>
    <mergeCell ref="P4:V4"/>
    <mergeCell ref="W4:AC4"/>
    <mergeCell ref="AD4:AJ4"/>
    <mergeCell ref="AK4:AQ4"/>
    <mergeCell ref="AR4:AX4"/>
    <mergeCell ref="AY4:BE4"/>
    <mergeCell ref="F5:F6"/>
  </mergeCells>
  <conditionalFormatting sqref="D7:D36">
    <cfRule type="dataBar" priority="3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8:BL12">
    <cfRule type="expression" dxfId="14" priority="14">
      <formula>AND(task_start&lt;=I$5,ROUNDDOWN((task_end-task_start+1)*task_progress,0)+task_start-1&gt;=I$5)</formula>
    </cfRule>
    <cfRule type="expression" dxfId="13" priority="15" stopIfTrue="1">
      <formula>AND(task_end&gt;=I$5,task_start&lt;J$5)</formula>
    </cfRule>
  </conditionalFormatting>
  <conditionalFormatting sqref="I13:BL16">
    <cfRule type="expression" dxfId="12" priority="12">
      <formula>AND(task_start&lt;=I$5,ROUNDDOWN((task_end-task_start+1)*task_progress,0)+task_start-1&gt;=I$5)</formula>
    </cfRule>
    <cfRule type="expression" dxfId="11" priority="13" stopIfTrue="1">
      <formula>AND(task_end&gt;=I$5,task_start&lt;J$5)</formula>
    </cfRule>
  </conditionalFormatting>
  <conditionalFormatting sqref="I17:BL21">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2:BL26">
    <cfRule type="expression" dxfId="8" priority="44">
      <formula>AND(task_start&lt;=I$5,ROUNDDOWN((task_end-task_start+1)*task_progress,0)+task_start-1&gt;=I$5)</formula>
    </cfRule>
    <cfRule type="expression" dxfId="7" priority="45" stopIfTrue="1">
      <formula>AND(task_end&gt;=I$5,task_start&lt;J$5)</formula>
    </cfRule>
  </conditionalFormatting>
  <conditionalFormatting sqref="I4:BL26">
    <cfRule type="expression" dxfId="6" priority="9">
      <formula>AND(TODAY()&gt;=I$5, TODAY()&lt;J$5)</formula>
    </cfRule>
  </conditionalFormatting>
  <conditionalFormatting sqref="D14:D36">
    <cfRule type="dataBar" priority="6">
      <dataBar>
        <cfvo type="num" val="0"/>
        <cfvo type="num" val="1"/>
        <color theme="0"/>
      </dataBar>
      <extLst>
        <ext xmlns:x14="http://schemas.microsoft.com/office/spreadsheetml/2009/9/main" uri="{B025F937-C7B1-47D3-B67F-A62EFF666E3E}">
          <x14:id>{2831F029-F124-4558-80C5-0519592C4F43}</x14:id>
        </ext>
      </extLst>
    </cfRule>
  </conditionalFormatting>
  <conditionalFormatting sqref="I27:BL31">
    <cfRule type="expression" dxfId="5" priority="7">
      <formula>AND(task_start&lt;=I$5,ROUNDDOWN((task_end-task_start+1)*task_progress,0)+task_start-1&gt;=I$5)</formula>
    </cfRule>
    <cfRule type="expression" dxfId="4" priority="8" stopIfTrue="1">
      <formula>AND(task_end&gt;=I$5,task_start&lt;J$5)</formula>
    </cfRule>
  </conditionalFormatting>
  <conditionalFormatting sqref="I27:BL31">
    <cfRule type="expression" dxfId="3" priority="5">
      <formula>AND(TODAY()&gt;=I$5, TODAY()&lt;J$5)</formula>
    </cfRule>
  </conditionalFormatting>
  <conditionalFormatting sqref="D32:D36">
    <cfRule type="dataBar" priority="2">
      <dataBar>
        <cfvo type="num" val="0"/>
        <cfvo type="num" val="1"/>
        <color theme="0"/>
      </dataBar>
      <extLst>
        <ext xmlns:x14="http://schemas.microsoft.com/office/spreadsheetml/2009/9/main" uri="{B025F937-C7B1-47D3-B67F-A62EFF666E3E}">
          <x14:id>{F1B651CE-C4DC-4A59-AD05-6304C5D1267A}</x14:id>
        </ext>
      </extLst>
    </cfRule>
  </conditionalFormatting>
  <conditionalFormatting sqref="I32:BL36">
    <cfRule type="expression" dxfId="2" priority="3">
      <formula>AND(task_start&lt;=I$5,ROUNDDOWN((task_end-task_start+1)*task_progress,0)+task_start-1&gt;=I$5)</formula>
    </cfRule>
    <cfRule type="expression" dxfId="1" priority="4" stopIfTrue="1">
      <formula>AND(task_end&gt;=I$5,task_start&lt;J$5)</formula>
    </cfRule>
  </conditionalFormatting>
  <conditionalFormatting sqref="I32:BL36">
    <cfRule type="expression" dxfId="0" priority="1">
      <formula>AND(TODAY()&gt;=I$5, TODAY()&lt;J$5)</formula>
    </cfRule>
  </conditionalFormatting>
  <dataValidations count="9">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 xmlns:xm="http://schemas.microsoft.com/office/excel/2006/main">
          <x14:cfRule type="dataBar" id="{2831F029-F124-4558-80C5-0519592C4F43}">
            <x14:dataBar minLength="0" maxLength="100" gradient="0">
              <x14:cfvo type="num">
                <xm:f>0</xm:f>
              </x14:cfvo>
              <x14:cfvo type="num">
                <xm:f>1</xm:f>
              </x14:cfvo>
              <x14:negativeFillColor rgb="FFFF0000"/>
              <x14:axisColor rgb="FF000000"/>
            </x14:dataBar>
          </x14:cfRule>
          <xm:sqref>D14:D36</xm:sqref>
        </x14:conditionalFormatting>
        <x14:conditionalFormatting xmlns:xm="http://schemas.microsoft.com/office/excel/2006/main">
          <x14:cfRule type="dataBar" id="{F1B651CE-C4DC-4A59-AD05-6304C5D1267A}">
            <x14:dataBar minLength="0" maxLength="100" gradient="0">
              <x14:cfvo type="num">
                <xm:f>0</xm:f>
              </x14:cfvo>
              <x14:cfvo type="num">
                <xm:f>1</xm:f>
              </x14:cfvo>
              <x14:negativeFillColor rgb="FFFF0000"/>
              <x14:axisColor rgb="FF000000"/>
            </x14:dataBar>
          </x14:cfRule>
          <xm:sqref>D32:D36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4" customWidth="1"/>
    <col min="2" max="16384" width="9" style="1"/>
  </cols>
  <sheetData>
    <row r="1" spans="1:2" ht="46.5" customHeight="1" x14ac:dyDescent="0.2"/>
    <row r="2" spans="1:2" s="6" customFormat="1" ht="15.75" x14ac:dyDescent="0.2">
      <c r="A2" s="56" t="s">
        <v>35</v>
      </c>
      <c r="B2" s="5"/>
    </row>
    <row r="3" spans="1:2" s="8" customFormat="1" ht="27" customHeight="1" x14ac:dyDescent="0.2">
      <c r="A3" s="57"/>
      <c r="B3" s="9"/>
    </row>
    <row r="4" spans="1:2" s="7" customFormat="1" ht="31.5" x14ac:dyDescent="0.6">
      <c r="A4" s="58" t="s">
        <v>36</v>
      </c>
    </row>
    <row r="5" spans="1:2" ht="74.25" customHeight="1" x14ac:dyDescent="0.2">
      <c r="A5" s="59" t="s">
        <v>37</v>
      </c>
    </row>
    <row r="6" spans="1:2" ht="26.25" customHeight="1" x14ac:dyDescent="0.2">
      <c r="A6" s="58" t="s">
        <v>38</v>
      </c>
    </row>
    <row r="7" spans="1:2" s="4" customFormat="1" ht="205.15" customHeight="1" x14ac:dyDescent="0.2">
      <c r="A7" s="60" t="s">
        <v>39</v>
      </c>
    </row>
    <row r="8" spans="1:2" s="7" customFormat="1" ht="31.5" x14ac:dyDescent="0.6">
      <c r="A8" s="58" t="s">
        <v>40</v>
      </c>
    </row>
    <row r="9" spans="1:2" ht="57" x14ac:dyDescent="0.2">
      <c r="A9" s="59" t="s">
        <v>41</v>
      </c>
    </row>
    <row r="10" spans="1:2" s="4" customFormat="1" ht="28.15" customHeight="1" x14ac:dyDescent="0.2">
      <c r="A10" s="61" t="s">
        <v>42</v>
      </c>
    </row>
    <row r="11" spans="1:2" s="7" customFormat="1" ht="31.5" x14ac:dyDescent="0.6">
      <c r="A11" s="58" t="s">
        <v>43</v>
      </c>
    </row>
    <row r="12" spans="1:2" ht="28.5" x14ac:dyDescent="0.2">
      <c r="A12" s="59" t="s">
        <v>44</v>
      </c>
    </row>
    <row r="13" spans="1:2" s="4" customFormat="1" ht="28.15" customHeight="1" x14ac:dyDescent="0.2">
      <c r="A13" s="61" t="s">
        <v>45</v>
      </c>
    </row>
    <row r="14" spans="1:2" s="7" customFormat="1" ht="31.5" x14ac:dyDescent="0.6">
      <c r="A14" s="58" t="s">
        <v>46</v>
      </c>
    </row>
    <row r="15" spans="1:2" ht="75" customHeight="1" x14ac:dyDescent="0.2">
      <c r="A15" s="59" t="s">
        <v>47</v>
      </c>
    </row>
    <row r="16" spans="1:2" ht="71.25" x14ac:dyDescent="0.2">
      <c r="A16" s="59" t="s">
        <v>48</v>
      </c>
    </row>
    <row r="17" spans="1:1" x14ac:dyDescent="0.2">
      <c r="A17" s="62"/>
    </row>
    <row r="18" spans="1:1" x14ac:dyDescent="0.2">
      <c r="A18" s="62"/>
    </row>
    <row r="19" spans="1:1" x14ac:dyDescent="0.2">
      <c r="A19" s="62"/>
    </row>
    <row r="20" spans="1:1" x14ac:dyDescent="0.2">
      <c r="A20" s="62"/>
    </row>
    <row r="21" spans="1:1" x14ac:dyDescent="0.2">
      <c r="A21" s="62"/>
    </row>
    <row r="22" spans="1:1" x14ac:dyDescent="0.2">
      <c r="A22" s="62"/>
    </row>
    <row r="23" spans="1:1" x14ac:dyDescent="0.2">
      <c r="A23" s="62"/>
    </row>
    <row r="24" spans="1:1" x14ac:dyDescent="0.2">
      <c r="A24" s="6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clbl:label id="{37f4b8a2-ad4f-41b5-9a91-284d2cc38f56}" enabled="1" method="Standard" siteId="{70de1992-07c6-480f-a318-a1afcba03983}"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Kileo, Albert</dc:creator>
  <cp:keywords/>
  <dc:description/>
  <cp:lastModifiedBy>Kileo, Albert</cp:lastModifiedBy>
  <cp:revision/>
  <dcterms:created xsi:type="dcterms:W3CDTF">2022-03-11T22:41:12Z</dcterms:created>
  <dcterms:modified xsi:type="dcterms:W3CDTF">2024-12-04T19:20:06Z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