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5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6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USUARIO\Desktop\Clase\Algoritmia\Prácticas\Informes 2022\"/>
    </mc:Choice>
  </mc:AlternateContent>
  <xr:revisionPtr revIDLastSave="0" documentId="13_ncr:1_{65ED0255-CC90-4B4F-9041-F9ECF4FA0087}" xr6:coauthVersionLast="47" xr6:coauthVersionMax="47" xr10:uidLastSave="{00000000-0000-0000-0000-000000000000}"/>
  <bookViews>
    <workbookView xWindow="-120" yWindow="-120" windowWidth="20730" windowHeight="11160" activeTab="5" xr2:uid="{00000000-000D-0000-FFFF-FFFF00000000}"/>
  </bookViews>
  <sheets>
    <sheet name="Sustraccion" sheetId="1" r:id="rId1"/>
    <sheet name="Division" sheetId="4" r:id="rId2"/>
    <sheet name="Fibonacci" sheetId="5" r:id="rId3"/>
    <sheet name="VectorSum" sheetId="6" r:id="rId4"/>
    <sheet name="AlgoritmosAñadidos" sheetId="8" r:id="rId5"/>
    <sheet name="Tromino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2" i="8" l="1"/>
  <c r="G21" i="8"/>
  <c r="F22" i="8"/>
  <c r="F23" i="8"/>
  <c r="F24" i="8"/>
  <c r="F25" i="8"/>
  <c r="F26" i="8"/>
  <c r="F27" i="8"/>
  <c r="F28" i="8"/>
  <c r="G28" i="8" s="1"/>
  <c r="F29" i="8"/>
  <c r="F30" i="8"/>
  <c r="F31" i="8"/>
  <c r="F21" i="8"/>
  <c r="G23" i="8"/>
  <c r="G24" i="8"/>
  <c r="G30" i="8"/>
  <c r="G25" i="8"/>
  <c r="G31" i="8"/>
  <c r="E31" i="8"/>
  <c r="E21" i="8"/>
  <c r="E22" i="8"/>
  <c r="E23" i="8"/>
  <c r="E24" i="8"/>
  <c r="E25" i="8"/>
  <c r="G26" i="8" s="1"/>
  <c r="E26" i="8"/>
  <c r="E27" i="8"/>
  <c r="E28" i="8"/>
  <c r="E29" i="8"/>
  <c r="E30" i="8"/>
  <c r="E20" i="8"/>
  <c r="G8" i="8"/>
  <c r="G10" i="8"/>
  <c r="G11" i="8"/>
  <c r="G12" i="8"/>
  <c r="G14" i="8"/>
  <c r="F8" i="8"/>
  <c r="F9" i="8"/>
  <c r="G9" i="8" s="1"/>
  <c r="F10" i="8"/>
  <c r="F11" i="8"/>
  <c r="F12" i="8"/>
  <c r="F14" i="8"/>
  <c r="E14" i="8"/>
  <c r="E8" i="8"/>
  <c r="E9" i="8"/>
  <c r="E10" i="8"/>
  <c r="E11" i="8"/>
  <c r="E12" i="8"/>
  <c r="F13" i="8" s="1"/>
  <c r="G13" i="8" s="1"/>
  <c r="E13" i="8"/>
  <c r="E7" i="8"/>
  <c r="F6" i="8"/>
  <c r="G6" i="8" s="1"/>
  <c r="E4" i="8"/>
  <c r="F5" i="8" s="1"/>
  <c r="G5" i="8" s="1"/>
  <c r="E5" i="8"/>
  <c r="E6" i="8"/>
  <c r="F7" i="8" s="1"/>
  <c r="G7" i="8" s="1"/>
  <c r="F4" i="8"/>
  <c r="G4" i="8" s="1"/>
  <c r="E3" i="8"/>
  <c r="F40" i="4"/>
  <c r="F41" i="4"/>
  <c r="F48" i="4"/>
  <c r="F49" i="4"/>
  <c r="G5" i="7"/>
  <c r="G6" i="7"/>
  <c r="G7" i="7"/>
  <c r="G8" i="7"/>
  <c r="G9" i="7"/>
  <c r="G10" i="7"/>
  <c r="G11" i="7"/>
  <c r="G12" i="7"/>
  <c r="G13" i="7"/>
  <c r="G14" i="7"/>
  <c r="G15" i="7"/>
  <c r="G16" i="7"/>
  <c r="G4" i="7"/>
  <c r="F5" i="7"/>
  <c r="F6" i="7"/>
  <c r="F7" i="7"/>
  <c r="F8" i="7"/>
  <c r="F9" i="7"/>
  <c r="F10" i="7"/>
  <c r="F11" i="7"/>
  <c r="F12" i="7"/>
  <c r="F13" i="7"/>
  <c r="F14" i="7"/>
  <c r="F15" i="7"/>
  <c r="F16" i="7"/>
  <c r="F4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3" i="7"/>
  <c r="F43" i="6"/>
  <c r="F44" i="6"/>
  <c r="F45" i="6"/>
  <c r="G45" i="6" s="1"/>
  <c r="F46" i="6"/>
  <c r="F47" i="6"/>
  <c r="F48" i="6"/>
  <c r="F49" i="6"/>
  <c r="F50" i="6"/>
  <c r="F51" i="6"/>
  <c r="F52" i="6"/>
  <c r="F53" i="6"/>
  <c r="F54" i="6"/>
  <c r="F55" i="6"/>
  <c r="F56" i="6"/>
  <c r="G43" i="6"/>
  <c r="G44" i="6"/>
  <c r="G42" i="6"/>
  <c r="F42" i="6"/>
  <c r="G25" i="6"/>
  <c r="G26" i="6"/>
  <c r="G27" i="6"/>
  <c r="G28" i="6"/>
  <c r="G29" i="6"/>
  <c r="G30" i="6"/>
  <c r="G31" i="6"/>
  <c r="G32" i="6"/>
  <c r="G33" i="6"/>
  <c r="G34" i="6"/>
  <c r="G35" i="6"/>
  <c r="G36" i="6"/>
  <c r="G24" i="6"/>
  <c r="F25" i="6"/>
  <c r="F26" i="6"/>
  <c r="F27" i="6"/>
  <c r="F28" i="6"/>
  <c r="F29" i="6"/>
  <c r="F30" i="6"/>
  <c r="F31" i="6"/>
  <c r="F32" i="6"/>
  <c r="F33" i="6"/>
  <c r="F34" i="6"/>
  <c r="F35" i="6"/>
  <c r="F36" i="6"/>
  <c r="F2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4" i="6"/>
  <c r="E56" i="6"/>
  <c r="E53" i="6"/>
  <c r="E54" i="6"/>
  <c r="E55" i="6"/>
  <c r="E42" i="6"/>
  <c r="E43" i="6"/>
  <c r="E44" i="6"/>
  <c r="E45" i="6"/>
  <c r="E46" i="6"/>
  <c r="E47" i="6"/>
  <c r="E48" i="6"/>
  <c r="E49" i="6"/>
  <c r="E50" i="6"/>
  <c r="E51" i="6"/>
  <c r="E52" i="6"/>
  <c r="E41" i="6"/>
  <c r="E35" i="6"/>
  <c r="E36" i="6"/>
  <c r="E24" i="6"/>
  <c r="E25" i="6"/>
  <c r="E26" i="6"/>
  <c r="E27" i="6"/>
  <c r="E28" i="6"/>
  <c r="E29" i="6"/>
  <c r="E30" i="6"/>
  <c r="E31" i="6"/>
  <c r="E32" i="6"/>
  <c r="E33" i="6"/>
  <c r="E34" i="6"/>
  <c r="E23" i="6"/>
  <c r="E18" i="6"/>
  <c r="E15" i="6"/>
  <c r="E16" i="6"/>
  <c r="E17" i="6"/>
  <c r="E4" i="6"/>
  <c r="E5" i="6"/>
  <c r="E6" i="6"/>
  <c r="E7" i="6"/>
  <c r="E8" i="6"/>
  <c r="E9" i="6"/>
  <c r="E10" i="6"/>
  <c r="E11" i="6"/>
  <c r="E12" i="6"/>
  <c r="E13" i="6"/>
  <c r="E14" i="6"/>
  <c r="E3" i="6"/>
  <c r="O52" i="5"/>
  <c r="O51" i="5"/>
  <c r="O50" i="5"/>
  <c r="O49" i="5"/>
  <c r="O48" i="5"/>
  <c r="O47" i="5"/>
  <c r="O46" i="5"/>
  <c r="O45" i="5"/>
  <c r="O44" i="5"/>
  <c r="O43" i="5"/>
  <c r="O42" i="5"/>
  <c r="O41" i="5"/>
  <c r="O40" i="5"/>
  <c r="O39" i="5"/>
  <c r="O38" i="5"/>
  <c r="O37" i="5"/>
  <c r="O36" i="5"/>
  <c r="O35" i="5"/>
  <c r="O34" i="5"/>
  <c r="O33" i="5"/>
  <c r="O32" i="5"/>
  <c r="O31" i="5"/>
  <c r="O30" i="5"/>
  <c r="O29" i="5"/>
  <c r="O28" i="5"/>
  <c r="O27" i="5"/>
  <c r="O26" i="5"/>
  <c r="O25" i="5"/>
  <c r="O24" i="5"/>
  <c r="O23" i="5"/>
  <c r="O22" i="5"/>
  <c r="O21" i="5"/>
  <c r="O20" i="5"/>
  <c r="O19" i="5"/>
  <c r="O18" i="5"/>
  <c r="O17" i="5"/>
  <c r="O16" i="5"/>
  <c r="O15" i="5"/>
  <c r="O14" i="5"/>
  <c r="O13" i="5"/>
  <c r="O12" i="5"/>
  <c r="O11" i="5"/>
  <c r="O10" i="5"/>
  <c r="O9" i="5"/>
  <c r="O8" i="5"/>
  <c r="O7" i="5"/>
  <c r="O6" i="5"/>
  <c r="O5" i="5"/>
  <c r="O4" i="5"/>
  <c r="O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3" i="5"/>
  <c r="T4" i="5"/>
  <c r="T5" i="5"/>
  <c r="T6" i="5"/>
  <c r="T7" i="5"/>
  <c r="T8" i="5"/>
  <c r="T9" i="5"/>
  <c r="T10" i="5"/>
  <c r="T11" i="5"/>
  <c r="T12" i="5"/>
  <c r="T13" i="5"/>
  <c r="T14" i="5"/>
  <c r="T15" i="5"/>
  <c r="T16" i="5"/>
  <c r="T17" i="5"/>
  <c r="T18" i="5"/>
  <c r="T19" i="5"/>
  <c r="T20" i="5"/>
  <c r="T21" i="5"/>
  <c r="T22" i="5"/>
  <c r="T23" i="5"/>
  <c r="T24" i="5"/>
  <c r="T25" i="5"/>
  <c r="T26" i="5"/>
  <c r="T27" i="5"/>
  <c r="T28" i="5"/>
  <c r="T29" i="5"/>
  <c r="T30" i="5"/>
  <c r="T31" i="5"/>
  <c r="T32" i="5"/>
  <c r="T33" i="5"/>
  <c r="T34" i="5"/>
  <c r="T35" i="5"/>
  <c r="T36" i="5"/>
  <c r="T37" i="5"/>
  <c r="T38" i="5"/>
  <c r="T39" i="5"/>
  <c r="T40" i="5"/>
  <c r="T3" i="5"/>
  <c r="F63" i="4"/>
  <c r="G63" i="4" s="1"/>
  <c r="F64" i="4"/>
  <c r="G64" i="4" s="1"/>
  <c r="F65" i="4"/>
  <c r="G65" i="4" s="1"/>
  <c r="F72" i="4"/>
  <c r="G72" i="4" s="1"/>
  <c r="F73" i="4"/>
  <c r="G73" i="4" s="1"/>
  <c r="F74" i="4"/>
  <c r="G74" i="4" s="1"/>
  <c r="F80" i="4"/>
  <c r="G80" i="4" s="1"/>
  <c r="F81" i="4"/>
  <c r="G81" i="4" s="1"/>
  <c r="F82" i="4"/>
  <c r="G82" i="4" s="1"/>
  <c r="E62" i="4"/>
  <c r="E63" i="4"/>
  <c r="E64" i="4"/>
  <c r="E65" i="4"/>
  <c r="F66" i="4" s="1"/>
  <c r="G66" i="4" s="1"/>
  <c r="E66" i="4"/>
  <c r="F67" i="4" s="1"/>
  <c r="G67" i="4" s="1"/>
  <c r="E67" i="4"/>
  <c r="F68" i="4" s="1"/>
  <c r="G68" i="4" s="1"/>
  <c r="E68" i="4"/>
  <c r="F69" i="4" s="1"/>
  <c r="G69" i="4" s="1"/>
  <c r="E69" i="4"/>
  <c r="F70" i="4" s="1"/>
  <c r="G70" i="4" s="1"/>
  <c r="E70" i="4"/>
  <c r="F71" i="4" s="1"/>
  <c r="G71" i="4" s="1"/>
  <c r="E71" i="4"/>
  <c r="E72" i="4"/>
  <c r="E73" i="4"/>
  <c r="E74" i="4"/>
  <c r="F75" i="4" s="1"/>
  <c r="G75" i="4" s="1"/>
  <c r="E75" i="4"/>
  <c r="F76" i="4" s="1"/>
  <c r="G76" i="4" s="1"/>
  <c r="E76" i="4"/>
  <c r="F77" i="4" s="1"/>
  <c r="G77" i="4" s="1"/>
  <c r="E77" i="4"/>
  <c r="F78" i="4" s="1"/>
  <c r="G78" i="4" s="1"/>
  <c r="E78" i="4"/>
  <c r="F79" i="4" s="1"/>
  <c r="G79" i="4" s="1"/>
  <c r="E79" i="4"/>
  <c r="E80" i="4"/>
  <c r="E81" i="4"/>
  <c r="E82" i="4"/>
  <c r="F83" i="4" s="1"/>
  <c r="G83" i="4" s="1"/>
  <c r="E83" i="4"/>
  <c r="F84" i="4" s="1"/>
  <c r="G84" i="4" s="1"/>
  <c r="E84" i="4"/>
  <c r="E61" i="4"/>
  <c r="F62" i="4" s="1"/>
  <c r="G62" i="4" s="1"/>
  <c r="E33" i="4"/>
  <c r="F34" i="4" s="1"/>
  <c r="G34" i="4" s="1"/>
  <c r="E34" i="4"/>
  <c r="F35" i="4" s="1"/>
  <c r="E35" i="4"/>
  <c r="F36" i="4" s="1"/>
  <c r="E36" i="4"/>
  <c r="F37" i="4" s="1"/>
  <c r="E37" i="4"/>
  <c r="F38" i="4" s="1"/>
  <c r="E38" i="4"/>
  <c r="F39" i="4" s="1"/>
  <c r="E39" i="4"/>
  <c r="E40" i="4"/>
  <c r="E41" i="4"/>
  <c r="F42" i="4" s="1"/>
  <c r="G42" i="4" s="1"/>
  <c r="E42" i="4"/>
  <c r="E43" i="4"/>
  <c r="F44" i="4" s="1"/>
  <c r="E44" i="4"/>
  <c r="F45" i="4" s="1"/>
  <c r="E45" i="4"/>
  <c r="F46" i="4" s="1"/>
  <c r="E46" i="4"/>
  <c r="F47" i="4" s="1"/>
  <c r="E47" i="4"/>
  <c r="E48" i="4"/>
  <c r="E49" i="4"/>
  <c r="F50" i="4" s="1"/>
  <c r="G50" i="4" s="1"/>
  <c r="E50" i="4"/>
  <c r="E51" i="4"/>
  <c r="F52" i="4" s="1"/>
  <c r="E52" i="4"/>
  <c r="F53" i="4" s="1"/>
  <c r="E53" i="4"/>
  <c r="F54" i="4" s="1"/>
  <c r="E54" i="4"/>
  <c r="F55" i="4" s="1"/>
  <c r="E55" i="4"/>
  <c r="E32" i="4"/>
  <c r="F7" i="4"/>
  <c r="G7" i="4" s="1"/>
  <c r="F8" i="4"/>
  <c r="G8" i="4" s="1"/>
  <c r="F9" i="4"/>
  <c r="G9" i="4" s="1"/>
  <c r="F15" i="4"/>
  <c r="G15" i="4" s="1"/>
  <c r="F16" i="4"/>
  <c r="G16" i="4" s="1"/>
  <c r="F17" i="4"/>
  <c r="G17" i="4" s="1"/>
  <c r="F23" i="4"/>
  <c r="G23" i="4" s="1"/>
  <c r="F24" i="4"/>
  <c r="G24" i="4" s="1"/>
  <c r="F25" i="4"/>
  <c r="G25" i="4" s="1"/>
  <c r="E22" i="4"/>
  <c r="E23" i="4"/>
  <c r="E24" i="4"/>
  <c r="E25" i="4"/>
  <c r="F26" i="4" s="1"/>
  <c r="G26" i="4" s="1"/>
  <c r="E26" i="4"/>
  <c r="E4" i="4"/>
  <c r="F5" i="4" s="1"/>
  <c r="G5" i="4" s="1"/>
  <c r="E5" i="4"/>
  <c r="F6" i="4" s="1"/>
  <c r="G6" i="4" s="1"/>
  <c r="E6" i="4"/>
  <c r="E7" i="4"/>
  <c r="E8" i="4"/>
  <c r="E9" i="4"/>
  <c r="F10" i="4" s="1"/>
  <c r="G10" i="4" s="1"/>
  <c r="E10" i="4"/>
  <c r="F11" i="4" s="1"/>
  <c r="G11" i="4" s="1"/>
  <c r="E11" i="4"/>
  <c r="F12" i="4" s="1"/>
  <c r="G12" i="4" s="1"/>
  <c r="E12" i="4"/>
  <c r="F13" i="4" s="1"/>
  <c r="G13" i="4" s="1"/>
  <c r="E13" i="4"/>
  <c r="F14" i="4" s="1"/>
  <c r="G14" i="4" s="1"/>
  <c r="E14" i="4"/>
  <c r="E15" i="4"/>
  <c r="E16" i="4"/>
  <c r="E17" i="4"/>
  <c r="F18" i="4" s="1"/>
  <c r="G18" i="4" s="1"/>
  <c r="E18" i="4"/>
  <c r="F19" i="4" s="1"/>
  <c r="G19" i="4" s="1"/>
  <c r="E19" i="4"/>
  <c r="F20" i="4" s="1"/>
  <c r="G20" i="4" s="1"/>
  <c r="E20" i="4"/>
  <c r="F21" i="4" s="1"/>
  <c r="G21" i="4" s="1"/>
  <c r="E21" i="4"/>
  <c r="F22" i="4" s="1"/>
  <c r="G22" i="4" s="1"/>
  <c r="E3" i="4"/>
  <c r="F4" i="4" s="1"/>
  <c r="G4" i="4" s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25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F7" i="1"/>
  <c r="F6" i="1"/>
  <c r="F5" i="1"/>
  <c r="F8" i="1"/>
  <c r="F9" i="1"/>
  <c r="F10" i="1"/>
  <c r="F11" i="1"/>
  <c r="F12" i="1"/>
  <c r="F13" i="1"/>
  <c r="F14" i="1"/>
  <c r="F15" i="1"/>
  <c r="F16" i="1"/>
  <c r="F17" i="1"/>
  <c r="F18" i="1"/>
  <c r="F4" i="1"/>
  <c r="E70" i="1"/>
  <c r="F71" i="1" s="1"/>
  <c r="G71" i="1" s="1"/>
  <c r="E71" i="1"/>
  <c r="E62" i="1"/>
  <c r="F63" i="1" s="1"/>
  <c r="G63" i="1" s="1"/>
  <c r="E63" i="1"/>
  <c r="F64" i="1" s="1"/>
  <c r="G64" i="1" s="1"/>
  <c r="E64" i="1"/>
  <c r="F65" i="1" s="1"/>
  <c r="G65" i="1" s="1"/>
  <c r="E65" i="1"/>
  <c r="F66" i="1" s="1"/>
  <c r="G66" i="1" s="1"/>
  <c r="E66" i="1"/>
  <c r="F67" i="1" s="1"/>
  <c r="G67" i="1" s="1"/>
  <c r="E67" i="1"/>
  <c r="F68" i="1" s="1"/>
  <c r="G68" i="1" s="1"/>
  <c r="E68" i="1"/>
  <c r="F69" i="1" s="1"/>
  <c r="G69" i="1" s="1"/>
  <c r="E69" i="1"/>
  <c r="F70" i="1" s="1"/>
  <c r="G70" i="1" s="1"/>
  <c r="E58" i="1"/>
  <c r="F59" i="1" s="1"/>
  <c r="G59" i="1" s="1"/>
  <c r="E59" i="1"/>
  <c r="F60" i="1" s="1"/>
  <c r="G60" i="1" s="1"/>
  <c r="E60" i="1"/>
  <c r="F61" i="1" s="1"/>
  <c r="G61" i="1" s="1"/>
  <c r="E61" i="1"/>
  <c r="F62" i="1" s="1"/>
  <c r="G62" i="1" s="1"/>
  <c r="E46" i="1"/>
  <c r="F47" i="1" s="1"/>
  <c r="G47" i="1" s="1"/>
  <c r="E47" i="1"/>
  <c r="F48" i="1" s="1"/>
  <c r="G48" i="1" s="1"/>
  <c r="E48" i="1"/>
  <c r="F49" i="1" s="1"/>
  <c r="G49" i="1" s="1"/>
  <c r="E49" i="1"/>
  <c r="F50" i="1" s="1"/>
  <c r="G50" i="1" s="1"/>
  <c r="E50" i="1"/>
  <c r="F51" i="1" s="1"/>
  <c r="G51" i="1" s="1"/>
  <c r="E51" i="1"/>
  <c r="F52" i="1" s="1"/>
  <c r="G52" i="1" s="1"/>
  <c r="E52" i="1"/>
  <c r="F53" i="1" s="1"/>
  <c r="G53" i="1" s="1"/>
  <c r="E53" i="1"/>
  <c r="F54" i="1" s="1"/>
  <c r="G54" i="1" s="1"/>
  <c r="E54" i="1"/>
  <c r="F55" i="1" s="1"/>
  <c r="G55" i="1" s="1"/>
  <c r="E55" i="1"/>
  <c r="F56" i="1" s="1"/>
  <c r="G56" i="1" s="1"/>
  <c r="E56" i="1"/>
  <c r="F57" i="1" s="1"/>
  <c r="G57" i="1" s="1"/>
  <c r="E57" i="1"/>
  <c r="F58" i="1" s="1"/>
  <c r="G58" i="1" s="1"/>
  <c r="E45" i="1"/>
  <c r="F46" i="1" s="1"/>
  <c r="G46" i="1" s="1"/>
  <c r="E37" i="1"/>
  <c r="E38" i="1"/>
  <c r="E39" i="1"/>
  <c r="E34" i="1"/>
  <c r="E35" i="1"/>
  <c r="E36" i="1"/>
  <c r="E32" i="1"/>
  <c r="E33" i="1"/>
  <c r="E25" i="1"/>
  <c r="E26" i="1"/>
  <c r="E27" i="1"/>
  <c r="E28" i="1"/>
  <c r="E29" i="1"/>
  <c r="E30" i="1"/>
  <c r="E31" i="1"/>
  <c r="E24" i="1"/>
  <c r="E14" i="1"/>
  <c r="E15" i="1"/>
  <c r="E16" i="1"/>
  <c r="E17" i="1"/>
  <c r="E18" i="1"/>
  <c r="E13" i="1"/>
  <c r="E4" i="1"/>
  <c r="E5" i="1"/>
  <c r="E6" i="1"/>
  <c r="E7" i="1"/>
  <c r="E8" i="1"/>
  <c r="E9" i="1"/>
  <c r="E10" i="1"/>
  <c r="E11" i="1"/>
  <c r="E12" i="1"/>
  <c r="E3" i="1"/>
  <c r="G29" i="8" l="1"/>
  <c r="G27" i="8"/>
  <c r="G51" i="4"/>
  <c r="G55" i="4"/>
  <c r="G47" i="4"/>
  <c r="G39" i="4"/>
  <c r="G53" i="4"/>
  <c r="G45" i="4"/>
  <c r="G37" i="4"/>
  <c r="F51" i="4"/>
  <c r="F43" i="4"/>
  <c r="G43" i="4" s="1"/>
  <c r="G52" i="4"/>
  <c r="G44" i="4"/>
  <c r="G36" i="4"/>
  <c r="G35" i="4"/>
  <c r="G54" i="4"/>
  <c r="G46" i="4"/>
  <c r="G38" i="4"/>
  <c r="G46" i="6"/>
  <c r="G49" i="4"/>
  <c r="G41" i="4"/>
  <c r="G48" i="4"/>
  <c r="G40" i="4"/>
  <c r="G47" i="6" l="1"/>
  <c r="G48" i="6" l="1"/>
  <c r="G49" i="6" l="1"/>
  <c r="G50" i="6" l="1"/>
  <c r="G51" i="6" l="1"/>
  <c r="G52" i="6" l="1"/>
  <c r="G53" i="6" l="1"/>
  <c r="G54" i="6" l="1"/>
  <c r="G55" i="6" l="1"/>
  <c r="G56" i="6"/>
</calcChain>
</file>

<file path=xl/sharedStrings.xml><?xml version="1.0" encoding="utf-8"?>
<sst xmlns="http://schemas.openxmlformats.org/spreadsheetml/2006/main" count="127" uniqueCount="33">
  <si>
    <t>n</t>
  </si>
  <si>
    <t>repeticiones</t>
  </si>
  <si>
    <t>t / repeticiones (ms)</t>
  </si>
  <si>
    <t>StackOverflow</t>
  </si>
  <si>
    <t>t_sustraccion1 (ms)</t>
  </si>
  <si>
    <t>t_sustraccion2 (ms)</t>
  </si>
  <si>
    <t>t_sustraccion3(ms)</t>
  </si>
  <si>
    <t>constante</t>
  </si>
  <si>
    <t>t_calculado</t>
  </si>
  <si>
    <t>Complejidad:</t>
  </si>
  <si>
    <t>O(n)</t>
  </si>
  <si>
    <t>O(n^2)</t>
  </si>
  <si>
    <t>O(2^n)</t>
  </si>
  <si>
    <t>t_division1 (ms)</t>
  </si>
  <si>
    <t>O(n log n)</t>
  </si>
  <si>
    <t>tiempo &gt; 20 mins</t>
  </si>
  <si>
    <t>fin del método</t>
  </si>
  <si>
    <t>t_division2 (ms)</t>
  </si>
  <si>
    <t>t_division3 (ms)</t>
  </si>
  <si>
    <t>t_fib1 (ms)</t>
  </si>
  <si>
    <t>t_fib2 (ms)</t>
  </si>
  <si>
    <t>t_fib4 (ms)</t>
  </si>
  <si>
    <t>t_fib3 (ms)</t>
  </si>
  <si>
    <t>tiempo &gt;&gt;&gt;</t>
  </si>
  <si>
    <t>t_sum1 (ms)</t>
  </si>
  <si>
    <t>t_sum2 (ms)</t>
  </si>
  <si>
    <t>fin método</t>
  </si>
  <si>
    <t>t_sum3 (ms)</t>
  </si>
  <si>
    <t>t_tromino (ms)</t>
  </si>
  <si>
    <t>OutOfMemory</t>
  </si>
  <si>
    <t>t_sustraccion4 (ms)</t>
  </si>
  <si>
    <t>O(3^n/2)</t>
  </si>
  <si>
    <t>t_division4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</si>
</sst>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DB93FF"/>
        <bgColor indexed="64"/>
      </patternFill>
    </fill>
    <fill>
      <patternFill patternType="solid">
        <fgColor rgb="FFE2C5FF"/>
        <bgColor indexed="64"/>
      </patternFill>
    </fill>
    <fill>
      <patternFill patternType="solid">
        <fgColor rgb="FFCC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/>
    <xf numFmtId="0" fontId="1" fillId="2" borderId="1" xfId="0" applyFont="1" applyFill="1" applyBorder="1" applyAlignment="1">
      <alignment horizontal="center"/>
    </xf>
    <xf numFmtId="0" fontId="0" fillId="3" borderId="1" xfId="0" applyFill="1" applyBorder="1"/>
    <xf numFmtId="0" fontId="2" fillId="0" borderId="1" xfId="0" applyFont="1" applyBorder="1" applyAlignment="1">
      <alignment horizontal="right"/>
    </xf>
    <xf numFmtId="0" fontId="2" fillId="0" borderId="1" xfId="0" applyFont="1" applyBorder="1"/>
    <xf numFmtId="0" fontId="3" fillId="0" borderId="1" xfId="0" applyFont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5" borderId="1" xfId="0" applyFill="1" applyBorder="1"/>
    <xf numFmtId="0" fontId="1" fillId="6" borderId="1" xfId="0" applyFont="1" applyFill="1" applyBorder="1" applyAlignment="1">
      <alignment horizontal="center"/>
    </xf>
    <xf numFmtId="0" fontId="0" fillId="7" borderId="1" xfId="0" applyFill="1" applyBorder="1"/>
    <xf numFmtId="0" fontId="2" fillId="0" borderId="2" xfId="0" applyFont="1" applyBorder="1"/>
    <xf numFmtId="0" fontId="1" fillId="8" borderId="1" xfId="0" applyFont="1" applyFill="1" applyBorder="1" applyAlignment="1">
      <alignment horizontal="center"/>
    </xf>
    <xf numFmtId="0" fontId="0" fillId="9" borderId="1" xfId="0" applyFill="1" applyBorder="1"/>
    <xf numFmtId="0" fontId="4" fillId="10" borderId="1" xfId="0" applyFont="1" applyFill="1" applyBorder="1" applyAlignment="1">
      <alignment horizontal="center"/>
    </xf>
    <xf numFmtId="0" fontId="0" fillId="11" borderId="1" xfId="0" applyFill="1" applyBorder="1"/>
    <xf numFmtId="0" fontId="1" fillId="13" borderId="1" xfId="0" applyFont="1" applyFill="1" applyBorder="1" applyAlignment="1">
      <alignment horizontal="center"/>
    </xf>
    <xf numFmtId="0" fontId="0" fillId="1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0000"/>
      <color rgb="FFE2C5FF"/>
      <color rgb="FFDB93FF"/>
      <color rgb="FFCC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Tiempos Sustraccion1 - O(n)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Sustraccion!$E$2</c:f>
              <c:strCache>
                <c:ptCount val="1"/>
                <c:pt idx="0">
                  <c:v>t / repeticiones 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Sustraccion!$B$3:$B$18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</c:numCache>
            </c:numRef>
          </c:xVal>
          <c:yVal>
            <c:numRef>
              <c:f>Sustraccion!$E$3:$E$18</c:f>
              <c:numCache>
                <c:formatCode>General</c:formatCode>
                <c:ptCount val="16"/>
                <c:pt idx="0">
                  <c:v>5.5999999999999997E-6</c:v>
                </c:pt>
                <c:pt idx="1">
                  <c:v>2.3600000000000001E-5</c:v>
                </c:pt>
                <c:pt idx="2">
                  <c:v>2.8200000000000001E-5</c:v>
                </c:pt>
                <c:pt idx="3">
                  <c:v>4.6E-5</c:v>
                </c:pt>
                <c:pt idx="4">
                  <c:v>8.0799999999999999E-5</c:v>
                </c:pt>
                <c:pt idx="5">
                  <c:v>1.5320000000000001E-4</c:v>
                </c:pt>
                <c:pt idx="6">
                  <c:v>3.5419999999999999E-4</c:v>
                </c:pt>
                <c:pt idx="7">
                  <c:v>6.4159999999999998E-4</c:v>
                </c:pt>
                <c:pt idx="8">
                  <c:v>1.2148E-3</c:v>
                </c:pt>
                <c:pt idx="9">
                  <c:v>2.7810000000000001E-3</c:v>
                </c:pt>
                <c:pt idx="10">
                  <c:v>6.1181999999999999E-3</c:v>
                </c:pt>
                <c:pt idx="11">
                  <c:v>1.4540000000000001E-2</c:v>
                </c:pt>
                <c:pt idx="12">
                  <c:v>2.8170000000000001E-2</c:v>
                </c:pt>
                <c:pt idx="13">
                  <c:v>6.2950000000000006E-2</c:v>
                </c:pt>
                <c:pt idx="14">
                  <c:v>0.14537</c:v>
                </c:pt>
                <c:pt idx="15">
                  <c:v>0.24854999999999999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6DE-43F5-9A12-6ECB8AAC76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174879"/>
        <c:axId val="28175295"/>
      </c:scatterChart>
      <c:valAx>
        <c:axId val="28174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 (tamaño del problema)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8175295"/>
        <c:crosses val="autoZero"/>
        <c:crossBetween val="midCat"/>
      </c:valAx>
      <c:valAx>
        <c:axId val="2817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81748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Tiempos VectorSum2</a:t>
            </a:r>
            <a:r>
              <a:rPr lang="en-US" sz="1400" b="0" i="0" u="none" strike="noStrike" baseline="0">
                <a:effectLst/>
              </a:rPr>
              <a:t> - O(n)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VectorSum!$E$22</c:f>
              <c:strCache>
                <c:ptCount val="1"/>
                <c:pt idx="0">
                  <c:v>t / repeticiones 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VectorSum!$B$23:$B$36</c:f>
              <c:numCache>
                <c:formatCode>General</c:formatCode>
                <c:ptCount val="14"/>
                <c:pt idx="0">
                  <c:v>3</c:v>
                </c:pt>
                <c:pt idx="1">
                  <c:v>6</c:v>
                </c:pt>
                <c:pt idx="2">
                  <c:v>12</c:v>
                </c:pt>
                <c:pt idx="3">
                  <c:v>24</c:v>
                </c:pt>
                <c:pt idx="4">
                  <c:v>48</c:v>
                </c:pt>
                <c:pt idx="5">
                  <c:v>96</c:v>
                </c:pt>
                <c:pt idx="6">
                  <c:v>192</c:v>
                </c:pt>
                <c:pt idx="7">
                  <c:v>384</c:v>
                </c:pt>
                <c:pt idx="8">
                  <c:v>768</c:v>
                </c:pt>
                <c:pt idx="9">
                  <c:v>1536</c:v>
                </c:pt>
                <c:pt idx="10">
                  <c:v>3072</c:v>
                </c:pt>
                <c:pt idx="11">
                  <c:v>6144</c:v>
                </c:pt>
                <c:pt idx="12">
                  <c:v>12288</c:v>
                </c:pt>
                <c:pt idx="13">
                  <c:v>24576</c:v>
                </c:pt>
              </c:numCache>
            </c:numRef>
          </c:xVal>
          <c:yVal>
            <c:numRef>
              <c:f>VectorSum!$E$23:$E$36</c:f>
              <c:numCache>
                <c:formatCode>General</c:formatCode>
                <c:ptCount val="14"/>
                <c:pt idx="0">
                  <c:v>5.5000000000000002E-5</c:v>
                </c:pt>
                <c:pt idx="1">
                  <c:v>6.7999999999999999E-5</c:v>
                </c:pt>
                <c:pt idx="2">
                  <c:v>5.3000000000000001E-5</c:v>
                </c:pt>
                <c:pt idx="3">
                  <c:v>1.2E-4</c:v>
                </c:pt>
                <c:pt idx="4">
                  <c:v>2.7599999999999999E-4</c:v>
                </c:pt>
                <c:pt idx="5">
                  <c:v>5.2800000000000004E-4</c:v>
                </c:pt>
                <c:pt idx="6">
                  <c:v>8.0500000000000005E-4</c:v>
                </c:pt>
                <c:pt idx="7">
                  <c:v>1.588E-3</c:v>
                </c:pt>
                <c:pt idx="8">
                  <c:v>5.398E-3</c:v>
                </c:pt>
                <c:pt idx="9">
                  <c:v>1.1081000000000001E-2</c:v>
                </c:pt>
                <c:pt idx="10">
                  <c:v>2.3375E-2</c:v>
                </c:pt>
                <c:pt idx="11">
                  <c:v>4.9693000000000001E-2</c:v>
                </c:pt>
                <c:pt idx="12">
                  <c:v>0.10829999999999999</c:v>
                </c:pt>
                <c:pt idx="13">
                  <c:v>0.22705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01-4732-9471-AD6A6C9FE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2479007"/>
        <c:axId val="2132482751"/>
      </c:scatterChart>
      <c:valAx>
        <c:axId val="2132479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 (tamaño del problema)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32482751"/>
        <c:crosses val="autoZero"/>
        <c:crossBetween val="midCat"/>
      </c:valAx>
      <c:valAx>
        <c:axId val="2132482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324790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Tiempos VectorSum3</a:t>
            </a:r>
            <a:r>
              <a:rPr lang="en-US" sz="1400" b="0" i="0" u="none" strike="noStrike" baseline="0">
                <a:effectLst/>
              </a:rPr>
              <a:t> - O(n)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VectorSum!$E$40</c:f>
              <c:strCache>
                <c:ptCount val="1"/>
                <c:pt idx="0">
                  <c:v>t / repeticiones 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VectorSum!$B$41:$B$56</c:f>
              <c:numCache>
                <c:formatCode>General</c:formatCode>
                <c:ptCount val="16"/>
                <c:pt idx="0">
                  <c:v>3</c:v>
                </c:pt>
                <c:pt idx="1">
                  <c:v>6</c:v>
                </c:pt>
                <c:pt idx="2">
                  <c:v>12</c:v>
                </c:pt>
                <c:pt idx="3">
                  <c:v>24</c:v>
                </c:pt>
                <c:pt idx="4">
                  <c:v>48</c:v>
                </c:pt>
                <c:pt idx="5">
                  <c:v>96</c:v>
                </c:pt>
                <c:pt idx="6">
                  <c:v>192</c:v>
                </c:pt>
                <c:pt idx="7">
                  <c:v>384</c:v>
                </c:pt>
                <c:pt idx="8">
                  <c:v>768</c:v>
                </c:pt>
                <c:pt idx="9">
                  <c:v>1536</c:v>
                </c:pt>
                <c:pt idx="10">
                  <c:v>3072</c:v>
                </c:pt>
                <c:pt idx="11">
                  <c:v>6144</c:v>
                </c:pt>
                <c:pt idx="12">
                  <c:v>12288</c:v>
                </c:pt>
                <c:pt idx="13">
                  <c:v>24576</c:v>
                </c:pt>
                <c:pt idx="14">
                  <c:v>49152</c:v>
                </c:pt>
                <c:pt idx="15">
                  <c:v>98304</c:v>
                </c:pt>
              </c:numCache>
            </c:numRef>
          </c:xVal>
          <c:yVal>
            <c:numRef>
              <c:f>VectorSum!$E$41:$E$56</c:f>
              <c:numCache>
                <c:formatCode>General</c:formatCode>
                <c:ptCount val="16"/>
                <c:pt idx="0">
                  <c:v>1.0399999999999999E-4</c:v>
                </c:pt>
                <c:pt idx="1">
                  <c:v>1.64E-4</c:v>
                </c:pt>
                <c:pt idx="2">
                  <c:v>3.0800000000000001E-4</c:v>
                </c:pt>
                <c:pt idx="3">
                  <c:v>3.3300000000000002E-4</c:v>
                </c:pt>
                <c:pt idx="4">
                  <c:v>5.3899999999999998E-4</c:v>
                </c:pt>
                <c:pt idx="5">
                  <c:v>8.2799999999999996E-4</c:v>
                </c:pt>
                <c:pt idx="6">
                  <c:v>1.755E-3</c:v>
                </c:pt>
                <c:pt idx="7">
                  <c:v>3.0660000000000001E-3</c:v>
                </c:pt>
                <c:pt idx="8">
                  <c:v>1.1057000000000001E-2</c:v>
                </c:pt>
                <c:pt idx="9">
                  <c:v>1.6043999999999999E-2</c:v>
                </c:pt>
                <c:pt idx="10">
                  <c:v>3.0741999999999998E-2</c:v>
                </c:pt>
                <c:pt idx="11">
                  <c:v>4.9543999999999998E-2</c:v>
                </c:pt>
                <c:pt idx="12">
                  <c:v>0.11931</c:v>
                </c:pt>
                <c:pt idx="13">
                  <c:v>0.19481999999999999</c:v>
                </c:pt>
                <c:pt idx="14">
                  <c:v>0.43531999999999998</c:v>
                </c:pt>
                <c:pt idx="15">
                  <c:v>0.78710000000000002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52F-4564-8079-C73DE59B94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2458207"/>
        <c:axId val="2132461119"/>
      </c:scatterChart>
      <c:valAx>
        <c:axId val="2132458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 (tamaño del problema)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32461119"/>
        <c:crosses val="autoZero"/>
        <c:crossBetween val="midCat"/>
      </c:valAx>
      <c:valAx>
        <c:axId val="2132461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324582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AlgoritmosAñadidos!$E$2</c:f>
              <c:strCache>
                <c:ptCount val="1"/>
                <c:pt idx="0">
                  <c:v>t / repeticiones 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AlgoritmosAñadidos!$B$3:$B$14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AlgoritmosAñadidos!$E$3:$E$14</c:f>
              <c:numCache>
                <c:formatCode>General</c:formatCode>
                <c:ptCount val="12"/>
                <c:pt idx="0">
                  <c:v>5.5999999999999997E-6</c:v>
                </c:pt>
                <c:pt idx="1">
                  <c:v>1.0200000000000001E-5</c:v>
                </c:pt>
                <c:pt idx="2">
                  <c:v>7.7399999999999998E-5</c:v>
                </c:pt>
                <c:pt idx="3">
                  <c:v>8.2399999999999997E-5</c:v>
                </c:pt>
                <c:pt idx="4">
                  <c:v>8.6199999999999995E-5</c:v>
                </c:pt>
                <c:pt idx="5">
                  <c:v>2.1120000000000001E-4</c:v>
                </c:pt>
                <c:pt idx="6">
                  <c:v>5.9820000000000001E-4</c:v>
                </c:pt>
                <c:pt idx="7">
                  <c:v>5.8259999999999996E-4</c:v>
                </c:pt>
                <c:pt idx="8">
                  <c:v>6.4280000000000001E-4</c:v>
                </c:pt>
                <c:pt idx="9">
                  <c:v>1.8492000000000001E-3</c:v>
                </c:pt>
                <c:pt idx="10">
                  <c:v>6.3153999999999997E-3</c:v>
                </c:pt>
                <c:pt idx="11">
                  <c:v>1.5786600000000001E-2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C66-40D0-87D9-B365ECBA4E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547119"/>
        <c:axId val="133535471"/>
      </c:scatterChart>
      <c:valAx>
        <c:axId val="133547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 (tamaño del problema)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3535471"/>
        <c:crosses val="autoZero"/>
        <c:crossBetween val="midCat"/>
      </c:valAx>
      <c:valAx>
        <c:axId val="133535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3547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AlgoritmosAñadidos!$E$19</c:f>
              <c:strCache>
                <c:ptCount val="1"/>
                <c:pt idx="0">
                  <c:v>t / repeticiones 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AlgoritmosAñadidos!$B$20:$B$31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AlgoritmosAñadidos!$E$20:$E$31</c:f>
              <c:numCache>
                <c:formatCode>General</c:formatCode>
                <c:ptCount val="12"/>
                <c:pt idx="0">
                  <c:v>4.3999999999999999E-5</c:v>
                </c:pt>
                <c:pt idx="1">
                  <c:v>1.25E-4</c:v>
                </c:pt>
                <c:pt idx="2">
                  <c:v>1.3899999999999999E-4</c:v>
                </c:pt>
                <c:pt idx="3">
                  <c:v>1.63E-4</c:v>
                </c:pt>
                <c:pt idx="4">
                  <c:v>1.74E-4</c:v>
                </c:pt>
                <c:pt idx="5">
                  <c:v>2.9399999999999999E-4</c:v>
                </c:pt>
                <c:pt idx="6">
                  <c:v>5.2099999999999998E-4</c:v>
                </c:pt>
                <c:pt idx="7">
                  <c:v>8.1300000000000003E-4</c:v>
                </c:pt>
                <c:pt idx="8">
                  <c:v>1.274E-3</c:v>
                </c:pt>
                <c:pt idx="9">
                  <c:v>1.619E-3</c:v>
                </c:pt>
                <c:pt idx="10">
                  <c:v>1.9610000000000001E-3</c:v>
                </c:pt>
                <c:pt idx="11">
                  <c:v>2.2929999999999999E-3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A1C-486B-A06B-251E0B71FF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7018447"/>
        <c:axId val="2127001391"/>
      </c:scatterChart>
      <c:valAx>
        <c:axId val="2127018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 (tamaño del problema)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27001391"/>
        <c:crosses val="autoZero"/>
        <c:crossBetween val="midCat"/>
      </c:valAx>
      <c:valAx>
        <c:axId val="2127001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27018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Tiempos Trominó</a:t>
            </a:r>
            <a:r>
              <a:rPr lang="en-US" sz="1400" b="0" i="0" u="none" strike="noStrike" baseline="0">
                <a:effectLst/>
              </a:rPr>
              <a:t> - O(n^2)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Tromino!$E$2</c:f>
              <c:strCache>
                <c:ptCount val="1"/>
                <c:pt idx="0">
                  <c:v>t / repeticiones 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Tromino!$B$3:$B$16</c:f>
              <c:numCache>
                <c:formatCode>General</c:formatCode>
                <c:ptCount val="1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</c:numCache>
            </c:numRef>
          </c:xVal>
          <c:yVal>
            <c:numRef>
              <c:f>Tromino!$E$3:$E$16</c:f>
              <c:numCache>
                <c:formatCode>General</c:formatCode>
                <c:ptCount val="14"/>
                <c:pt idx="0">
                  <c:v>3.2222222222222222E-3</c:v>
                </c:pt>
                <c:pt idx="1">
                  <c:v>3.3333333333333335E-3</c:v>
                </c:pt>
                <c:pt idx="2">
                  <c:v>5.4444444444444445E-3</c:v>
                </c:pt>
                <c:pt idx="3">
                  <c:v>1.1111111111111112E-2</c:v>
                </c:pt>
                <c:pt idx="4">
                  <c:v>1.7296296296296296E-2</c:v>
                </c:pt>
                <c:pt idx="5">
                  <c:v>4.4481481481481483E-2</c:v>
                </c:pt>
                <c:pt idx="6">
                  <c:v>0.14733333333333334</c:v>
                </c:pt>
                <c:pt idx="7">
                  <c:v>0.53755555555555556</c:v>
                </c:pt>
                <c:pt idx="8">
                  <c:v>2.1111851851851853</c:v>
                </c:pt>
                <c:pt idx="9">
                  <c:v>8.39</c:v>
                </c:pt>
                <c:pt idx="10">
                  <c:v>38.155000000000001</c:v>
                </c:pt>
                <c:pt idx="11">
                  <c:v>217.82</c:v>
                </c:pt>
                <c:pt idx="12">
                  <c:v>1199</c:v>
                </c:pt>
                <c:pt idx="13">
                  <c:v>4125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357-4AD0-898D-452281173B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2458623"/>
        <c:axId val="2132457791"/>
      </c:scatterChart>
      <c:valAx>
        <c:axId val="2132458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32457791"/>
        <c:crosses val="autoZero"/>
        <c:crossBetween val="midCat"/>
      </c:valAx>
      <c:valAx>
        <c:axId val="2132457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324586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Tiempos Sustraccion2 - O(n^2)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Sustraccion!$E$23</c:f>
              <c:strCache>
                <c:ptCount val="1"/>
                <c:pt idx="0">
                  <c:v>t / repeticiones 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Sustraccion!$B$24:$B$39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</c:numCache>
            </c:numRef>
          </c:xVal>
          <c:yVal>
            <c:numRef>
              <c:f>Sustraccion!$E$24:$E$39</c:f>
              <c:numCache>
                <c:formatCode>General</c:formatCode>
                <c:ptCount val="16"/>
                <c:pt idx="0">
                  <c:v>6.0000000000000002E-5</c:v>
                </c:pt>
                <c:pt idx="1">
                  <c:v>8.5000000000000006E-5</c:v>
                </c:pt>
                <c:pt idx="2">
                  <c:v>1.34E-4</c:v>
                </c:pt>
                <c:pt idx="3">
                  <c:v>2.9E-4</c:v>
                </c:pt>
                <c:pt idx="4">
                  <c:v>7.1400000000000001E-4</c:v>
                </c:pt>
                <c:pt idx="5">
                  <c:v>2.385E-3</c:v>
                </c:pt>
                <c:pt idx="6">
                  <c:v>9.1409999999999998E-3</c:v>
                </c:pt>
                <c:pt idx="7">
                  <c:v>3.7644999999999998E-2</c:v>
                </c:pt>
                <c:pt idx="8">
                  <c:v>0.13936999999999999</c:v>
                </c:pt>
                <c:pt idx="9">
                  <c:v>0.46012999999999998</c:v>
                </c:pt>
                <c:pt idx="10">
                  <c:v>1.744</c:v>
                </c:pt>
                <c:pt idx="11">
                  <c:v>6.1479999999999997</c:v>
                </c:pt>
                <c:pt idx="12">
                  <c:v>23.295000000000002</c:v>
                </c:pt>
                <c:pt idx="13">
                  <c:v>38.06</c:v>
                </c:pt>
                <c:pt idx="14">
                  <c:v>135.82</c:v>
                </c:pt>
                <c:pt idx="15">
                  <c:v>555.91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EE7-4C53-A461-74812AD02D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21055"/>
        <c:axId val="16321471"/>
      </c:scatterChart>
      <c:valAx>
        <c:axId val="16321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 (tamaño</a:t>
                </a:r>
                <a:r>
                  <a:rPr lang="es-ES" baseline="0"/>
                  <a:t> del problema)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321471"/>
        <c:crosses val="autoZero"/>
        <c:crossBetween val="midCat"/>
      </c:valAx>
      <c:valAx>
        <c:axId val="1632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3210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Tiempos Sustraccion3 - O(2^n)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Sustraccion!$E$44</c:f>
              <c:strCache>
                <c:ptCount val="1"/>
                <c:pt idx="0">
                  <c:v>t / repeticiones 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Sustraccion!$B$45:$B$71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</c:numCache>
            </c:numRef>
          </c:xVal>
          <c:yVal>
            <c:numRef>
              <c:f>Sustraccion!$E$45:$E$71</c:f>
              <c:numCache>
                <c:formatCode>General</c:formatCode>
                <c:ptCount val="27"/>
                <c:pt idx="0">
                  <c:v>3.6999999999999998E-5</c:v>
                </c:pt>
                <c:pt idx="1">
                  <c:v>5.7000000000000003E-5</c:v>
                </c:pt>
                <c:pt idx="2">
                  <c:v>1.07E-4</c:v>
                </c:pt>
                <c:pt idx="3">
                  <c:v>1.9100000000000001E-4</c:v>
                </c:pt>
                <c:pt idx="4">
                  <c:v>2.22E-4</c:v>
                </c:pt>
                <c:pt idx="5">
                  <c:v>7.8200000000000003E-4</c:v>
                </c:pt>
                <c:pt idx="6">
                  <c:v>1.158E-3</c:v>
                </c:pt>
                <c:pt idx="7">
                  <c:v>3.1689999999999999E-3</c:v>
                </c:pt>
                <c:pt idx="8">
                  <c:v>5.6429999999999996E-3</c:v>
                </c:pt>
                <c:pt idx="9">
                  <c:v>1.0803E-2</c:v>
                </c:pt>
                <c:pt idx="10">
                  <c:v>1.7908E-2</c:v>
                </c:pt>
                <c:pt idx="11">
                  <c:v>4.2480999999999998E-2</c:v>
                </c:pt>
                <c:pt idx="12">
                  <c:v>5.9364E-2</c:v>
                </c:pt>
                <c:pt idx="13">
                  <c:v>0.1391</c:v>
                </c:pt>
                <c:pt idx="14">
                  <c:v>0.20180000000000001</c:v>
                </c:pt>
                <c:pt idx="15">
                  <c:v>0.67449999999999999</c:v>
                </c:pt>
                <c:pt idx="16">
                  <c:v>0.76359999999999995</c:v>
                </c:pt>
                <c:pt idx="17">
                  <c:v>1.39</c:v>
                </c:pt>
                <c:pt idx="18">
                  <c:v>4.9000000000000004</c:v>
                </c:pt>
                <c:pt idx="19">
                  <c:v>12.67</c:v>
                </c:pt>
                <c:pt idx="20">
                  <c:v>43.3</c:v>
                </c:pt>
                <c:pt idx="21">
                  <c:v>94.36</c:v>
                </c:pt>
                <c:pt idx="22">
                  <c:v>154.9</c:v>
                </c:pt>
                <c:pt idx="23">
                  <c:v>222.68</c:v>
                </c:pt>
                <c:pt idx="24">
                  <c:v>318.07</c:v>
                </c:pt>
                <c:pt idx="25">
                  <c:v>652.5</c:v>
                </c:pt>
                <c:pt idx="26">
                  <c:v>1288.5999999999999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A16-4FB4-AF24-1AD4C05244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1823055"/>
        <c:axId val="99502351"/>
      </c:scatterChart>
      <c:valAx>
        <c:axId val="2001823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 (tamaño</a:t>
                </a:r>
                <a:r>
                  <a:rPr lang="es-ES" baseline="0"/>
                  <a:t> del problema)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9502351"/>
        <c:crosses val="autoZero"/>
        <c:crossBetween val="midCat"/>
      </c:valAx>
      <c:valAx>
        <c:axId val="99502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018230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Tiempos Division1 - O(n)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Division!$E$2</c:f>
              <c:strCache>
                <c:ptCount val="1"/>
                <c:pt idx="0">
                  <c:v>t / repeticiones 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Division!$B$3:$B$26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  <c:pt idx="20">
                  <c:v>1048576</c:v>
                </c:pt>
                <c:pt idx="21">
                  <c:v>2097152</c:v>
                </c:pt>
                <c:pt idx="22">
                  <c:v>4194304</c:v>
                </c:pt>
                <c:pt idx="23">
                  <c:v>8388608</c:v>
                </c:pt>
              </c:numCache>
            </c:numRef>
          </c:xVal>
          <c:yVal>
            <c:numRef>
              <c:f>Division!$E$3:$E$26</c:f>
              <c:numCache>
                <c:formatCode>General</c:formatCode>
                <c:ptCount val="24"/>
                <c:pt idx="0">
                  <c:v>3.7000000000000002E-6</c:v>
                </c:pt>
                <c:pt idx="1">
                  <c:v>1.7900000000000001E-5</c:v>
                </c:pt>
                <c:pt idx="2">
                  <c:v>2.12E-5</c:v>
                </c:pt>
                <c:pt idx="3">
                  <c:v>4.1E-5</c:v>
                </c:pt>
                <c:pt idx="4">
                  <c:v>6.0900000000000003E-5</c:v>
                </c:pt>
                <c:pt idx="5">
                  <c:v>1.1510000000000001E-4</c:v>
                </c:pt>
                <c:pt idx="6">
                  <c:v>2.051E-4</c:v>
                </c:pt>
                <c:pt idx="7">
                  <c:v>3.8000000000000002E-4</c:v>
                </c:pt>
                <c:pt idx="8">
                  <c:v>7.6020000000000005E-4</c:v>
                </c:pt>
                <c:pt idx="9">
                  <c:v>1.4323000000000001E-3</c:v>
                </c:pt>
                <c:pt idx="10">
                  <c:v>2.8256000000000002E-3</c:v>
                </c:pt>
                <c:pt idx="11">
                  <c:v>5.6235E-3</c:v>
                </c:pt>
                <c:pt idx="12">
                  <c:v>1.1557100000000001E-2</c:v>
                </c:pt>
                <c:pt idx="13">
                  <c:v>2.5239999999999999E-2</c:v>
                </c:pt>
                <c:pt idx="14">
                  <c:v>4.7759999999999997E-2</c:v>
                </c:pt>
                <c:pt idx="15">
                  <c:v>9.4100000000000003E-2</c:v>
                </c:pt>
                <c:pt idx="16">
                  <c:v>0.18962000000000001</c:v>
                </c:pt>
                <c:pt idx="17">
                  <c:v>0.40533000000000002</c:v>
                </c:pt>
                <c:pt idx="18">
                  <c:v>0.80664999999999998</c:v>
                </c:pt>
                <c:pt idx="19">
                  <c:v>0.97599999999999998</c:v>
                </c:pt>
                <c:pt idx="20">
                  <c:v>1.948</c:v>
                </c:pt>
                <c:pt idx="21">
                  <c:v>3.597</c:v>
                </c:pt>
                <c:pt idx="22">
                  <c:v>6.9969999999999999</c:v>
                </c:pt>
                <c:pt idx="23">
                  <c:v>14.339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BDC-4628-A329-73C810E1C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886975"/>
        <c:axId val="115889055"/>
      </c:scatterChart>
      <c:valAx>
        <c:axId val="115886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 (tamaño del problema)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5889055"/>
        <c:crosses val="autoZero"/>
        <c:crossBetween val="midCat"/>
      </c:valAx>
      <c:valAx>
        <c:axId val="115889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5886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Tiempos Division2 - O(n*log 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Division!$E$31</c:f>
              <c:strCache>
                <c:ptCount val="1"/>
                <c:pt idx="0">
                  <c:v>t / repeticiones 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Division!$B$32:$B$55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  <c:pt idx="20">
                  <c:v>1048576</c:v>
                </c:pt>
                <c:pt idx="21">
                  <c:v>2097152</c:v>
                </c:pt>
                <c:pt idx="22">
                  <c:v>4194304</c:v>
                </c:pt>
                <c:pt idx="23">
                  <c:v>8388608</c:v>
                </c:pt>
              </c:numCache>
            </c:numRef>
          </c:xVal>
          <c:yVal>
            <c:numRef>
              <c:f>Division!$E$32:$E$55</c:f>
              <c:numCache>
                <c:formatCode>General</c:formatCode>
                <c:ptCount val="24"/>
                <c:pt idx="0">
                  <c:v>3.1E-6</c:v>
                </c:pt>
                <c:pt idx="1">
                  <c:v>4.1E-5</c:v>
                </c:pt>
                <c:pt idx="2">
                  <c:v>6.5300000000000002E-5</c:v>
                </c:pt>
                <c:pt idx="3">
                  <c:v>2.1120000000000001E-4</c:v>
                </c:pt>
                <c:pt idx="4">
                  <c:v>3.2380000000000001E-4</c:v>
                </c:pt>
                <c:pt idx="5">
                  <c:v>9.5200000000000005E-4</c:v>
                </c:pt>
                <c:pt idx="6">
                  <c:v>1.5156E-3</c:v>
                </c:pt>
                <c:pt idx="7">
                  <c:v>4.3945E-3</c:v>
                </c:pt>
                <c:pt idx="8">
                  <c:v>1.26E-2</c:v>
                </c:pt>
                <c:pt idx="9">
                  <c:v>2.6700000000000002E-2</c:v>
                </c:pt>
                <c:pt idx="10">
                  <c:v>4.7500000000000001E-2</c:v>
                </c:pt>
                <c:pt idx="11">
                  <c:v>0.1096</c:v>
                </c:pt>
                <c:pt idx="12">
                  <c:v>0.1759</c:v>
                </c:pt>
                <c:pt idx="13">
                  <c:v>0.4299</c:v>
                </c:pt>
                <c:pt idx="14">
                  <c:v>0.72099999999999997</c:v>
                </c:pt>
                <c:pt idx="15">
                  <c:v>1.8331</c:v>
                </c:pt>
                <c:pt idx="16">
                  <c:v>3.1836000000000002</c:v>
                </c:pt>
                <c:pt idx="17">
                  <c:v>7.6</c:v>
                </c:pt>
                <c:pt idx="18">
                  <c:v>12.27</c:v>
                </c:pt>
                <c:pt idx="19">
                  <c:v>29.86</c:v>
                </c:pt>
                <c:pt idx="20">
                  <c:v>56.62</c:v>
                </c:pt>
                <c:pt idx="21">
                  <c:v>119</c:v>
                </c:pt>
                <c:pt idx="22">
                  <c:v>205.21</c:v>
                </c:pt>
                <c:pt idx="23">
                  <c:v>486.24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037-4838-8828-4675731984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239151"/>
        <c:axId val="120237903"/>
      </c:scatterChart>
      <c:valAx>
        <c:axId val="120239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 (tamaño del problema)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0237903"/>
        <c:crosses val="autoZero"/>
        <c:crossBetween val="midCat"/>
      </c:valAx>
      <c:valAx>
        <c:axId val="120237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02391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Tiempos Division3 - O(n)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Division!$E$60</c:f>
              <c:strCache>
                <c:ptCount val="1"/>
                <c:pt idx="0">
                  <c:v>t / repeticiones 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Division!$B$61:$B$84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  <c:pt idx="20">
                  <c:v>1048576</c:v>
                </c:pt>
                <c:pt idx="21">
                  <c:v>2097152</c:v>
                </c:pt>
                <c:pt idx="22">
                  <c:v>4194304</c:v>
                </c:pt>
                <c:pt idx="23">
                  <c:v>8388608</c:v>
                </c:pt>
              </c:numCache>
            </c:numRef>
          </c:xVal>
          <c:yVal>
            <c:numRef>
              <c:f>Division!$E$61:$E$84</c:f>
              <c:numCache>
                <c:formatCode>General</c:formatCode>
                <c:ptCount val="24"/>
                <c:pt idx="0">
                  <c:v>3.1E-6</c:v>
                </c:pt>
                <c:pt idx="1">
                  <c:v>4.8000000000000001E-5</c:v>
                </c:pt>
                <c:pt idx="2">
                  <c:v>5.1900000000000001E-5</c:v>
                </c:pt>
                <c:pt idx="3">
                  <c:v>1.817E-4</c:v>
                </c:pt>
                <c:pt idx="4">
                  <c:v>1.8009999999999999E-4</c:v>
                </c:pt>
                <c:pt idx="5">
                  <c:v>5.6260000000000001E-4</c:v>
                </c:pt>
                <c:pt idx="6">
                  <c:v>8.7319999999999997E-4</c:v>
                </c:pt>
                <c:pt idx="7">
                  <c:v>3.1549999999999998E-3</c:v>
                </c:pt>
                <c:pt idx="8">
                  <c:v>3.8582999999999998E-3</c:v>
                </c:pt>
                <c:pt idx="9">
                  <c:v>1.0974599999999999E-2</c:v>
                </c:pt>
                <c:pt idx="10">
                  <c:v>1.11E-2</c:v>
                </c:pt>
                <c:pt idx="11">
                  <c:v>3.4500000000000003E-2</c:v>
                </c:pt>
                <c:pt idx="12">
                  <c:v>5.9799999999999999E-2</c:v>
                </c:pt>
                <c:pt idx="13">
                  <c:v>0.24340000000000001</c:v>
                </c:pt>
                <c:pt idx="14">
                  <c:v>0.25790000000000002</c:v>
                </c:pt>
                <c:pt idx="15">
                  <c:v>0.72719999999999996</c:v>
                </c:pt>
                <c:pt idx="16">
                  <c:v>0.9819</c:v>
                </c:pt>
                <c:pt idx="17">
                  <c:v>2.4500000000000002</c:v>
                </c:pt>
                <c:pt idx="18">
                  <c:v>5.01</c:v>
                </c:pt>
                <c:pt idx="19">
                  <c:v>15.09</c:v>
                </c:pt>
                <c:pt idx="20">
                  <c:v>19.510000000000002</c:v>
                </c:pt>
                <c:pt idx="21">
                  <c:v>48.13</c:v>
                </c:pt>
                <c:pt idx="22">
                  <c:v>75.209999999999994</c:v>
                </c:pt>
                <c:pt idx="23">
                  <c:v>214.56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B0C-41CE-89AA-E68434C5F1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239151"/>
        <c:axId val="120235823"/>
      </c:scatterChart>
      <c:valAx>
        <c:axId val="120239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 (tamaño del problema)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0235823"/>
        <c:crosses val="autoZero"/>
        <c:crossBetween val="midCat"/>
      </c:valAx>
      <c:valAx>
        <c:axId val="120235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02391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Tiempos Fibonacci4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Fibonacci!$T$2</c:f>
              <c:strCache>
                <c:ptCount val="1"/>
                <c:pt idx="0">
                  <c:v>t / repeticiones 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Fibonacci!$Q$3:$Q$40</c:f>
              <c:numCache>
                <c:formatCode>General</c:formatCode>
                <c:ptCount val="38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</c:numCache>
            </c:numRef>
          </c:xVal>
          <c:yVal>
            <c:numRef>
              <c:f>Fibonacci!$T$3:$T$40</c:f>
              <c:numCache>
                <c:formatCode>General</c:formatCode>
                <c:ptCount val="38"/>
                <c:pt idx="0">
                  <c:v>1.1199999999999999E-3</c:v>
                </c:pt>
                <c:pt idx="1">
                  <c:v>2.0400000000000001E-3</c:v>
                </c:pt>
                <c:pt idx="2">
                  <c:v>4.3800000000000002E-3</c:v>
                </c:pt>
                <c:pt idx="3">
                  <c:v>6.3200000000000001E-3</c:v>
                </c:pt>
                <c:pt idx="4">
                  <c:v>9.4000000000000004E-3</c:v>
                </c:pt>
                <c:pt idx="5">
                  <c:v>9.0600000000000003E-3</c:v>
                </c:pt>
                <c:pt idx="6">
                  <c:v>1.3899999999999999E-2</c:v>
                </c:pt>
                <c:pt idx="7">
                  <c:v>2.0619999999999999E-2</c:v>
                </c:pt>
                <c:pt idx="8">
                  <c:v>3.116E-2</c:v>
                </c:pt>
                <c:pt idx="9">
                  <c:v>5.1139999999999998E-2</c:v>
                </c:pt>
                <c:pt idx="10">
                  <c:v>7.6399999999999996E-2</c:v>
                </c:pt>
                <c:pt idx="11">
                  <c:v>0.1832</c:v>
                </c:pt>
                <c:pt idx="12">
                  <c:v>0.27089999999999997</c:v>
                </c:pt>
                <c:pt idx="13">
                  <c:v>0.44969999999999999</c:v>
                </c:pt>
                <c:pt idx="14">
                  <c:v>0.72619999999999996</c:v>
                </c:pt>
                <c:pt idx="15">
                  <c:v>1.284</c:v>
                </c:pt>
                <c:pt idx="16">
                  <c:v>1.8580000000000001</c:v>
                </c:pt>
                <c:pt idx="17">
                  <c:v>2.6019999999999999</c:v>
                </c:pt>
                <c:pt idx="18">
                  <c:v>4.8140000000000001</c:v>
                </c:pt>
                <c:pt idx="19">
                  <c:v>8.1039999999999992</c:v>
                </c:pt>
                <c:pt idx="20">
                  <c:v>12.552</c:v>
                </c:pt>
                <c:pt idx="21">
                  <c:v>20.48</c:v>
                </c:pt>
                <c:pt idx="22">
                  <c:v>29.452000000000002</c:v>
                </c:pt>
                <c:pt idx="23">
                  <c:v>53.3</c:v>
                </c:pt>
                <c:pt idx="24">
                  <c:v>86.7</c:v>
                </c:pt>
                <c:pt idx="25">
                  <c:v>138.4</c:v>
                </c:pt>
                <c:pt idx="26">
                  <c:v>223.2</c:v>
                </c:pt>
                <c:pt idx="27">
                  <c:v>431.2</c:v>
                </c:pt>
                <c:pt idx="28">
                  <c:v>551.6</c:v>
                </c:pt>
                <c:pt idx="29">
                  <c:v>947</c:v>
                </c:pt>
                <c:pt idx="30">
                  <c:v>1523</c:v>
                </c:pt>
                <c:pt idx="31">
                  <c:v>2430.1</c:v>
                </c:pt>
                <c:pt idx="32">
                  <c:v>4201.7</c:v>
                </c:pt>
                <c:pt idx="33">
                  <c:v>6052.6</c:v>
                </c:pt>
                <c:pt idx="34">
                  <c:v>9288.2000000000007</c:v>
                </c:pt>
                <c:pt idx="35">
                  <c:v>11946</c:v>
                </c:pt>
                <c:pt idx="36">
                  <c:v>21192</c:v>
                </c:pt>
                <c:pt idx="37">
                  <c:v>31105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225-4E3C-9A94-8FC546DA93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035359"/>
        <c:axId val="132037023"/>
      </c:scatterChart>
      <c:valAx>
        <c:axId val="132035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 (tamaño del problema)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2037023"/>
        <c:crosses val="autoZero"/>
        <c:crossBetween val="midCat"/>
      </c:valAx>
      <c:valAx>
        <c:axId val="132037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20353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Tiempos Fibonacci3</a:t>
            </a:r>
            <a:r>
              <a:rPr lang="en-US" baseline="0"/>
              <a:t> - O(n)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Fibonacci!$O$2</c:f>
              <c:strCache>
                <c:ptCount val="1"/>
                <c:pt idx="0">
                  <c:v>t / repeticiones 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Fibonacci!$L$3:$L$52</c:f>
              <c:numCache>
                <c:formatCode>General</c:formatCode>
                <c:ptCount val="5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</c:numCache>
            </c:numRef>
          </c:xVal>
          <c:yVal>
            <c:numRef>
              <c:f>Fibonacci!$O$3:$O$52</c:f>
              <c:numCache>
                <c:formatCode>General</c:formatCode>
                <c:ptCount val="50"/>
                <c:pt idx="0">
                  <c:v>4.6E-5</c:v>
                </c:pt>
                <c:pt idx="1">
                  <c:v>4.9333333333333331E-5</c:v>
                </c:pt>
                <c:pt idx="2">
                  <c:v>4.9333333333333331E-5</c:v>
                </c:pt>
                <c:pt idx="3">
                  <c:v>4.0666666666666668E-5</c:v>
                </c:pt>
                <c:pt idx="4">
                  <c:v>4.0666666666666668E-5</c:v>
                </c:pt>
                <c:pt idx="5">
                  <c:v>4.1E-5</c:v>
                </c:pt>
                <c:pt idx="6">
                  <c:v>4.6333333333333332E-5</c:v>
                </c:pt>
                <c:pt idx="7">
                  <c:v>4.8666666666666666E-5</c:v>
                </c:pt>
                <c:pt idx="8">
                  <c:v>5.9666666666666669E-5</c:v>
                </c:pt>
                <c:pt idx="9">
                  <c:v>5.1999999999999997E-5</c:v>
                </c:pt>
                <c:pt idx="10">
                  <c:v>6.6000000000000005E-5</c:v>
                </c:pt>
                <c:pt idx="11">
                  <c:v>6.3E-5</c:v>
                </c:pt>
                <c:pt idx="12">
                  <c:v>7.033333333333334E-5</c:v>
                </c:pt>
                <c:pt idx="13">
                  <c:v>6.5666666666666673E-5</c:v>
                </c:pt>
                <c:pt idx="14">
                  <c:v>7.5666666666666672E-5</c:v>
                </c:pt>
                <c:pt idx="15">
                  <c:v>7.4999999999999993E-5</c:v>
                </c:pt>
                <c:pt idx="16">
                  <c:v>7.7666666666666666E-5</c:v>
                </c:pt>
                <c:pt idx="17">
                  <c:v>8.0000000000000007E-5</c:v>
                </c:pt>
                <c:pt idx="18">
                  <c:v>8.0333333333333339E-5</c:v>
                </c:pt>
                <c:pt idx="19">
                  <c:v>8.7000000000000001E-5</c:v>
                </c:pt>
                <c:pt idx="20">
                  <c:v>9.0000000000000006E-5</c:v>
                </c:pt>
                <c:pt idx="21">
                  <c:v>8.8666666666666663E-5</c:v>
                </c:pt>
                <c:pt idx="22">
                  <c:v>9.5000000000000005E-5</c:v>
                </c:pt>
                <c:pt idx="23">
                  <c:v>9.8666666666666662E-5</c:v>
                </c:pt>
                <c:pt idx="24">
                  <c:v>9.8333333333333329E-5</c:v>
                </c:pt>
                <c:pt idx="25">
                  <c:v>9.9666666666666672E-5</c:v>
                </c:pt>
                <c:pt idx="26">
                  <c:v>1.0666666666666667E-4</c:v>
                </c:pt>
                <c:pt idx="27">
                  <c:v>1.06E-4</c:v>
                </c:pt>
                <c:pt idx="28">
                  <c:v>1.1066666666666667E-4</c:v>
                </c:pt>
                <c:pt idx="29">
                  <c:v>1.26E-4</c:v>
                </c:pt>
                <c:pt idx="30">
                  <c:v>1.1566666666666667E-4</c:v>
                </c:pt>
                <c:pt idx="31">
                  <c:v>1.18E-4</c:v>
                </c:pt>
                <c:pt idx="32">
                  <c:v>1.2466666666666667E-4</c:v>
                </c:pt>
                <c:pt idx="33">
                  <c:v>1.22E-4</c:v>
                </c:pt>
                <c:pt idx="34">
                  <c:v>1.3300000000000001E-4</c:v>
                </c:pt>
                <c:pt idx="35">
                  <c:v>1.6033333333333335E-4</c:v>
                </c:pt>
                <c:pt idx="36">
                  <c:v>1.3333333333333334E-4</c:v>
                </c:pt>
                <c:pt idx="37">
                  <c:v>1.3466666666666667E-4</c:v>
                </c:pt>
                <c:pt idx="38">
                  <c:v>1.5066666666666668E-4</c:v>
                </c:pt>
                <c:pt idx="39">
                  <c:v>1.5100000000000001E-4</c:v>
                </c:pt>
                <c:pt idx="40">
                  <c:v>1.9000000000000001E-4</c:v>
                </c:pt>
                <c:pt idx="41">
                  <c:v>2.2699999999999999E-4</c:v>
                </c:pt>
                <c:pt idx="42">
                  <c:v>2.0900000000000001E-4</c:v>
                </c:pt>
                <c:pt idx="43">
                  <c:v>1.9733333333333332E-4</c:v>
                </c:pt>
                <c:pt idx="44">
                  <c:v>2.0100000000000001E-4</c:v>
                </c:pt>
                <c:pt idx="45">
                  <c:v>2.1599999999999999E-4</c:v>
                </c:pt>
                <c:pt idx="46">
                  <c:v>2.2000000000000001E-4</c:v>
                </c:pt>
                <c:pt idx="47">
                  <c:v>2.1166666666666667E-4</c:v>
                </c:pt>
                <c:pt idx="48">
                  <c:v>2.2699999999999999E-4</c:v>
                </c:pt>
                <c:pt idx="49">
                  <c:v>2.2699999999999999E-4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90F-4740-92C5-F61F7204DB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6342431"/>
        <c:axId val="1696343263"/>
      </c:scatterChart>
      <c:valAx>
        <c:axId val="1696342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 (tamaño del problema)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96343263"/>
        <c:crosses val="autoZero"/>
        <c:crossBetween val="midCat"/>
      </c:valAx>
      <c:valAx>
        <c:axId val="1696343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96342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Tiempos VectorSum1 - O(n)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VectorSum!$E$2</c:f>
              <c:strCache>
                <c:ptCount val="1"/>
                <c:pt idx="0">
                  <c:v>t / repeticiones 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VectorSum!$B$3:$B$18</c:f>
              <c:numCache>
                <c:formatCode>General</c:formatCode>
                <c:ptCount val="16"/>
                <c:pt idx="0">
                  <c:v>3</c:v>
                </c:pt>
                <c:pt idx="1">
                  <c:v>6</c:v>
                </c:pt>
                <c:pt idx="2">
                  <c:v>12</c:v>
                </c:pt>
                <c:pt idx="3">
                  <c:v>24</c:v>
                </c:pt>
                <c:pt idx="4">
                  <c:v>48</c:v>
                </c:pt>
                <c:pt idx="5">
                  <c:v>96</c:v>
                </c:pt>
                <c:pt idx="6">
                  <c:v>192</c:v>
                </c:pt>
                <c:pt idx="7">
                  <c:v>384</c:v>
                </c:pt>
                <c:pt idx="8">
                  <c:v>768</c:v>
                </c:pt>
                <c:pt idx="9">
                  <c:v>1536</c:v>
                </c:pt>
                <c:pt idx="10">
                  <c:v>3072</c:v>
                </c:pt>
                <c:pt idx="11">
                  <c:v>6144</c:v>
                </c:pt>
                <c:pt idx="12">
                  <c:v>12288</c:v>
                </c:pt>
                <c:pt idx="13">
                  <c:v>24576</c:v>
                </c:pt>
                <c:pt idx="14">
                  <c:v>49152</c:v>
                </c:pt>
                <c:pt idx="15">
                  <c:v>98304</c:v>
                </c:pt>
              </c:numCache>
            </c:numRef>
          </c:xVal>
          <c:yVal>
            <c:numRef>
              <c:f>VectorSum!$E$3:$E$18</c:f>
              <c:numCache>
                <c:formatCode>General</c:formatCode>
                <c:ptCount val="16"/>
                <c:pt idx="0">
                  <c:v>2.4000000000000001E-5</c:v>
                </c:pt>
                <c:pt idx="1">
                  <c:v>3.0000000000000001E-5</c:v>
                </c:pt>
                <c:pt idx="2">
                  <c:v>1.6399999999999999E-5</c:v>
                </c:pt>
                <c:pt idx="3">
                  <c:v>3.2400000000000001E-5</c:v>
                </c:pt>
                <c:pt idx="4">
                  <c:v>6.6000000000000005E-5</c:v>
                </c:pt>
                <c:pt idx="5">
                  <c:v>1.34E-4</c:v>
                </c:pt>
                <c:pt idx="6">
                  <c:v>2.4640000000000003E-4</c:v>
                </c:pt>
                <c:pt idx="7">
                  <c:v>4.6880000000000001E-4</c:v>
                </c:pt>
                <c:pt idx="8">
                  <c:v>8.028E-4</c:v>
                </c:pt>
                <c:pt idx="9">
                  <c:v>1.4616E-3</c:v>
                </c:pt>
                <c:pt idx="10">
                  <c:v>2.7851999999999998E-3</c:v>
                </c:pt>
                <c:pt idx="11">
                  <c:v>6.0768000000000003E-3</c:v>
                </c:pt>
                <c:pt idx="12">
                  <c:v>1.1173000000000001E-2</c:v>
                </c:pt>
                <c:pt idx="13">
                  <c:v>2.2929000000000001E-2</c:v>
                </c:pt>
                <c:pt idx="14">
                  <c:v>4.0485E-2</c:v>
                </c:pt>
                <c:pt idx="15">
                  <c:v>8.4320000000000006E-2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71B-4916-95C8-B095104BE2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6289519"/>
        <c:axId val="2126289935"/>
      </c:scatterChart>
      <c:valAx>
        <c:axId val="2126289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</a:t>
                </a:r>
                <a:r>
                  <a:rPr lang="es-ES" baseline="0"/>
                  <a:t> (tamaño del problema)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26289935"/>
        <c:crosses val="autoZero"/>
        <c:crossBetween val="midCat"/>
      </c:valAx>
      <c:valAx>
        <c:axId val="2126289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262895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609599</xdr:colOff>
      <xdr:row>2</xdr:row>
      <xdr:rowOff>4762</xdr:rowOff>
    </xdr:from>
    <xdr:to>
      <xdr:col>12</xdr:col>
      <xdr:colOff>1371599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2627C9-3E9C-4CEE-BEC3-4D39EF9E08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609599</xdr:colOff>
      <xdr:row>23</xdr:row>
      <xdr:rowOff>4762</xdr:rowOff>
    </xdr:from>
    <xdr:to>
      <xdr:col>12</xdr:col>
      <xdr:colOff>1371599</xdr:colOff>
      <xdr:row>38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59FBC92-E16E-4D49-ADCC-B7D48D2027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609599</xdr:colOff>
      <xdr:row>44</xdr:row>
      <xdr:rowOff>4762</xdr:rowOff>
    </xdr:from>
    <xdr:to>
      <xdr:col>12</xdr:col>
      <xdr:colOff>1371599</xdr:colOff>
      <xdr:row>59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2AC486A-D2E9-4FAC-8AB6-414A2D6AD5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4762</xdr:rowOff>
    </xdr:from>
    <xdr:to>
      <xdr:col>13</xdr:col>
      <xdr:colOff>0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ADA525-5B57-4B33-8359-07BD450351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609599</xdr:colOff>
      <xdr:row>32</xdr:row>
      <xdr:rowOff>4762</xdr:rowOff>
    </xdr:from>
    <xdr:to>
      <xdr:col>12</xdr:col>
      <xdr:colOff>771524</xdr:colOff>
      <xdr:row>47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E1D5A67-798A-4D71-B86E-3A5328F015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609599</xdr:colOff>
      <xdr:row>60</xdr:row>
      <xdr:rowOff>4762</xdr:rowOff>
    </xdr:from>
    <xdr:to>
      <xdr:col>12</xdr:col>
      <xdr:colOff>771524</xdr:colOff>
      <xdr:row>75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B4BD8C2-05CD-450B-886C-02334A21C9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42</xdr:row>
      <xdr:rowOff>4761</xdr:rowOff>
    </xdr:from>
    <xdr:to>
      <xdr:col>21</xdr:col>
      <xdr:colOff>114300</xdr:colOff>
      <xdr:row>57</xdr:row>
      <xdr:rowOff>9524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7918096-5FD4-4A5B-8941-36A678AA0F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304800</xdr:colOff>
      <xdr:row>53</xdr:row>
      <xdr:rowOff>4762</xdr:rowOff>
    </xdr:from>
    <xdr:to>
      <xdr:col>15</xdr:col>
      <xdr:colOff>504825</xdr:colOff>
      <xdr:row>67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84DA65-326B-4540-994A-8B27B31779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</xdr:row>
      <xdr:rowOff>4762</xdr:rowOff>
    </xdr:from>
    <xdr:to>
      <xdr:col>16</xdr:col>
      <xdr:colOff>0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26F4DF-1BF3-4D96-9381-567BE62B53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609598</xdr:colOff>
      <xdr:row>22</xdr:row>
      <xdr:rowOff>4762</xdr:rowOff>
    </xdr:from>
    <xdr:to>
      <xdr:col>15</xdr:col>
      <xdr:colOff>609599</xdr:colOff>
      <xdr:row>37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F043481-4B9A-4EF3-A438-46453730C6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40</xdr:row>
      <xdr:rowOff>4762</xdr:rowOff>
    </xdr:from>
    <xdr:to>
      <xdr:col>16</xdr:col>
      <xdr:colOff>0</xdr:colOff>
      <xdr:row>55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155F4F4-AB40-44AC-89D2-C19E858521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4762</xdr:rowOff>
    </xdr:from>
    <xdr:to>
      <xdr:col>16</xdr:col>
      <xdr:colOff>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719FCF-C5AD-437B-8A79-647B97DB0D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18</xdr:row>
      <xdr:rowOff>4762</xdr:rowOff>
    </xdr:from>
    <xdr:to>
      <xdr:col>16</xdr:col>
      <xdr:colOff>0</xdr:colOff>
      <xdr:row>33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CEEAF1E-18C8-4C17-9406-FE2E22F391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4762</xdr:rowOff>
    </xdr:from>
    <xdr:to>
      <xdr:col>15</xdr:col>
      <xdr:colOff>304800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5BCBC2-5899-48C6-9A2B-DA3A3AEFE8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G72"/>
  <sheetViews>
    <sheetView workbookViewId="0">
      <selection activeCell="B2" sqref="B2:G2"/>
    </sheetView>
  </sheetViews>
  <sheetFormatPr defaultRowHeight="15" x14ac:dyDescent="0.25"/>
  <cols>
    <col min="3" max="3" width="21.140625" customWidth="1"/>
    <col min="4" max="4" width="14.5703125" customWidth="1"/>
    <col min="5" max="5" width="20.5703125" customWidth="1"/>
    <col min="6" max="6" width="13.5703125" customWidth="1"/>
    <col min="7" max="7" width="10.28515625" customWidth="1"/>
    <col min="9" max="10" width="9.140625" customWidth="1"/>
    <col min="11" max="11" width="18.7109375" customWidth="1"/>
    <col min="12" max="12" width="14" customWidth="1"/>
    <col min="13" max="13" width="20.5703125" customWidth="1"/>
    <col min="14" max="14" width="15.7109375" customWidth="1"/>
    <col min="15" max="15" width="10.42578125" customWidth="1"/>
  </cols>
  <sheetData>
    <row r="2" spans="2:7" x14ac:dyDescent="0.25">
      <c r="B2" s="2" t="s">
        <v>0</v>
      </c>
      <c r="C2" s="2" t="s">
        <v>4</v>
      </c>
      <c r="D2" s="2" t="s">
        <v>1</v>
      </c>
      <c r="E2" s="2" t="s">
        <v>2</v>
      </c>
      <c r="F2" s="2" t="s">
        <v>8</v>
      </c>
      <c r="G2" s="2" t="s">
        <v>7</v>
      </c>
    </row>
    <row r="3" spans="2:7" x14ac:dyDescent="0.25">
      <c r="B3" s="3">
        <v>1</v>
      </c>
      <c r="C3" s="3">
        <v>28</v>
      </c>
      <c r="D3" s="3">
        <v>5000000</v>
      </c>
      <c r="E3" s="3">
        <f>C3/D3</f>
        <v>5.5999999999999997E-6</v>
      </c>
      <c r="F3" s="3"/>
      <c r="G3" s="3"/>
    </row>
    <row r="4" spans="2:7" x14ac:dyDescent="0.25">
      <c r="B4" s="3">
        <v>2</v>
      </c>
      <c r="C4" s="3">
        <v>118</v>
      </c>
      <c r="D4" s="3">
        <v>5000000</v>
      </c>
      <c r="E4" s="3">
        <f t="shared" ref="E4:E12" si="0">C4/D4</f>
        <v>2.3600000000000001E-5</v>
      </c>
      <c r="F4" s="3">
        <f>B4/B3*E3</f>
        <v>1.1199999999999999E-5</v>
      </c>
      <c r="G4" s="3">
        <f>F4/E3</f>
        <v>2</v>
      </c>
    </row>
    <row r="5" spans="2:7" x14ac:dyDescent="0.25">
      <c r="B5" s="3">
        <v>4</v>
      </c>
      <c r="C5" s="3">
        <v>141</v>
      </c>
      <c r="D5" s="3">
        <v>5000000</v>
      </c>
      <c r="E5" s="3">
        <f t="shared" si="0"/>
        <v>2.8200000000000001E-5</v>
      </c>
      <c r="F5" s="3">
        <f>B5/B4*E4</f>
        <v>4.7200000000000002E-5</v>
      </c>
      <c r="G5" s="3">
        <f t="shared" ref="G5:G18" si="1">F5/E4</f>
        <v>2</v>
      </c>
    </row>
    <row r="6" spans="2:7" x14ac:dyDescent="0.25">
      <c r="B6" s="3">
        <v>8</v>
      </c>
      <c r="C6" s="3">
        <v>230</v>
      </c>
      <c r="D6" s="3">
        <v>5000000</v>
      </c>
      <c r="E6" s="3">
        <f t="shared" si="0"/>
        <v>4.6E-5</v>
      </c>
      <c r="F6" s="3">
        <f>B6/B5*E5</f>
        <v>5.6400000000000002E-5</v>
      </c>
      <c r="G6" s="3">
        <f t="shared" si="1"/>
        <v>2</v>
      </c>
    </row>
    <row r="7" spans="2:7" x14ac:dyDescent="0.25">
      <c r="B7" s="3">
        <v>16</v>
      </c>
      <c r="C7" s="3">
        <v>404</v>
      </c>
      <c r="D7" s="3">
        <v>5000000</v>
      </c>
      <c r="E7" s="3">
        <f t="shared" si="0"/>
        <v>8.0799999999999999E-5</v>
      </c>
      <c r="F7" s="3">
        <f>B7/B6*E6</f>
        <v>9.2E-5</v>
      </c>
      <c r="G7" s="3">
        <f t="shared" si="1"/>
        <v>2</v>
      </c>
    </row>
    <row r="8" spans="2:7" x14ac:dyDescent="0.25">
      <c r="B8" s="3">
        <v>32</v>
      </c>
      <c r="C8" s="3">
        <v>766</v>
      </c>
      <c r="D8" s="3">
        <v>5000000</v>
      </c>
      <c r="E8" s="3">
        <f t="shared" si="0"/>
        <v>1.5320000000000001E-4</v>
      </c>
      <c r="F8" s="3">
        <f t="shared" ref="F8:F18" si="2">B8/B7*E7</f>
        <v>1.616E-4</v>
      </c>
      <c r="G8" s="3">
        <f t="shared" si="1"/>
        <v>2</v>
      </c>
    </row>
    <row r="9" spans="2:7" x14ac:dyDescent="0.25">
      <c r="B9" s="3">
        <v>64</v>
      </c>
      <c r="C9" s="3">
        <v>1771</v>
      </c>
      <c r="D9" s="3">
        <v>5000000</v>
      </c>
      <c r="E9" s="3">
        <f t="shared" si="0"/>
        <v>3.5419999999999999E-4</v>
      </c>
      <c r="F9" s="3">
        <f t="shared" si="2"/>
        <v>3.0640000000000002E-4</v>
      </c>
      <c r="G9" s="3">
        <f t="shared" si="1"/>
        <v>2</v>
      </c>
    </row>
    <row r="10" spans="2:7" x14ac:dyDescent="0.25">
      <c r="B10" s="3">
        <v>128</v>
      </c>
      <c r="C10" s="3">
        <v>3208</v>
      </c>
      <c r="D10" s="3">
        <v>5000000</v>
      </c>
      <c r="E10" s="3">
        <f t="shared" si="0"/>
        <v>6.4159999999999998E-4</v>
      </c>
      <c r="F10" s="3">
        <f t="shared" si="2"/>
        <v>7.0839999999999998E-4</v>
      </c>
      <c r="G10" s="3">
        <f t="shared" si="1"/>
        <v>2</v>
      </c>
    </row>
    <row r="11" spans="2:7" x14ac:dyDescent="0.25">
      <c r="B11" s="3">
        <v>256</v>
      </c>
      <c r="C11" s="3">
        <v>6074</v>
      </c>
      <c r="D11" s="3">
        <v>5000000</v>
      </c>
      <c r="E11" s="3">
        <f t="shared" si="0"/>
        <v>1.2148E-3</v>
      </c>
      <c r="F11" s="3">
        <f t="shared" si="2"/>
        <v>1.2832E-3</v>
      </c>
      <c r="G11" s="3">
        <f t="shared" si="1"/>
        <v>2</v>
      </c>
    </row>
    <row r="12" spans="2:7" x14ac:dyDescent="0.25">
      <c r="B12" s="3">
        <v>512</v>
      </c>
      <c r="C12" s="3">
        <v>13905</v>
      </c>
      <c r="D12" s="3">
        <v>5000000</v>
      </c>
      <c r="E12" s="3">
        <f t="shared" si="0"/>
        <v>2.7810000000000001E-3</v>
      </c>
      <c r="F12" s="3">
        <f t="shared" si="2"/>
        <v>2.4296000000000001E-3</v>
      </c>
      <c r="G12" s="3">
        <f t="shared" si="1"/>
        <v>2</v>
      </c>
    </row>
    <row r="13" spans="2:7" x14ac:dyDescent="0.25">
      <c r="B13" s="3">
        <v>1024</v>
      </c>
      <c r="C13" s="3">
        <v>30591</v>
      </c>
      <c r="D13" s="3">
        <v>5000000</v>
      </c>
      <c r="E13" s="3">
        <f>C13/D13</f>
        <v>6.1181999999999999E-3</v>
      </c>
      <c r="F13" s="3">
        <f t="shared" si="2"/>
        <v>5.5620000000000001E-3</v>
      </c>
      <c r="G13" s="3">
        <f t="shared" si="1"/>
        <v>2</v>
      </c>
    </row>
    <row r="14" spans="2:7" x14ac:dyDescent="0.25">
      <c r="B14" s="3">
        <v>2048</v>
      </c>
      <c r="C14" s="3">
        <v>1454</v>
      </c>
      <c r="D14" s="3">
        <v>100000</v>
      </c>
      <c r="E14" s="3">
        <f t="shared" ref="E14:E18" si="3">C14/D14</f>
        <v>1.4540000000000001E-2</v>
      </c>
      <c r="F14" s="3">
        <f t="shared" si="2"/>
        <v>1.22364E-2</v>
      </c>
      <c r="G14" s="3">
        <f t="shared" si="1"/>
        <v>2</v>
      </c>
    </row>
    <row r="15" spans="2:7" x14ac:dyDescent="0.25">
      <c r="B15" s="3">
        <v>4096</v>
      </c>
      <c r="C15" s="3">
        <v>2817</v>
      </c>
      <c r="D15" s="3">
        <v>100000</v>
      </c>
      <c r="E15" s="3">
        <f t="shared" si="3"/>
        <v>2.8170000000000001E-2</v>
      </c>
      <c r="F15" s="3">
        <f t="shared" si="2"/>
        <v>2.9080000000000002E-2</v>
      </c>
      <c r="G15" s="3">
        <f t="shared" si="1"/>
        <v>2</v>
      </c>
    </row>
    <row r="16" spans="2:7" x14ac:dyDescent="0.25">
      <c r="B16" s="3">
        <v>8192</v>
      </c>
      <c r="C16" s="3">
        <v>6295</v>
      </c>
      <c r="D16" s="3">
        <v>100000</v>
      </c>
      <c r="E16" s="3">
        <f t="shared" si="3"/>
        <v>6.2950000000000006E-2</v>
      </c>
      <c r="F16" s="3">
        <f t="shared" si="2"/>
        <v>5.6340000000000001E-2</v>
      </c>
      <c r="G16" s="3">
        <f t="shared" si="1"/>
        <v>2</v>
      </c>
    </row>
    <row r="17" spans="2:7" x14ac:dyDescent="0.25">
      <c r="B17" s="3">
        <v>16384</v>
      </c>
      <c r="C17" s="3">
        <v>14537</v>
      </c>
      <c r="D17" s="3">
        <v>100000</v>
      </c>
      <c r="E17" s="3">
        <f t="shared" si="3"/>
        <v>0.14537</v>
      </c>
      <c r="F17" s="3">
        <f t="shared" si="2"/>
        <v>0.12590000000000001</v>
      </c>
      <c r="G17" s="3">
        <f t="shared" si="1"/>
        <v>2</v>
      </c>
    </row>
    <row r="18" spans="2:7" x14ac:dyDescent="0.25">
      <c r="B18" s="3">
        <v>32768</v>
      </c>
      <c r="C18" s="3">
        <v>24855</v>
      </c>
      <c r="D18" s="3">
        <v>100000</v>
      </c>
      <c r="E18" s="3">
        <f t="shared" si="3"/>
        <v>0.24854999999999999</v>
      </c>
      <c r="F18" s="3">
        <f t="shared" si="2"/>
        <v>0.29074</v>
      </c>
      <c r="G18" s="3">
        <f t="shared" si="1"/>
        <v>2</v>
      </c>
    </row>
    <row r="19" spans="2:7" x14ac:dyDescent="0.25">
      <c r="C19" s="6" t="s">
        <v>3</v>
      </c>
      <c r="D19" s="1"/>
      <c r="E19" s="4" t="s">
        <v>9</v>
      </c>
      <c r="F19" s="5" t="s">
        <v>10</v>
      </c>
    </row>
    <row r="23" spans="2:7" x14ac:dyDescent="0.25">
      <c r="B23" s="2" t="s">
        <v>0</v>
      </c>
      <c r="C23" s="2" t="s">
        <v>5</v>
      </c>
      <c r="D23" s="2" t="s">
        <v>1</v>
      </c>
      <c r="E23" s="2" t="s">
        <v>2</v>
      </c>
      <c r="F23" s="2" t="s">
        <v>8</v>
      </c>
      <c r="G23" s="2" t="s">
        <v>7</v>
      </c>
    </row>
    <row r="24" spans="2:7" x14ac:dyDescent="0.25">
      <c r="B24" s="3">
        <v>1</v>
      </c>
      <c r="C24" s="3">
        <v>60</v>
      </c>
      <c r="D24" s="3">
        <v>1000000</v>
      </c>
      <c r="E24" s="3">
        <f>C24/D24</f>
        <v>6.0000000000000002E-5</v>
      </c>
      <c r="F24" s="3"/>
      <c r="G24" s="3"/>
    </row>
    <row r="25" spans="2:7" x14ac:dyDescent="0.25">
      <c r="B25" s="3">
        <v>2</v>
      </c>
      <c r="C25" s="3">
        <v>85</v>
      </c>
      <c r="D25" s="3">
        <v>1000000</v>
      </c>
      <c r="E25" s="3">
        <f t="shared" ref="E25:E39" si="4">C25/D25</f>
        <v>8.5000000000000006E-5</v>
      </c>
      <c r="F25" s="3">
        <f>B25^2/B24^2*E24</f>
        <v>2.4000000000000001E-4</v>
      </c>
      <c r="G25" s="3">
        <f>F25/E24</f>
        <v>4</v>
      </c>
    </row>
    <row r="26" spans="2:7" x14ac:dyDescent="0.25">
      <c r="B26" s="3">
        <v>4</v>
      </c>
      <c r="C26" s="3">
        <v>134</v>
      </c>
      <c r="D26" s="3">
        <v>1000000</v>
      </c>
      <c r="E26" s="3">
        <f t="shared" si="4"/>
        <v>1.34E-4</v>
      </c>
      <c r="F26" s="3">
        <f t="shared" ref="F26:F39" si="5">B26^2/B25^2*E25</f>
        <v>3.4000000000000002E-4</v>
      </c>
      <c r="G26" s="3">
        <f t="shared" ref="G26:G39" si="6">F26/E25</f>
        <v>4</v>
      </c>
    </row>
    <row r="27" spans="2:7" x14ac:dyDescent="0.25">
      <c r="B27" s="3">
        <v>8</v>
      </c>
      <c r="C27" s="3">
        <v>290</v>
      </c>
      <c r="D27" s="3">
        <v>1000000</v>
      </c>
      <c r="E27" s="3">
        <f t="shared" si="4"/>
        <v>2.9E-4</v>
      </c>
      <c r="F27" s="3">
        <f t="shared" si="5"/>
        <v>5.3600000000000002E-4</v>
      </c>
      <c r="G27" s="3">
        <f t="shared" si="6"/>
        <v>4</v>
      </c>
    </row>
    <row r="28" spans="2:7" x14ac:dyDescent="0.25">
      <c r="B28" s="3">
        <v>16</v>
      </c>
      <c r="C28" s="3">
        <v>714</v>
      </c>
      <c r="D28" s="3">
        <v>1000000</v>
      </c>
      <c r="E28" s="3">
        <f t="shared" si="4"/>
        <v>7.1400000000000001E-4</v>
      </c>
      <c r="F28" s="3">
        <f t="shared" si="5"/>
        <v>1.16E-3</v>
      </c>
      <c r="G28" s="3">
        <f t="shared" si="6"/>
        <v>4</v>
      </c>
    </row>
    <row r="29" spans="2:7" x14ac:dyDescent="0.25">
      <c r="B29" s="3">
        <v>32</v>
      </c>
      <c r="C29" s="3">
        <v>2385</v>
      </c>
      <c r="D29" s="3">
        <v>1000000</v>
      </c>
      <c r="E29" s="3">
        <f t="shared" si="4"/>
        <v>2.385E-3</v>
      </c>
      <c r="F29" s="3">
        <f t="shared" si="5"/>
        <v>2.856E-3</v>
      </c>
      <c r="G29" s="3">
        <f t="shared" si="6"/>
        <v>4</v>
      </c>
    </row>
    <row r="30" spans="2:7" x14ac:dyDescent="0.25">
      <c r="B30" s="3">
        <v>64</v>
      </c>
      <c r="C30" s="3">
        <v>9141</v>
      </c>
      <c r="D30" s="3">
        <v>1000000</v>
      </c>
      <c r="E30" s="3">
        <f t="shared" si="4"/>
        <v>9.1409999999999998E-3</v>
      </c>
      <c r="F30" s="3">
        <f t="shared" si="5"/>
        <v>9.5399999999999999E-3</v>
      </c>
      <c r="G30" s="3">
        <f t="shared" si="6"/>
        <v>4</v>
      </c>
    </row>
    <row r="31" spans="2:7" x14ac:dyDescent="0.25">
      <c r="B31" s="3">
        <v>128</v>
      </c>
      <c r="C31" s="3">
        <v>37645</v>
      </c>
      <c r="D31" s="3">
        <v>1000000</v>
      </c>
      <c r="E31" s="3">
        <f t="shared" si="4"/>
        <v>3.7644999999999998E-2</v>
      </c>
      <c r="F31" s="3">
        <f t="shared" si="5"/>
        <v>3.6563999999999999E-2</v>
      </c>
      <c r="G31" s="3">
        <f t="shared" si="6"/>
        <v>4</v>
      </c>
    </row>
    <row r="32" spans="2:7" x14ac:dyDescent="0.25">
      <c r="B32" s="3">
        <v>256</v>
      </c>
      <c r="C32" s="3">
        <v>13937</v>
      </c>
      <c r="D32" s="3">
        <v>100000</v>
      </c>
      <c r="E32" s="3">
        <f t="shared" si="4"/>
        <v>0.13936999999999999</v>
      </c>
      <c r="F32" s="3">
        <f t="shared" si="5"/>
        <v>0.15057999999999999</v>
      </c>
      <c r="G32" s="3">
        <f t="shared" si="6"/>
        <v>4</v>
      </c>
    </row>
    <row r="33" spans="2:7" x14ac:dyDescent="0.25">
      <c r="B33" s="3">
        <v>512</v>
      </c>
      <c r="C33" s="3">
        <v>46013</v>
      </c>
      <c r="D33" s="3">
        <v>100000</v>
      </c>
      <c r="E33" s="3">
        <f t="shared" si="4"/>
        <v>0.46012999999999998</v>
      </c>
      <c r="F33" s="3">
        <f t="shared" si="5"/>
        <v>0.55747999999999998</v>
      </c>
      <c r="G33" s="3">
        <f t="shared" si="6"/>
        <v>4</v>
      </c>
    </row>
    <row r="34" spans="2:7" x14ac:dyDescent="0.25">
      <c r="B34" s="3">
        <v>1024</v>
      </c>
      <c r="C34" s="3">
        <v>1744</v>
      </c>
      <c r="D34" s="3">
        <v>1000</v>
      </c>
      <c r="E34" s="3">
        <f t="shared" si="4"/>
        <v>1.744</v>
      </c>
      <c r="F34" s="3">
        <f t="shared" si="5"/>
        <v>1.8405199999999999</v>
      </c>
      <c r="G34" s="3">
        <f t="shared" si="6"/>
        <v>4</v>
      </c>
    </row>
    <row r="35" spans="2:7" x14ac:dyDescent="0.25">
      <c r="B35" s="3">
        <v>2048</v>
      </c>
      <c r="C35" s="3">
        <v>6148</v>
      </c>
      <c r="D35" s="3">
        <v>1000</v>
      </c>
      <c r="E35" s="3">
        <f t="shared" si="4"/>
        <v>6.1479999999999997</v>
      </c>
      <c r="F35" s="3">
        <f t="shared" si="5"/>
        <v>6.976</v>
      </c>
      <c r="G35" s="3">
        <f t="shared" si="6"/>
        <v>4</v>
      </c>
    </row>
    <row r="36" spans="2:7" x14ac:dyDescent="0.25">
      <c r="B36" s="3">
        <v>4096</v>
      </c>
      <c r="C36" s="3">
        <v>23295</v>
      </c>
      <c r="D36" s="3">
        <v>1000</v>
      </c>
      <c r="E36" s="3">
        <f t="shared" si="4"/>
        <v>23.295000000000002</v>
      </c>
      <c r="F36" s="3">
        <f t="shared" si="5"/>
        <v>24.591999999999999</v>
      </c>
      <c r="G36" s="3">
        <f t="shared" si="6"/>
        <v>4</v>
      </c>
    </row>
    <row r="37" spans="2:7" x14ac:dyDescent="0.25">
      <c r="B37" s="3">
        <v>8192</v>
      </c>
      <c r="C37" s="3">
        <v>3806</v>
      </c>
      <c r="D37" s="3">
        <v>100</v>
      </c>
      <c r="E37" s="3">
        <f t="shared" si="4"/>
        <v>38.06</v>
      </c>
      <c r="F37" s="3">
        <f t="shared" si="5"/>
        <v>93.18</v>
      </c>
      <c r="G37" s="3">
        <f t="shared" si="6"/>
        <v>4</v>
      </c>
    </row>
    <row r="38" spans="2:7" x14ac:dyDescent="0.25">
      <c r="B38" s="3">
        <v>16384</v>
      </c>
      <c r="C38" s="3">
        <v>13582</v>
      </c>
      <c r="D38" s="3">
        <v>100</v>
      </c>
      <c r="E38" s="3">
        <f t="shared" si="4"/>
        <v>135.82</v>
      </c>
      <c r="F38" s="3">
        <f t="shared" si="5"/>
        <v>152.24</v>
      </c>
      <c r="G38" s="3">
        <f t="shared" si="6"/>
        <v>4</v>
      </c>
    </row>
    <row r="39" spans="2:7" x14ac:dyDescent="0.25">
      <c r="B39" s="3">
        <v>32768</v>
      </c>
      <c r="C39" s="3">
        <v>55591</v>
      </c>
      <c r="D39" s="3">
        <v>100</v>
      </c>
      <c r="E39" s="3">
        <f t="shared" si="4"/>
        <v>555.91</v>
      </c>
      <c r="F39" s="3">
        <f t="shared" si="5"/>
        <v>543.28</v>
      </c>
      <c r="G39" s="3">
        <f t="shared" si="6"/>
        <v>4</v>
      </c>
    </row>
    <row r="40" spans="2:7" x14ac:dyDescent="0.25">
      <c r="B40" s="1"/>
      <c r="C40" s="6" t="s">
        <v>3</v>
      </c>
      <c r="D40" s="1"/>
      <c r="E40" s="4" t="s">
        <v>9</v>
      </c>
      <c r="F40" s="5" t="s">
        <v>11</v>
      </c>
      <c r="G40" s="1"/>
    </row>
    <row r="44" spans="2:7" x14ac:dyDescent="0.25">
      <c r="B44" s="2" t="s">
        <v>0</v>
      </c>
      <c r="C44" s="2" t="s">
        <v>6</v>
      </c>
      <c r="D44" s="2" t="s">
        <v>1</v>
      </c>
      <c r="E44" s="2" t="s">
        <v>2</v>
      </c>
      <c r="F44" s="2" t="s">
        <v>8</v>
      </c>
      <c r="G44" s="2" t="s">
        <v>7</v>
      </c>
    </row>
    <row r="45" spans="2:7" x14ac:dyDescent="0.25">
      <c r="B45" s="3">
        <v>1</v>
      </c>
      <c r="C45" s="3">
        <v>37</v>
      </c>
      <c r="D45" s="3">
        <v>1000000</v>
      </c>
      <c r="E45" s="3">
        <f>C45/D45</f>
        <v>3.6999999999999998E-5</v>
      </c>
      <c r="F45" s="3"/>
      <c r="G45" s="3"/>
    </row>
    <row r="46" spans="2:7" x14ac:dyDescent="0.25">
      <c r="B46" s="3">
        <v>2</v>
      </c>
      <c r="C46" s="3">
        <v>57</v>
      </c>
      <c r="D46" s="3">
        <v>1000000</v>
      </c>
      <c r="E46" s="3">
        <f t="shared" ref="E46:E71" si="7">C46/D46</f>
        <v>5.7000000000000003E-5</v>
      </c>
      <c r="F46" s="3">
        <f>((2^B46)/(2^B45))*E45</f>
        <v>7.3999999999999996E-5</v>
      </c>
      <c r="G46" s="3">
        <f>F46/E45</f>
        <v>2</v>
      </c>
    </row>
    <row r="47" spans="2:7" x14ac:dyDescent="0.25">
      <c r="B47" s="3">
        <v>3</v>
      </c>
      <c r="C47" s="3">
        <v>107</v>
      </c>
      <c r="D47" s="3">
        <v>1000000</v>
      </c>
      <c r="E47" s="3">
        <f t="shared" si="7"/>
        <v>1.07E-4</v>
      </c>
      <c r="F47" s="3">
        <f t="shared" ref="F47:F71" si="8">((2^B47)/(2^B46))*E46</f>
        <v>1.1400000000000001E-4</v>
      </c>
      <c r="G47" s="3">
        <f t="shared" ref="G47:G71" si="9">F47/E46</f>
        <v>2</v>
      </c>
    </row>
    <row r="48" spans="2:7" x14ac:dyDescent="0.25">
      <c r="B48" s="3">
        <v>4</v>
      </c>
      <c r="C48" s="3">
        <v>191</v>
      </c>
      <c r="D48" s="3">
        <v>1000000</v>
      </c>
      <c r="E48" s="3">
        <f t="shared" si="7"/>
        <v>1.9100000000000001E-4</v>
      </c>
      <c r="F48" s="3">
        <f t="shared" si="8"/>
        <v>2.14E-4</v>
      </c>
      <c r="G48" s="3">
        <f t="shared" si="9"/>
        <v>2</v>
      </c>
    </row>
    <row r="49" spans="2:7" x14ac:dyDescent="0.25">
      <c r="B49" s="3">
        <v>5</v>
      </c>
      <c r="C49" s="3">
        <v>222</v>
      </c>
      <c r="D49" s="3">
        <v>1000000</v>
      </c>
      <c r="E49" s="3">
        <f t="shared" si="7"/>
        <v>2.22E-4</v>
      </c>
      <c r="F49" s="3">
        <f t="shared" si="8"/>
        <v>3.8200000000000002E-4</v>
      </c>
      <c r="G49" s="3">
        <f t="shared" si="9"/>
        <v>2</v>
      </c>
    </row>
    <row r="50" spans="2:7" x14ac:dyDescent="0.25">
      <c r="B50" s="3">
        <v>6</v>
      </c>
      <c r="C50" s="3">
        <v>782</v>
      </c>
      <c r="D50" s="3">
        <v>1000000</v>
      </c>
      <c r="E50" s="3">
        <f t="shared" si="7"/>
        <v>7.8200000000000003E-4</v>
      </c>
      <c r="F50" s="3">
        <f t="shared" si="8"/>
        <v>4.44E-4</v>
      </c>
      <c r="G50" s="3">
        <f t="shared" si="9"/>
        <v>2</v>
      </c>
    </row>
    <row r="51" spans="2:7" x14ac:dyDescent="0.25">
      <c r="B51" s="3">
        <v>7</v>
      </c>
      <c r="C51" s="3">
        <v>1158</v>
      </c>
      <c r="D51" s="3">
        <v>1000000</v>
      </c>
      <c r="E51" s="3">
        <f t="shared" si="7"/>
        <v>1.158E-3</v>
      </c>
      <c r="F51" s="3">
        <f t="shared" si="8"/>
        <v>1.5640000000000001E-3</v>
      </c>
      <c r="G51" s="3">
        <f t="shared" si="9"/>
        <v>2</v>
      </c>
    </row>
    <row r="52" spans="2:7" x14ac:dyDescent="0.25">
      <c r="B52" s="3">
        <v>8</v>
      </c>
      <c r="C52" s="3">
        <v>3169</v>
      </c>
      <c r="D52" s="3">
        <v>1000000</v>
      </c>
      <c r="E52" s="3">
        <f t="shared" si="7"/>
        <v>3.1689999999999999E-3</v>
      </c>
      <c r="F52" s="3">
        <f t="shared" si="8"/>
        <v>2.3159999999999999E-3</v>
      </c>
      <c r="G52" s="3">
        <f t="shared" si="9"/>
        <v>2</v>
      </c>
    </row>
    <row r="53" spans="2:7" x14ac:dyDescent="0.25">
      <c r="B53" s="3">
        <v>9</v>
      </c>
      <c r="C53" s="3">
        <v>5643</v>
      </c>
      <c r="D53" s="3">
        <v>1000000</v>
      </c>
      <c r="E53" s="3">
        <f t="shared" si="7"/>
        <v>5.6429999999999996E-3</v>
      </c>
      <c r="F53" s="3">
        <f t="shared" si="8"/>
        <v>6.3379999999999999E-3</v>
      </c>
      <c r="G53" s="3">
        <f t="shared" si="9"/>
        <v>2</v>
      </c>
    </row>
    <row r="54" spans="2:7" x14ac:dyDescent="0.25">
      <c r="B54" s="3">
        <v>10</v>
      </c>
      <c r="C54" s="3">
        <v>10803</v>
      </c>
      <c r="D54" s="3">
        <v>1000000</v>
      </c>
      <c r="E54" s="3">
        <f t="shared" si="7"/>
        <v>1.0803E-2</v>
      </c>
      <c r="F54" s="3">
        <f t="shared" si="8"/>
        <v>1.1285999999999999E-2</v>
      </c>
      <c r="G54" s="3">
        <f t="shared" si="9"/>
        <v>2</v>
      </c>
    </row>
    <row r="55" spans="2:7" x14ac:dyDescent="0.25">
      <c r="B55" s="3">
        <v>11</v>
      </c>
      <c r="C55" s="3">
        <v>17908</v>
      </c>
      <c r="D55" s="3">
        <v>1000000</v>
      </c>
      <c r="E55" s="3">
        <f t="shared" si="7"/>
        <v>1.7908E-2</v>
      </c>
      <c r="F55" s="3">
        <f t="shared" si="8"/>
        <v>2.1606E-2</v>
      </c>
      <c r="G55" s="3">
        <f t="shared" si="9"/>
        <v>2</v>
      </c>
    </row>
    <row r="56" spans="2:7" x14ac:dyDescent="0.25">
      <c r="B56" s="3">
        <v>12</v>
      </c>
      <c r="C56" s="3">
        <v>42481</v>
      </c>
      <c r="D56" s="3">
        <v>1000000</v>
      </c>
      <c r="E56" s="3">
        <f t="shared" si="7"/>
        <v>4.2480999999999998E-2</v>
      </c>
      <c r="F56" s="3">
        <f t="shared" si="8"/>
        <v>3.5816000000000001E-2</v>
      </c>
      <c r="G56" s="3">
        <f t="shared" si="9"/>
        <v>2</v>
      </c>
    </row>
    <row r="57" spans="2:7" x14ac:dyDescent="0.25">
      <c r="B57" s="3">
        <v>13</v>
      </c>
      <c r="C57" s="3">
        <v>59364</v>
      </c>
      <c r="D57" s="3">
        <v>1000000</v>
      </c>
      <c r="E57" s="3">
        <f t="shared" si="7"/>
        <v>5.9364E-2</v>
      </c>
      <c r="F57" s="3">
        <f t="shared" si="8"/>
        <v>8.4961999999999996E-2</v>
      </c>
      <c r="G57" s="3">
        <f t="shared" si="9"/>
        <v>2</v>
      </c>
    </row>
    <row r="58" spans="2:7" x14ac:dyDescent="0.25">
      <c r="B58" s="3">
        <v>14</v>
      </c>
      <c r="C58" s="3">
        <v>1391</v>
      </c>
      <c r="D58" s="3">
        <v>10000</v>
      </c>
      <c r="E58" s="3">
        <f t="shared" si="7"/>
        <v>0.1391</v>
      </c>
      <c r="F58" s="3">
        <f t="shared" si="8"/>
        <v>0.118728</v>
      </c>
      <c r="G58" s="3">
        <f t="shared" si="9"/>
        <v>2</v>
      </c>
    </row>
    <row r="59" spans="2:7" x14ac:dyDescent="0.25">
      <c r="B59" s="3">
        <v>15</v>
      </c>
      <c r="C59" s="3">
        <v>2018</v>
      </c>
      <c r="D59" s="3">
        <v>10000</v>
      </c>
      <c r="E59" s="3">
        <f t="shared" si="7"/>
        <v>0.20180000000000001</v>
      </c>
      <c r="F59" s="3">
        <f t="shared" si="8"/>
        <v>0.2782</v>
      </c>
      <c r="G59" s="3">
        <f t="shared" si="9"/>
        <v>2</v>
      </c>
    </row>
    <row r="60" spans="2:7" x14ac:dyDescent="0.25">
      <c r="B60" s="3">
        <v>16</v>
      </c>
      <c r="C60" s="3">
        <v>6745</v>
      </c>
      <c r="D60" s="3">
        <v>10000</v>
      </c>
      <c r="E60" s="3">
        <f t="shared" si="7"/>
        <v>0.67449999999999999</v>
      </c>
      <c r="F60" s="3">
        <f t="shared" si="8"/>
        <v>0.40360000000000001</v>
      </c>
      <c r="G60" s="3">
        <f t="shared" si="9"/>
        <v>2</v>
      </c>
    </row>
    <row r="61" spans="2:7" x14ac:dyDescent="0.25">
      <c r="B61" s="3">
        <v>17</v>
      </c>
      <c r="C61" s="3">
        <v>7636</v>
      </c>
      <c r="D61" s="3">
        <v>10000</v>
      </c>
      <c r="E61" s="3">
        <f t="shared" si="7"/>
        <v>0.76359999999999995</v>
      </c>
      <c r="F61" s="3">
        <f t="shared" si="8"/>
        <v>1.349</v>
      </c>
      <c r="G61" s="3">
        <f t="shared" si="9"/>
        <v>2</v>
      </c>
    </row>
    <row r="62" spans="2:7" x14ac:dyDescent="0.25">
      <c r="B62" s="3">
        <v>18</v>
      </c>
      <c r="C62" s="3">
        <v>139</v>
      </c>
      <c r="D62" s="3">
        <v>100</v>
      </c>
      <c r="E62" s="3">
        <f t="shared" si="7"/>
        <v>1.39</v>
      </c>
      <c r="F62" s="3">
        <f t="shared" si="8"/>
        <v>1.5271999999999999</v>
      </c>
      <c r="G62" s="3">
        <f t="shared" si="9"/>
        <v>2</v>
      </c>
    </row>
    <row r="63" spans="2:7" x14ac:dyDescent="0.25">
      <c r="B63" s="3">
        <v>19</v>
      </c>
      <c r="C63" s="3">
        <v>490</v>
      </c>
      <c r="D63" s="3">
        <v>100</v>
      </c>
      <c r="E63" s="3">
        <f t="shared" si="7"/>
        <v>4.9000000000000004</v>
      </c>
      <c r="F63" s="3">
        <f t="shared" si="8"/>
        <v>2.78</v>
      </c>
      <c r="G63" s="3">
        <f t="shared" si="9"/>
        <v>2</v>
      </c>
    </row>
    <row r="64" spans="2:7" x14ac:dyDescent="0.25">
      <c r="B64" s="3">
        <v>20</v>
      </c>
      <c r="C64" s="3">
        <v>1267</v>
      </c>
      <c r="D64" s="3">
        <v>100</v>
      </c>
      <c r="E64" s="3">
        <f t="shared" si="7"/>
        <v>12.67</v>
      </c>
      <c r="F64" s="3">
        <f t="shared" si="8"/>
        <v>9.8000000000000007</v>
      </c>
      <c r="G64" s="3">
        <f t="shared" si="9"/>
        <v>2</v>
      </c>
    </row>
    <row r="65" spans="2:7" x14ac:dyDescent="0.25">
      <c r="B65" s="3">
        <v>21</v>
      </c>
      <c r="C65" s="3">
        <v>4330</v>
      </c>
      <c r="D65" s="3">
        <v>100</v>
      </c>
      <c r="E65" s="3">
        <f t="shared" si="7"/>
        <v>43.3</v>
      </c>
      <c r="F65" s="3">
        <f t="shared" si="8"/>
        <v>25.34</v>
      </c>
      <c r="G65" s="3">
        <f t="shared" si="9"/>
        <v>2</v>
      </c>
    </row>
    <row r="66" spans="2:7" x14ac:dyDescent="0.25">
      <c r="B66" s="3">
        <v>22</v>
      </c>
      <c r="C66" s="3">
        <v>9436</v>
      </c>
      <c r="D66" s="3">
        <v>100</v>
      </c>
      <c r="E66" s="3">
        <f t="shared" si="7"/>
        <v>94.36</v>
      </c>
      <c r="F66" s="3">
        <f t="shared" si="8"/>
        <v>86.6</v>
      </c>
      <c r="G66" s="3">
        <f t="shared" si="9"/>
        <v>2</v>
      </c>
    </row>
    <row r="67" spans="2:7" x14ac:dyDescent="0.25">
      <c r="B67" s="3">
        <v>23</v>
      </c>
      <c r="C67" s="3">
        <v>15490</v>
      </c>
      <c r="D67" s="3">
        <v>100</v>
      </c>
      <c r="E67" s="3">
        <f t="shared" si="7"/>
        <v>154.9</v>
      </c>
      <c r="F67" s="3">
        <f t="shared" si="8"/>
        <v>188.72</v>
      </c>
      <c r="G67" s="3">
        <f t="shared" si="9"/>
        <v>2</v>
      </c>
    </row>
    <row r="68" spans="2:7" x14ac:dyDescent="0.25">
      <c r="B68" s="3">
        <v>24</v>
      </c>
      <c r="C68" s="3">
        <v>22268</v>
      </c>
      <c r="D68" s="3">
        <v>100</v>
      </c>
      <c r="E68" s="3">
        <f t="shared" si="7"/>
        <v>222.68</v>
      </c>
      <c r="F68" s="3">
        <f t="shared" si="8"/>
        <v>309.8</v>
      </c>
      <c r="G68" s="3">
        <f t="shared" si="9"/>
        <v>2</v>
      </c>
    </row>
    <row r="69" spans="2:7" x14ac:dyDescent="0.25">
      <c r="B69" s="3">
        <v>25</v>
      </c>
      <c r="C69" s="3">
        <v>31807</v>
      </c>
      <c r="D69" s="3">
        <v>100</v>
      </c>
      <c r="E69" s="3">
        <f t="shared" si="7"/>
        <v>318.07</v>
      </c>
      <c r="F69" s="3">
        <f t="shared" si="8"/>
        <v>445.36</v>
      </c>
      <c r="G69" s="3">
        <f t="shared" si="9"/>
        <v>2</v>
      </c>
    </row>
    <row r="70" spans="2:7" x14ac:dyDescent="0.25">
      <c r="B70" s="3">
        <v>26</v>
      </c>
      <c r="C70" s="3">
        <v>6525</v>
      </c>
      <c r="D70" s="3">
        <v>10</v>
      </c>
      <c r="E70" s="3">
        <f t="shared" si="7"/>
        <v>652.5</v>
      </c>
      <c r="F70" s="3">
        <f t="shared" si="8"/>
        <v>636.14</v>
      </c>
      <c r="G70" s="3">
        <f t="shared" si="9"/>
        <v>2</v>
      </c>
    </row>
    <row r="71" spans="2:7" x14ac:dyDescent="0.25">
      <c r="B71" s="3">
        <v>27</v>
      </c>
      <c r="C71" s="3">
        <v>12886</v>
      </c>
      <c r="D71" s="3">
        <v>10</v>
      </c>
      <c r="E71" s="3">
        <f t="shared" si="7"/>
        <v>1288.5999999999999</v>
      </c>
      <c r="F71" s="3">
        <f t="shared" si="8"/>
        <v>1305</v>
      </c>
      <c r="G71" s="3">
        <f t="shared" si="9"/>
        <v>2</v>
      </c>
    </row>
    <row r="72" spans="2:7" x14ac:dyDescent="0.25">
      <c r="C72" s="6" t="s">
        <v>15</v>
      </c>
      <c r="E72" s="4" t="s">
        <v>9</v>
      </c>
      <c r="F72" s="5" t="s">
        <v>12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56C9C1-0C56-403D-87A2-0CB13BFD27E9}">
  <dimension ref="B2:G85"/>
  <sheetViews>
    <sheetView zoomScaleNormal="100" workbookViewId="0">
      <selection activeCell="B60" sqref="B60:G84"/>
    </sheetView>
  </sheetViews>
  <sheetFormatPr defaultRowHeight="15" x14ac:dyDescent="0.25"/>
  <cols>
    <col min="3" max="3" width="15.85546875" customWidth="1"/>
    <col min="4" max="4" width="13.5703125" customWidth="1"/>
    <col min="5" max="5" width="19.5703125" bestFit="1" customWidth="1"/>
    <col min="6" max="6" width="14.28515625" customWidth="1"/>
    <col min="7" max="7" width="12.85546875" customWidth="1"/>
    <col min="10" max="10" width="16.85546875" customWidth="1"/>
    <col min="11" max="11" width="14.42578125" customWidth="1"/>
    <col min="12" max="12" width="19.85546875" customWidth="1"/>
    <col min="13" max="13" width="11.5703125" customWidth="1"/>
    <col min="14" max="14" width="10.85546875" customWidth="1"/>
  </cols>
  <sheetData>
    <row r="2" spans="2:7" x14ac:dyDescent="0.25">
      <c r="B2" s="7" t="s">
        <v>0</v>
      </c>
      <c r="C2" s="7" t="s">
        <v>13</v>
      </c>
      <c r="D2" s="7" t="s">
        <v>1</v>
      </c>
      <c r="E2" s="7" t="s">
        <v>2</v>
      </c>
      <c r="F2" s="7" t="s">
        <v>8</v>
      </c>
      <c r="G2" s="7" t="s">
        <v>7</v>
      </c>
    </row>
    <row r="3" spans="2:7" x14ac:dyDescent="0.25">
      <c r="B3" s="8">
        <v>1</v>
      </c>
      <c r="C3" s="8">
        <v>37</v>
      </c>
      <c r="D3" s="8">
        <v>10000000</v>
      </c>
      <c r="E3" s="8">
        <f>C3/D3</f>
        <v>3.7000000000000002E-6</v>
      </c>
      <c r="F3" s="8"/>
      <c r="G3" s="8"/>
    </row>
    <row r="4" spans="2:7" x14ac:dyDescent="0.25">
      <c r="B4" s="8">
        <v>2</v>
      </c>
      <c r="C4" s="8">
        <v>179</v>
      </c>
      <c r="D4" s="8">
        <v>10000000</v>
      </c>
      <c r="E4" s="8">
        <f t="shared" ref="E4:E26" si="0">C4/D4</f>
        <v>1.7900000000000001E-5</v>
      </c>
      <c r="F4" s="8">
        <f>B4/B3*E3</f>
        <v>7.4000000000000003E-6</v>
      </c>
      <c r="G4" s="8">
        <f>F4/E3</f>
        <v>2</v>
      </c>
    </row>
    <row r="5" spans="2:7" x14ac:dyDescent="0.25">
      <c r="B5" s="8">
        <v>4</v>
      </c>
      <c r="C5" s="8">
        <v>212</v>
      </c>
      <c r="D5" s="8">
        <v>10000000</v>
      </c>
      <c r="E5" s="8">
        <f t="shared" si="0"/>
        <v>2.12E-5</v>
      </c>
      <c r="F5" s="8">
        <f t="shared" ref="F5:F26" si="1">B5/B4*E4</f>
        <v>3.5800000000000003E-5</v>
      </c>
      <c r="G5" s="8">
        <f t="shared" ref="G5:G26" si="2">F5/E4</f>
        <v>2</v>
      </c>
    </row>
    <row r="6" spans="2:7" x14ac:dyDescent="0.25">
      <c r="B6" s="8">
        <v>8</v>
      </c>
      <c r="C6" s="8">
        <v>410</v>
      </c>
      <c r="D6" s="8">
        <v>10000000</v>
      </c>
      <c r="E6" s="8">
        <f t="shared" si="0"/>
        <v>4.1E-5</v>
      </c>
      <c r="F6" s="8">
        <f t="shared" si="1"/>
        <v>4.2400000000000001E-5</v>
      </c>
      <c r="G6" s="8">
        <f>F6/E5</f>
        <v>2</v>
      </c>
    </row>
    <row r="7" spans="2:7" x14ac:dyDescent="0.25">
      <c r="B7" s="8">
        <v>16</v>
      </c>
      <c r="C7" s="8">
        <v>609</v>
      </c>
      <c r="D7" s="8">
        <v>10000000</v>
      </c>
      <c r="E7" s="8">
        <f t="shared" si="0"/>
        <v>6.0900000000000003E-5</v>
      </c>
      <c r="F7" s="8">
        <f t="shared" si="1"/>
        <v>8.2000000000000001E-5</v>
      </c>
      <c r="G7" s="8">
        <f t="shared" si="2"/>
        <v>2</v>
      </c>
    </row>
    <row r="8" spans="2:7" x14ac:dyDescent="0.25">
      <c r="B8" s="8">
        <v>32</v>
      </c>
      <c r="C8" s="8">
        <v>1151</v>
      </c>
      <c r="D8" s="8">
        <v>10000000</v>
      </c>
      <c r="E8" s="8">
        <f t="shared" si="0"/>
        <v>1.1510000000000001E-4</v>
      </c>
      <c r="F8" s="8">
        <f t="shared" si="1"/>
        <v>1.2180000000000001E-4</v>
      </c>
      <c r="G8" s="8">
        <f t="shared" si="2"/>
        <v>2</v>
      </c>
    </row>
    <row r="9" spans="2:7" x14ac:dyDescent="0.25">
      <c r="B9" s="8">
        <v>64</v>
      </c>
      <c r="C9" s="8">
        <v>2051</v>
      </c>
      <c r="D9" s="8">
        <v>10000000</v>
      </c>
      <c r="E9" s="8">
        <f t="shared" si="0"/>
        <v>2.051E-4</v>
      </c>
      <c r="F9" s="8">
        <f t="shared" si="1"/>
        <v>2.3020000000000001E-4</v>
      </c>
      <c r="G9" s="8">
        <f t="shared" si="2"/>
        <v>2</v>
      </c>
    </row>
    <row r="10" spans="2:7" x14ac:dyDescent="0.25">
      <c r="B10" s="8">
        <v>128</v>
      </c>
      <c r="C10" s="8">
        <v>3800</v>
      </c>
      <c r="D10" s="8">
        <v>10000000</v>
      </c>
      <c r="E10" s="8">
        <f t="shared" si="0"/>
        <v>3.8000000000000002E-4</v>
      </c>
      <c r="F10" s="8">
        <f t="shared" si="1"/>
        <v>4.102E-4</v>
      </c>
      <c r="G10" s="8">
        <f t="shared" si="2"/>
        <v>2</v>
      </c>
    </row>
    <row r="11" spans="2:7" x14ac:dyDescent="0.25">
      <c r="B11" s="8">
        <v>256</v>
      </c>
      <c r="C11" s="8">
        <v>7602</v>
      </c>
      <c r="D11" s="8">
        <v>10000000</v>
      </c>
      <c r="E11" s="8">
        <f t="shared" si="0"/>
        <v>7.6020000000000005E-4</v>
      </c>
      <c r="F11" s="8">
        <f t="shared" si="1"/>
        <v>7.6000000000000004E-4</v>
      </c>
      <c r="G11" s="8">
        <f t="shared" si="2"/>
        <v>2</v>
      </c>
    </row>
    <row r="12" spans="2:7" x14ac:dyDescent="0.25">
      <c r="B12" s="8">
        <v>512</v>
      </c>
      <c r="C12" s="8">
        <v>14323</v>
      </c>
      <c r="D12" s="8">
        <v>10000000</v>
      </c>
      <c r="E12" s="8">
        <f t="shared" si="0"/>
        <v>1.4323000000000001E-3</v>
      </c>
      <c r="F12" s="8">
        <f t="shared" si="1"/>
        <v>1.5204000000000001E-3</v>
      </c>
      <c r="G12" s="8">
        <f t="shared" si="2"/>
        <v>2</v>
      </c>
    </row>
    <row r="13" spans="2:7" x14ac:dyDescent="0.25">
      <c r="B13" s="8">
        <v>1024</v>
      </c>
      <c r="C13" s="8">
        <v>28256</v>
      </c>
      <c r="D13" s="8">
        <v>10000000</v>
      </c>
      <c r="E13" s="8">
        <f t="shared" si="0"/>
        <v>2.8256000000000002E-3</v>
      </c>
      <c r="F13" s="8">
        <f t="shared" si="1"/>
        <v>2.8646000000000001E-3</v>
      </c>
      <c r="G13" s="8">
        <f t="shared" si="2"/>
        <v>2</v>
      </c>
    </row>
    <row r="14" spans="2:7" x14ac:dyDescent="0.25">
      <c r="B14" s="8">
        <v>2048</v>
      </c>
      <c r="C14" s="8">
        <v>56235</v>
      </c>
      <c r="D14" s="8">
        <v>10000000</v>
      </c>
      <c r="E14" s="8">
        <f t="shared" si="0"/>
        <v>5.6235E-3</v>
      </c>
      <c r="F14" s="8">
        <f t="shared" si="1"/>
        <v>5.6512000000000003E-3</v>
      </c>
      <c r="G14" s="8">
        <f t="shared" si="2"/>
        <v>2</v>
      </c>
    </row>
    <row r="15" spans="2:7" x14ac:dyDescent="0.25">
      <c r="B15" s="8">
        <v>4096</v>
      </c>
      <c r="C15" s="8">
        <v>115571</v>
      </c>
      <c r="D15" s="8">
        <v>10000000</v>
      </c>
      <c r="E15" s="8">
        <f t="shared" si="0"/>
        <v>1.1557100000000001E-2</v>
      </c>
      <c r="F15" s="8">
        <f t="shared" si="1"/>
        <v>1.1247E-2</v>
      </c>
      <c r="G15" s="8">
        <f t="shared" si="2"/>
        <v>2</v>
      </c>
    </row>
    <row r="16" spans="2:7" x14ac:dyDescent="0.25">
      <c r="B16" s="8">
        <v>8192</v>
      </c>
      <c r="C16" s="8">
        <v>2524</v>
      </c>
      <c r="D16" s="8">
        <v>100000</v>
      </c>
      <c r="E16" s="8">
        <f t="shared" si="0"/>
        <v>2.5239999999999999E-2</v>
      </c>
      <c r="F16" s="8">
        <f t="shared" si="1"/>
        <v>2.3114200000000001E-2</v>
      </c>
      <c r="G16" s="8">
        <f>F16/E15</f>
        <v>2</v>
      </c>
    </row>
    <row r="17" spans="2:7" x14ac:dyDescent="0.25">
      <c r="B17" s="8">
        <v>16384</v>
      </c>
      <c r="C17" s="8">
        <v>4776</v>
      </c>
      <c r="D17" s="8">
        <v>100000</v>
      </c>
      <c r="E17" s="8">
        <f t="shared" si="0"/>
        <v>4.7759999999999997E-2</v>
      </c>
      <c r="F17" s="8">
        <f t="shared" si="1"/>
        <v>5.0479999999999997E-2</v>
      </c>
      <c r="G17" s="8">
        <f t="shared" si="2"/>
        <v>2</v>
      </c>
    </row>
    <row r="18" spans="2:7" x14ac:dyDescent="0.25">
      <c r="B18" s="8">
        <v>32768</v>
      </c>
      <c r="C18" s="8">
        <v>9410</v>
      </c>
      <c r="D18" s="8">
        <v>100000</v>
      </c>
      <c r="E18" s="8">
        <f t="shared" si="0"/>
        <v>9.4100000000000003E-2</v>
      </c>
      <c r="F18" s="8">
        <f t="shared" si="1"/>
        <v>9.5519999999999994E-2</v>
      </c>
      <c r="G18" s="8">
        <f t="shared" si="2"/>
        <v>2</v>
      </c>
    </row>
    <row r="19" spans="2:7" x14ac:dyDescent="0.25">
      <c r="B19" s="8">
        <v>65536</v>
      </c>
      <c r="C19" s="8">
        <v>18962</v>
      </c>
      <c r="D19" s="8">
        <v>100000</v>
      </c>
      <c r="E19" s="8">
        <f t="shared" si="0"/>
        <v>0.18962000000000001</v>
      </c>
      <c r="F19" s="8">
        <f t="shared" si="1"/>
        <v>0.18820000000000001</v>
      </c>
      <c r="G19" s="8">
        <f t="shared" si="2"/>
        <v>2</v>
      </c>
    </row>
    <row r="20" spans="2:7" x14ac:dyDescent="0.25">
      <c r="B20" s="8">
        <v>131072</v>
      </c>
      <c r="C20" s="8">
        <v>40533</v>
      </c>
      <c r="D20" s="8">
        <v>100000</v>
      </c>
      <c r="E20" s="8">
        <f t="shared" si="0"/>
        <v>0.40533000000000002</v>
      </c>
      <c r="F20" s="8">
        <f t="shared" si="1"/>
        <v>0.37924000000000002</v>
      </c>
      <c r="G20" s="8">
        <f t="shared" si="2"/>
        <v>2</v>
      </c>
    </row>
    <row r="21" spans="2:7" x14ac:dyDescent="0.25">
      <c r="B21" s="8">
        <v>262144</v>
      </c>
      <c r="C21" s="8">
        <v>80665</v>
      </c>
      <c r="D21" s="8">
        <v>100000</v>
      </c>
      <c r="E21" s="8">
        <f t="shared" si="0"/>
        <v>0.80664999999999998</v>
      </c>
      <c r="F21" s="8">
        <f t="shared" si="1"/>
        <v>0.81066000000000005</v>
      </c>
      <c r="G21" s="8">
        <f t="shared" si="2"/>
        <v>2</v>
      </c>
    </row>
    <row r="22" spans="2:7" x14ac:dyDescent="0.25">
      <c r="B22" s="8">
        <v>524288</v>
      </c>
      <c r="C22" s="8">
        <v>976</v>
      </c>
      <c r="D22" s="8">
        <v>1000</v>
      </c>
      <c r="E22" s="8">
        <f t="shared" si="0"/>
        <v>0.97599999999999998</v>
      </c>
      <c r="F22" s="8">
        <f t="shared" si="1"/>
        <v>1.6133</v>
      </c>
      <c r="G22" s="8">
        <f t="shared" si="2"/>
        <v>2</v>
      </c>
    </row>
    <row r="23" spans="2:7" x14ac:dyDescent="0.25">
      <c r="B23" s="8">
        <v>1048576</v>
      </c>
      <c r="C23" s="8">
        <v>1948</v>
      </c>
      <c r="D23" s="8">
        <v>1000</v>
      </c>
      <c r="E23" s="8">
        <f t="shared" si="0"/>
        <v>1.948</v>
      </c>
      <c r="F23" s="8">
        <f t="shared" si="1"/>
        <v>1.952</v>
      </c>
      <c r="G23" s="8">
        <f t="shared" si="2"/>
        <v>2</v>
      </c>
    </row>
    <row r="24" spans="2:7" x14ac:dyDescent="0.25">
      <c r="B24" s="8">
        <v>2097152</v>
      </c>
      <c r="C24" s="8">
        <v>3597</v>
      </c>
      <c r="D24" s="8">
        <v>1000</v>
      </c>
      <c r="E24" s="8">
        <f t="shared" si="0"/>
        <v>3.597</v>
      </c>
      <c r="F24" s="8">
        <f t="shared" si="1"/>
        <v>3.8959999999999999</v>
      </c>
      <c r="G24" s="8">
        <f t="shared" si="2"/>
        <v>2</v>
      </c>
    </row>
    <row r="25" spans="2:7" x14ac:dyDescent="0.25">
      <c r="B25" s="8">
        <v>4194304</v>
      </c>
      <c r="C25" s="8">
        <v>6997</v>
      </c>
      <c r="D25" s="8">
        <v>1000</v>
      </c>
      <c r="E25" s="8">
        <f t="shared" si="0"/>
        <v>6.9969999999999999</v>
      </c>
      <c r="F25" s="8">
        <f t="shared" si="1"/>
        <v>7.194</v>
      </c>
      <c r="G25" s="8">
        <f t="shared" si="2"/>
        <v>2</v>
      </c>
    </row>
    <row r="26" spans="2:7" x14ac:dyDescent="0.25">
      <c r="B26" s="8">
        <v>8388608</v>
      </c>
      <c r="C26" s="8">
        <v>14339</v>
      </c>
      <c r="D26" s="8">
        <v>1000</v>
      </c>
      <c r="E26" s="8">
        <f t="shared" si="0"/>
        <v>14.339</v>
      </c>
      <c r="F26" s="8">
        <f t="shared" si="1"/>
        <v>13.994</v>
      </c>
      <c r="G26" s="8">
        <f t="shared" si="2"/>
        <v>2</v>
      </c>
    </row>
    <row r="27" spans="2:7" x14ac:dyDescent="0.25">
      <c r="C27" s="6" t="s">
        <v>16</v>
      </c>
      <c r="E27" s="4" t="s">
        <v>9</v>
      </c>
      <c r="F27" s="5" t="s">
        <v>10</v>
      </c>
    </row>
    <row r="31" spans="2:7" x14ac:dyDescent="0.25">
      <c r="B31" s="7" t="s">
        <v>0</v>
      </c>
      <c r="C31" s="7" t="s">
        <v>17</v>
      </c>
      <c r="D31" s="7" t="s">
        <v>1</v>
      </c>
      <c r="E31" s="7" t="s">
        <v>2</v>
      </c>
      <c r="F31" s="7" t="s">
        <v>8</v>
      </c>
      <c r="G31" s="7" t="s">
        <v>7</v>
      </c>
    </row>
    <row r="32" spans="2:7" x14ac:dyDescent="0.25">
      <c r="B32" s="8">
        <v>1</v>
      </c>
      <c r="C32" s="8">
        <v>31</v>
      </c>
      <c r="D32" s="8">
        <v>10000000</v>
      </c>
      <c r="E32" s="8">
        <f>C32/D32</f>
        <v>3.1E-6</v>
      </c>
      <c r="F32" s="8"/>
      <c r="G32" s="8"/>
    </row>
    <row r="33" spans="2:7" x14ac:dyDescent="0.25">
      <c r="B33" s="8">
        <v>2</v>
      </c>
      <c r="C33" s="8">
        <v>410</v>
      </c>
      <c r="D33" s="8">
        <v>10000000</v>
      </c>
      <c r="E33" s="8">
        <f t="shared" ref="E33:E55" si="3">C33/D33</f>
        <v>4.1E-5</v>
      </c>
      <c r="F33" s="8"/>
      <c r="G33" s="8"/>
    </row>
    <row r="34" spans="2:7" x14ac:dyDescent="0.25">
      <c r="B34" s="8">
        <v>4</v>
      </c>
      <c r="C34" s="8">
        <v>653</v>
      </c>
      <c r="D34" s="8">
        <v>10000000</v>
      </c>
      <c r="E34" s="8">
        <f t="shared" si="3"/>
        <v>6.5300000000000002E-5</v>
      </c>
      <c r="F34" s="8">
        <f>(B34*LOG(B34,2))/(B33*LOG(B33,2))*E33</f>
        <v>1.64E-4</v>
      </c>
      <c r="G34" s="8">
        <f>F34/E33</f>
        <v>4</v>
      </c>
    </row>
    <row r="35" spans="2:7" x14ac:dyDescent="0.25">
      <c r="B35" s="8">
        <v>8</v>
      </c>
      <c r="C35" s="8">
        <v>2112</v>
      </c>
      <c r="D35" s="8">
        <v>10000000</v>
      </c>
      <c r="E35" s="8">
        <f t="shared" si="3"/>
        <v>2.1120000000000001E-4</v>
      </c>
      <c r="F35" s="8">
        <f t="shared" ref="F35:F55" si="4">(B35*LOG(B35,2))/(B34*LOG(B34,2))*E34</f>
        <v>1.9589999999999999E-4</v>
      </c>
      <c r="G35" s="8">
        <f>F35/E34</f>
        <v>3</v>
      </c>
    </row>
    <row r="36" spans="2:7" x14ac:dyDescent="0.25">
      <c r="B36" s="8">
        <v>16</v>
      </c>
      <c r="C36" s="8">
        <v>3238</v>
      </c>
      <c r="D36" s="8">
        <v>10000000</v>
      </c>
      <c r="E36" s="8">
        <f t="shared" si="3"/>
        <v>3.2380000000000001E-4</v>
      </c>
      <c r="F36" s="8">
        <f t="shared" si="4"/>
        <v>5.6320000000000003E-4</v>
      </c>
      <c r="G36" s="8">
        <f t="shared" ref="G36:G55" si="5">F36/E35</f>
        <v>2.6666666666666665</v>
      </c>
    </row>
    <row r="37" spans="2:7" x14ac:dyDescent="0.25">
      <c r="B37" s="8">
        <v>32</v>
      </c>
      <c r="C37" s="8">
        <v>9520</v>
      </c>
      <c r="D37" s="8">
        <v>10000000</v>
      </c>
      <c r="E37" s="8">
        <f t="shared" si="3"/>
        <v>9.5200000000000005E-4</v>
      </c>
      <c r="F37" s="8">
        <f t="shared" si="4"/>
        <v>8.095E-4</v>
      </c>
      <c r="G37" s="8">
        <f t="shared" si="5"/>
        <v>2.5</v>
      </c>
    </row>
    <row r="38" spans="2:7" x14ac:dyDescent="0.25">
      <c r="B38" s="8">
        <v>64</v>
      </c>
      <c r="C38" s="8">
        <v>15156</v>
      </c>
      <c r="D38" s="8">
        <v>10000000</v>
      </c>
      <c r="E38" s="8">
        <f t="shared" si="3"/>
        <v>1.5156E-3</v>
      </c>
      <c r="F38" s="8">
        <f t="shared" si="4"/>
        <v>2.2848E-3</v>
      </c>
      <c r="G38" s="8">
        <f t="shared" si="5"/>
        <v>2.4</v>
      </c>
    </row>
    <row r="39" spans="2:7" x14ac:dyDescent="0.25">
      <c r="B39" s="8">
        <v>128</v>
      </c>
      <c r="C39" s="8">
        <v>43945</v>
      </c>
      <c r="D39" s="8">
        <v>10000000</v>
      </c>
      <c r="E39" s="8">
        <f t="shared" si="3"/>
        <v>4.3945E-3</v>
      </c>
      <c r="F39" s="8">
        <f t="shared" si="4"/>
        <v>3.5364000000000003E-3</v>
      </c>
      <c r="G39" s="8">
        <f t="shared" si="5"/>
        <v>2.3333333333333335</v>
      </c>
    </row>
    <row r="40" spans="2:7" x14ac:dyDescent="0.25">
      <c r="B40" s="8">
        <v>256</v>
      </c>
      <c r="C40" s="8">
        <v>126</v>
      </c>
      <c r="D40" s="8">
        <v>10000</v>
      </c>
      <c r="E40" s="8">
        <f t="shared" si="3"/>
        <v>1.26E-2</v>
      </c>
      <c r="F40" s="8">
        <f t="shared" si="4"/>
        <v>1.0044571428571429E-2</v>
      </c>
      <c r="G40" s="8">
        <f t="shared" si="5"/>
        <v>2.2857142857142856</v>
      </c>
    </row>
    <row r="41" spans="2:7" x14ac:dyDescent="0.25">
      <c r="B41" s="8">
        <v>512</v>
      </c>
      <c r="C41" s="8">
        <v>267</v>
      </c>
      <c r="D41" s="8">
        <v>10000</v>
      </c>
      <c r="E41" s="8">
        <f t="shared" si="3"/>
        <v>2.6700000000000002E-2</v>
      </c>
      <c r="F41" s="8">
        <f t="shared" si="4"/>
        <v>2.835E-2</v>
      </c>
      <c r="G41" s="8">
        <f t="shared" si="5"/>
        <v>2.25</v>
      </c>
    </row>
    <row r="42" spans="2:7" x14ac:dyDescent="0.25">
      <c r="B42" s="8">
        <v>1024</v>
      </c>
      <c r="C42" s="8">
        <v>475</v>
      </c>
      <c r="D42" s="8">
        <v>10000</v>
      </c>
      <c r="E42" s="8">
        <f t="shared" si="3"/>
        <v>4.7500000000000001E-2</v>
      </c>
      <c r="F42" s="8">
        <f t="shared" si="4"/>
        <v>5.9333333333333342E-2</v>
      </c>
      <c r="G42" s="8">
        <f t="shared" si="5"/>
        <v>2.2222222222222223</v>
      </c>
    </row>
    <row r="43" spans="2:7" x14ac:dyDescent="0.25">
      <c r="B43" s="8">
        <v>2048</v>
      </c>
      <c r="C43" s="8">
        <v>1096</v>
      </c>
      <c r="D43" s="8">
        <v>10000</v>
      </c>
      <c r="E43" s="8">
        <f t="shared" si="3"/>
        <v>0.1096</v>
      </c>
      <c r="F43" s="8">
        <f t="shared" si="4"/>
        <v>0.10450000000000001</v>
      </c>
      <c r="G43" s="8">
        <f t="shared" si="5"/>
        <v>2.2000000000000002</v>
      </c>
    </row>
    <row r="44" spans="2:7" x14ac:dyDescent="0.25">
      <c r="B44" s="8">
        <v>4096</v>
      </c>
      <c r="C44" s="8">
        <v>1759</v>
      </c>
      <c r="D44" s="8">
        <v>10000</v>
      </c>
      <c r="E44" s="8">
        <f t="shared" si="3"/>
        <v>0.1759</v>
      </c>
      <c r="F44" s="8">
        <f t="shared" si="4"/>
        <v>0.23912727272727272</v>
      </c>
      <c r="G44" s="8">
        <f t="shared" si="5"/>
        <v>2.1818181818181817</v>
      </c>
    </row>
    <row r="45" spans="2:7" x14ac:dyDescent="0.25">
      <c r="B45" s="8">
        <v>8192</v>
      </c>
      <c r="C45" s="8">
        <v>4299</v>
      </c>
      <c r="D45" s="8">
        <v>10000</v>
      </c>
      <c r="E45" s="8">
        <f t="shared" si="3"/>
        <v>0.4299</v>
      </c>
      <c r="F45" s="8">
        <f t="shared" si="4"/>
        <v>0.38111666666666666</v>
      </c>
      <c r="G45" s="8">
        <f t="shared" si="5"/>
        <v>2.1666666666666665</v>
      </c>
    </row>
    <row r="46" spans="2:7" x14ac:dyDescent="0.25">
      <c r="B46" s="8">
        <v>16384</v>
      </c>
      <c r="C46" s="8">
        <v>7210</v>
      </c>
      <c r="D46" s="8">
        <v>10000</v>
      </c>
      <c r="E46" s="8">
        <f t="shared" si="3"/>
        <v>0.72099999999999997</v>
      </c>
      <c r="F46" s="8">
        <f t="shared" si="4"/>
        <v>0.92593846153846149</v>
      </c>
      <c r="G46" s="8">
        <f t="shared" si="5"/>
        <v>2.1538461538461537</v>
      </c>
    </row>
    <row r="47" spans="2:7" x14ac:dyDescent="0.25">
      <c r="B47" s="8">
        <v>32768</v>
      </c>
      <c r="C47" s="8">
        <v>18331</v>
      </c>
      <c r="D47" s="8">
        <v>10000</v>
      </c>
      <c r="E47" s="8">
        <f t="shared" si="3"/>
        <v>1.8331</v>
      </c>
      <c r="F47" s="8">
        <f t="shared" si="4"/>
        <v>1.5449999999999999</v>
      </c>
      <c r="G47" s="8">
        <f t="shared" si="5"/>
        <v>2.1428571428571428</v>
      </c>
    </row>
    <row r="48" spans="2:7" x14ac:dyDescent="0.25">
      <c r="B48" s="8">
        <v>65536</v>
      </c>
      <c r="C48" s="8">
        <v>31836</v>
      </c>
      <c r="D48" s="8">
        <v>10000</v>
      </c>
      <c r="E48" s="8">
        <f t="shared" si="3"/>
        <v>3.1836000000000002</v>
      </c>
      <c r="F48" s="8">
        <f t="shared" si="4"/>
        <v>3.9106133333333331</v>
      </c>
      <c r="G48" s="8">
        <f t="shared" si="5"/>
        <v>2.1333333333333333</v>
      </c>
    </row>
    <row r="49" spans="2:7" x14ac:dyDescent="0.25">
      <c r="B49" s="8">
        <v>131072</v>
      </c>
      <c r="C49" s="8">
        <v>760</v>
      </c>
      <c r="D49" s="8">
        <v>100</v>
      </c>
      <c r="E49" s="8">
        <f t="shared" si="3"/>
        <v>7.6</v>
      </c>
      <c r="F49" s="8">
        <f t="shared" si="4"/>
        <v>6.7651500000000002</v>
      </c>
      <c r="G49" s="8">
        <f t="shared" si="5"/>
        <v>2.125</v>
      </c>
    </row>
    <row r="50" spans="2:7" x14ac:dyDescent="0.25">
      <c r="B50" s="8">
        <v>262144</v>
      </c>
      <c r="C50" s="8">
        <v>1227</v>
      </c>
      <c r="D50" s="8">
        <v>100</v>
      </c>
      <c r="E50" s="8">
        <f t="shared" si="3"/>
        <v>12.27</v>
      </c>
      <c r="F50" s="8">
        <f t="shared" si="4"/>
        <v>16.094117647058823</v>
      </c>
      <c r="G50" s="8">
        <f t="shared" si="5"/>
        <v>2.1176470588235294</v>
      </c>
    </row>
    <row r="51" spans="2:7" x14ac:dyDescent="0.25">
      <c r="B51" s="8">
        <v>524288</v>
      </c>
      <c r="C51" s="8">
        <v>2986</v>
      </c>
      <c r="D51" s="8">
        <v>100</v>
      </c>
      <c r="E51" s="8">
        <f t="shared" si="3"/>
        <v>29.86</v>
      </c>
      <c r="F51" s="8">
        <f t="shared" si="4"/>
        <v>25.903333333333332</v>
      </c>
      <c r="G51" s="8">
        <f t="shared" si="5"/>
        <v>2.1111111111111112</v>
      </c>
    </row>
    <row r="52" spans="2:7" x14ac:dyDescent="0.25">
      <c r="B52" s="8">
        <v>1048576</v>
      </c>
      <c r="C52" s="8">
        <v>5662</v>
      </c>
      <c r="D52" s="8">
        <v>100</v>
      </c>
      <c r="E52" s="8">
        <f t="shared" si="3"/>
        <v>56.62</v>
      </c>
      <c r="F52" s="8">
        <f t="shared" si="4"/>
        <v>62.863157894736837</v>
      </c>
      <c r="G52" s="8">
        <f t="shared" si="5"/>
        <v>2.1052631578947367</v>
      </c>
    </row>
    <row r="53" spans="2:7" x14ac:dyDescent="0.25">
      <c r="B53" s="8">
        <v>2097152</v>
      </c>
      <c r="C53" s="8">
        <v>11900</v>
      </c>
      <c r="D53" s="8">
        <v>100</v>
      </c>
      <c r="E53" s="8">
        <f t="shared" si="3"/>
        <v>119</v>
      </c>
      <c r="F53" s="8">
        <f t="shared" si="4"/>
        <v>118.902</v>
      </c>
      <c r="G53" s="8">
        <f t="shared" si="5"/>
        <v>2.1</v>
      </c>
    </row>
    <row r="54" spans="2:7" x14ac:dyDescent="0.25">
      <c r="B54" s="8">
        <v>4194304</v>
      </c>
      <c r="C54" s="8">
        <v>20521</v>
      </c>
      <c r="D54" s="8">
        <v>100</v>
      </c>
      <c r="E54" s="8">
        <f t="shared" si="3"/>
        <v>205.21</v>
      </c>
      <c r="F54" s="8">
        <f t="shared" si="4"/>
        <v>249.33333333333334</v>
      </c>
      <c r="G54" s="8">
        <f t="shared" si="5"/>
        <v>2.0952380952380953</v>
      </c>
    </row>
    <row r="55" spans="2:7" x14ac:dyDescent="0.25">
      <c r="B55" s="8">
        <v>8388608</v>
      </c>
      <c r="C55" s="8">
        <v>48624</v>
      </c>
      <c r="D55" s="8">
        <v>100</v>
      </c>
      <c r="E55" s="8">
        <f t="shared" si="3"/>
        <v>486.24</v>
      </c>
      <c r="F55" s="8">
        <f t="shared" si="4"/>
        <v>429.07545454545453</v>
      </c>
      <c r="G55" s="8">
        <f t="shared" si="5"/>
        <v>2.0909090909090908</v>
      </c>
    </row>
    <row r="56" spans="2:7" x14ac:dyDescent="0.25">
      <c r="C56" s="6" t="s">
        <v>16</v>
      </c>
      <c r="E56" s="4" t="s">
        <v>9</v>
      </c>
      <c r="F56" s="5" t="s">
        <v>14</v>
      </c>
    </row>
    <row r="60" spans="2:7" x14ac:dyDescent="0.25">
      <c r="B60" s="7" t="s">
        <v>0</v>
      </c>
      <c r="C60" s="7" t="s">
        <v>18</v>
      </c>
      <c r="D60" s="7" t="s">
        <v>1</v>
      </c>
      <c r="E60" s="7" t="s">
        <v>2</v>
      </c>
      <c r="F60" s="7" t="s">
        <v>8</v>
      </c>
      <c r="G60" s="7" t="s">
        <v>7</v>
      </c>
    </row>
    <row r="61" spans="2:7" x14ac:dyDescent="0.25">
      <c r="B61" s="8">
        <v>1</v>
      </c>
      <c r="C61" s="8">
        <v>31</v>
      </c>
      <c r="D61" s="8">
        <v>10000000</v>
      </c>
      <c r="E61" s="8">
        <f>C61/D61</f>
        <v>3.1E-6</v>
      </c>
      <c r="F61" s="8"/>
      <c r="G61" s="8"/>
    </row>
    <row r="62" spans="2:7" x14ac:dyDescent="0.25">
      <c r="B62" s="8">
        <v>2</v>
      </c>
      <c r="C62" s="8">
        <v>480</v>
      </c>
      <c r="D62" s="8">
        <v>10000000</v>
      </c>
      <c r="E62" s="8">
        <f t="shared" ref="E62:E84" si="6">C62/D62</f>
        <v>4.8000000000000001E-5</v>
      </c>
      <c r="F62" s="8">
        <f>B62/B61*E61</f>
        <v>6.1999999999999999E-6</v>
      </c>
      <c r="G62" s="8">
        <f>F62/E61</f>
        <v>2</v>
      </c>
    </row>
    <row r="63" spans="2:7" x14ac:dyDescent="0.25">
      <c r="B63" s="8">
        <v>4</v>
      </c>
      <c r="C63" s="8">
        <v>519</v>
      </c>
      <c r="D63" s="8">
        <v>10000000</v>
      </c>
      <c r="E63" s="8">
        <f t="shared" si="6"/>
        <v>5.1900000000000001E-5</v>
      </c>
      <c r="F63" s="8">
        <f t="shared" ref="F63:F84" si="7">B63/B62*E62</f>
        <v>9.6000000000000002E-5</v>
      </c>
      <c r="G63" s="8">
        <f t="shared" ref="G63:G84" si="8">F63/E62</f>
        <v>2</v>
      </c>
    </row>
    <row r="64" spans="2:7" x14ac:dyDescent="0.25">
      <c r="B64" s="8">
        <v>8</v>
      </c>
      <c r="C64" s="8">
        <v>1817</v>
      </c>
      <c r="D64" s="8">
        <v>10000000</v>
      </c>
      <c r="E64" s="8">
        <f t="shared" si="6"/>
        <v>1.817E-4</v>
      </c>
      <c r="F64" s="8">
        <f t="shared" si="7"/>
        <v>1.038E-4</v>
      </c>
      <c r="G64" s="8">
        <f t="shared" si="8"/>
        <v>2</v>
      </c>
    </row>
    <row r="65" spans="2:7" x14ac:dyDescent="0.25">
      <c r="B65" s="8">
        <v>16</v>
      </c>
      <c r="C65" s="8">
        <v>1801</v>
      </c>
      <c r="D65" s="8">
        <v>10000000</v>
      </c>
      <c r="E65" s="8">
        <f t="shared" si="6"/>
        <v>1.8009999999999999E-4</v>
      </c>
      <c r="F65" s="8">
        <f t="shared" si="7"/>
        <v>3.634E-4</v>
      </c>
      <c r="G65" s="8">
        <f t="shared" si="8"/>
        <v>2</v>
      </c>
    </row>
    <row r="66" spans="2:7" x14ac:dyDescent="0.25">
      <c r="B66" s="8">
        <v>32</v>
      </c>
      <c r="C66" s="8">
        <v>5626</v>
      </c>
      <c r="D66" s="8">
        <v>10000000</v>
      </c>
      <c r="E66" s="8">
        <f t="shared" si="6"/>
        <v>5.6260000000000001E-4</v>
      </c>
      <c r="F66" s="8">
        <f t="shared" si="7"/>
        <v>3.6019999999999997E-4</v>
      </c>
      <c r="G66" s="8">
        <f t="shared" si="8"/>
        <v>2</v>
      </c>
    </row>
    <row r="67" spans="2:7" x14ac:dyDescent="0.25">
      <c r="B67" s="8">
        <v>64</v>
      </c>
      <c r="C67" s="8">
        <v>8732</v>
      </c>
      <c r="D67" s="8">
        <v>10000000</v>
      </c>
      <c r="E67" s="8">
        <f t="shared" si="6"/>
        <v>8.7319999999999997E-4</v>
      </c>
      <c r="F67" s="8">
        <f t="shared" si="7"/>
        <v>1.1252E-3</v>
      </c>
      <c r="G67" s="8">
        <f t="shared" si="8"/>
        <v>2</v>
      </c>
    </row>
    <row r="68" spans="2:7" x14ac:dyDescent="0.25">
      <c r="B68" s="8">
        <v>128</v>
      </c>
      <c r="C68" s="8">
        <v>31550</v>
      </c>
      <c r="D68" s="8">
        <v>10000000</v>
      </c>
      <c r="E68" s="8">
        <f t="shared" si="6"/>
        <v>3.1549999999999998E-3</v>
      </c>
      <c r="F68" s="8">
        <f t="shared" si="7"/>
        <v>1.7463999999999999E-3</v>
      </c>
      <c r="G68" s="8">
        <f t="shared" si="8"/>
        <v>2</v>
      </c>
    </row>
    <row r="69" spans="2:7" x14ac:dyDescent="0.25">
      <c r="B69" s="8">
        <v>256</v>
      </c>
      <c r="C69" s="8">
        <v>38583</v>
      </c>
      <c r="D69" s="8">
        <v>10000000</v>
      </c>
      <c r="E69" s="8">
        <f t="shared" si="6"/>
        <v>3.8582999999999998E-3</v>
      </c>
      <c r="F69" s="8">
        <f t="shared" si="7"/>
        <v>6.3099999999999996E-3</v>
      </c>
      <c r="G69" s="8">
        <f t="shared" si="8"/>
        <v>2</v>
      </c>
    </row>
    <row r="70" spans="2:7" x14ac:dyDescent="0.25">
      <c r="B70" s="8">
        <v>512</v>
      </c>
      <c r="C70" s="8">
        <v>109746</v>
      </c>
      <c r="D70" s="8">
        <v>10000000</v>
      </c>
      <c r="E70" s="8">
        <f t="shared" si="6"/>
        <v>1.0974599999999999E-2</v>
      </c>
      <c r="F70" s="8">
        <f t="shared" si="7"/>
        <v>7.7165999999999997E-3</v>
      </c>
      <c r="G70" s="8">
        <f t="shared" si="8"/>
        <v>2</v>
      </c>
    </row>
    <row r="71" spans="2:7" x14ac:dyDescent="0.25">
      <c r="B71" s="8">
        <v>1024</v>
      </c>
      <c r="C71" s="8">
        <v>111</v>
      </c>
      <c r="D71" s="8">
        <v>10000</v>
      </c>
      <c r="E71" s="8">
        <f t="shared" si="6"/>
        <v>1.11E-2</v>
      </c>
      <c r="F71" s="8">
        <f t="shared" si="7"/>
        <v>2.1949199999999999E-2</v>
      </c>
      <c r="G71" s="8">
        <f t="shared" si="8"/>
        <v>2</v>
      </c>
    </row>
    <row r="72" spans="2:7" x14ac:dyDescent="0.25">
      <c r="B72" s="8">
        <v>2048</v>
      </c>
      <c r="C72" s="8">
        <v>345</v>
      </c>
      <c r="D72" s="8">
        <v>10000</v>
      </c>
      <c r="E72" s="8">
        <f t="shared" si="6"/>
        <v>3.4500000000000003E-2</v>
      </c>
      <c r="F72" s="8">
        <f t="shared" si="7"/>
        <v>2.2200000000000001E-2</v>
      </c>
      <c r="G72" s="8">
        <f t="shared" si="8"/>
        <v>2</v>
      </c>
    </row>
    <row r="73" spans="2:7" x14ac:dyDescent="0.25">
      <c r="B73" s="8">
        <v>4096</v>
      </c>
      <c r="C73" s="8">
        <v>598</v>
      </c>
      <c r="D73" s="8">
        <v>10000</v>
      </c>
      <c r="E73" s="8">
        <f t="shared" si="6"/>
        <v>5.9799999999999999E-2</v>
      </c>
      <c r="F73" s="8">
        <f t="shared" si="7"/>
        <v>6.9000000000000006E-2</v>
      </c>
      <c r="G73" s="8">
        <f t="shared" si="8"/>
        <v>2</v>
      </c>
    </row>
    <row r="74" spans="2:7" x14ac:dyDescent="0.25">
      <c r="B74" s="8">
        <v>8192</v>
      </c>
      <c r="C74" s="8">
        <v>2434</v>
      </c>
      <c r="D74" s="8">
        <v>10000</v>
      </c>
      <c r="E74" s="8">
        <f t="shared" si="6"/>
        <v>0.24340000000000001</v>
      </c>
      <c r="F74" s="8">
        <f t="shared" si="7"/>
        <v>0.1196</v>
      </c>
      <c r="G74" s="8">
        <f t="shared" si="8"/>
        <v>2</v>
      </c>
    </row>
    <row r="75" spans="2:7" x14ac:dyDescent="0.25">
      <c r="B75" s="8">
        <v>16384</v>
      </c>
      <c r="C75" s="8">
        <v>2579</v>
      </c>
      <c r="D75" s="8">
        <v>10000</v>
      </c>
      <c r="E75" s="8">
        <f t="shared" si="6"/>
        <v>0.25790000000000002</v>
      </c>
      <c r="F75" s="8">
        <f t="shared" si="7"/>
        <v>0.48680000000000001</v>
      </c>
      <c r="G75" s="8">
        <f t="shared" si="8"/>
        <v>2</v>
      </c>
    </row>
    <row r="76" spans="2:7" x14ac:dyDescent="0.25">
      <c r="B76" s="8">
        <v>32768</v>
      </c>
      <c r="C76" s="8">
        <v>7272</v>
      </c>
      <c r="D76" s="8">
        <v>10000</v>
      </c>
      <c r="E76" s="8">
        <f t="shared" si="6"/>
        <v>0.72719999999999996</v>
      </c>
      <c r="F76" s="8">
        <f t="shared" si="7"/>
        <v>0.51580000000000004</v>
      </c>
      <c r="G76" s="8">
        <f t="shared" si="8"/>
        <v>2</v>
      </c>
    </row>
    <row r="77" spans="2:7" x14ac:dyDescent="0.25">
      <c r="B77" s="8">
        <v>65536</v>
      </c>
      <c r="C77" s="8">
        <v>9819</v>
      </c>
      <c r="D77" s="8">
        <v>10000</v>
      </c>
      <c r="E77" s="8">
        <f t="shared" si="6"/>
        <v>0.9819</v>
      </c>
      <c r="F77" s="8">
        <f t="shared" si="7"/>
        <v>1.4543999999999999</v>
      </c>
      <c r="G77" s="8">
        <f t="shared" si="8"/>
        <v>2</v>
      </c>
    </row>
    <row r="78" spans="2:7" x14ac:dyDescent="0.25">
      <c r="B78" s="8">
        <v>131072</v>
      </c>
      <c r="C78" s="8">
        <v>245</v>
      </c>
      <c r="D78" s="8">
        <v>100</v>
      </c>
      <c r="E78" s="8">
        <f t="shared" si="6"/>
        <v>2.4500000000000002</v>
      </c>
      <c r="F78" s="8">
        <f t="shared" si="7"/>
        <v>1.9638</v>
      </c>
      <c r="G78" s="8">
        <f t="shared" si="8"/>
        <v>2</v>
      </c>
    </row>
    <row r="79" spans="2:7" x14ac:dyDescent="0.25">
      <c r="B79" s="8">
        <v>262144</v>
      </c>
      <c r="C79" s="8">
        <v>501</v>
      </c>
      <c r="D79" s="8">
        <v>100</v>
      </c>
      <c r="E79" s="8">
        <f t="shared" si="6"/>
        <v>5.01</v>
      </c>
      <c r="F79" s="8">
        <f t="shared" si="7"/>
        <v>4.9000000000000004</v>
      </c>
      <c r="G79" s="8">
        <f t="shared" si="8"/>
        <v>2</v>
      </c>
    </row>
    <row r="80" spans="2:7" x14ac:dyDescent="0.25">
      <c r="B80" s="8">
        <v>524288</v>
      </c>
      <c r="C80" s="8">
        <v>1509</v>
      </c>
      <c r="D80" s="8">
        <v>100</v>
      </c>
      <c r="E80" s="8">
        <f t="shared" si="6"/>
        <v>15.09</v>
      </c>
      <c r="F80" s="8">
        <f t="shared" si="7"/>
        <v>10.02</v>
      </c>
      <c r="G80" s="8">
        <f t="shared" si="8"/>
        <v>2</v>
      </c>
    </row>
    <row r="81" spans="2:7" x14ac:dyDescent="0.25">
      <c r="B81" s="8">
        <v>1048576</v>
      </c>
      <c r="C81" s="8">
        <v>1951</v>
      </c>
      <c r="D81" s="8">
        <v>100</v>
      </c>
      <c r="E81" s="8">
        <f t="shared" si="6"/>
        <v>19.510000000000002</v>
      </c>
      <c r="F81" s="8">
        <f t="shared" si="7"/>
        <v>30.18</v>
      </c>
      <c r="G81" s="8">
        <f t="shared" si="8"/>
        <v>2</v>
      </c>
    </row>
    <row r="82" spans="2:7" x14ac:dyDescent="0.25">
      <c r="B82" s="8">
        <v>2097152</v>
      </c>
      <c r="C82" s="8">
        <v>4813</v>
      </c>
      <c r="D82" s="8">
        <v>100</v>
      </c>
      <c r="E82" s="8">
        <f t="shared" si="6"/>
        <v>48.13</v>
      </c>
      <c r="F82" s="8">
        <f t="shared" si="7"/>
        <v>39.020000000000003</v>
      </c>
      <c r="G82" s="8">
        <f t="shared" si="8"/>
        <v>2</v>
      </c>
    </row>
    <row r="83" spans="2:7" x14ac:dyDescent="0.25">
      <c r="B83" s="8">
        <v>4194304</v>
      </c>
      <c r="C83" s="8">
        <v>7521</v>
      </c>
      <c r="D83" s="8">
        <v>100</v>
      </c>
      <c r="E83" s="8">
        <f t="shared" si="6"/>
        <v>75.209999999999994</v>
      </c>
      <c r="F83" s="8">
        <f t="shared" si="7"/>
        <v>96.26</v>
      </c>
      <c r="G83" s="8">
        <f t="shared" si="8"/>
        <v>2</v>
      </c>
    </row>
    <row r="84" spans="2:7" x14ac:dyDescent="0.25">
      <c r="B84" s="8">
        <v>8388608</v>
      </c>
      <c r="C84" s="8">
        <v>21456</v>
      </c>
      <c r="D84" s="8">
        <v>100</v>
      </c>
      <c r="E84" s="8">
        <f t="shared" si="6"/>
        <v>214.56</v>
      </c>
      <c r="F84" s="8">
        <f t="shared" si="7"/>
        <v>150.41999999999999</v>
      </c>
      <c r="G84" s="8">
        <f t="shared" si="8"/>
        <v>2</v>
      </c>
    </row>
    <row r="85" spans="2:7" x14ac:dyDescent="0.25">
      <c r="C85" s="6" t="s">
        <v>16</v>
      </c>
      <c r="E85" s="4" t="s">
        <v>9</v>
      </c>
      <c r="F85" s="5" t="s">
        <v>10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BDD4-0388-4B36-9DD6-184AFFBB7743}">
  <dimension ref="B2:T53"/>
  <sheetViews>
    <sheetView topLeftCell="H48" workbookViewId="0">
      <selection activeCell="Q62" sqref="Q62"/>
    </sheetView>
  </sheetViews>
  <sheetFormatPr defaultRowHeight="15" x14ac:dyDescent="0.25"/>
  <cols>
    <col min="3" max="3" width="12.28515625" customWidth="1"/>
    <col min="4" max="4" width="13.28515625" customWidth="1"/>
    <col min="5" max="5" width="22" customWidth="1"/>
    <col min="7" max="7" width="9.140625" customWidth="1"/>
    <col min="8" max="8" width="13" customWidth="1"/>
    <col min="9" max="9" width="13.28515625" customWidth="1"/>
    <col min="10" max="10" width="20.85546875" customWidth="1"/>
    <col min="11" max="12" width="9.140625" customWidth="1"/>
    <col min="13" max="13" width="13" customWidth="1"/>
    <col min="14" max="14" width="13.7109375" customWidth="1"/>
    <col min="15" max="15" width="20.5703125" customWidth="1"/>
    <col min="16" max="16" width="9.140625" customWidth="1"/>
    <col min="17" max="17" width="9.42578125" customWidth="1"/>
    <col min="18" max="18" width="14.85546875" customWidth="1"/>
    <col min="19" max="19" width="13.7109375" customWidth="1"/>
    <col min="20" max="20" width="19.7109375" customWidth="1"/>
  </cols>
  <sheetData>
    <row r="2" spans="2:20" x14ac:dyDescent="0.25">
      <c r="B2" s="9" t="s">
        <v>0</v>
      </c>
      <c r="C2" s="9" t="s">
        <v>19</v>
      </c>
      <c r="D2" s="9" t="s">
        <v>1</v>
      </c>
      <c r="E2" s="9" t="s">
        <v>2</v>
      </c>
      <c r="G2" s="9" t="s">
        <v>0</v>
      </c>
      <c r="H2" s="9" t="s">
        <v>20</v>
      </c>
      <c r="I2" s="9" t="s">
        <v>1</v>
      </c>
      <c r="J2" s="9" t="s">
        <v>2</v>
      </c>
      <c r="L2" s="9" t="s">
        <v>0</v>
      </c>
      <c r="M2" s="9" t="s">
        <v>22</v>
      </c>
      <c r="N2" s="9" t="s">
        <v>1</v>
      </c>
      <c r="O2" s="9" t="s">
        <v>2</v>
      </c>
      <c r="Q2" s="9" t="s">
        <v>0</v>
      </c>
      <c r="R2" s="9" t="s">
        <v>21</v>
      </c>
      <c r="S2" s="9" t="s">
        <v>1</v>
      </c>
      <c r="T2" s="9" t="s">
        <v>2</v>
      </c>
    </row>
    <row r="3" spans="2:20" x14ac:dyDescent="0.25">
      <c r="B3" s="10">
        <v>10</v>
      </c>
      <c r="C3" s="10">
        <v>75</v>
      </c>
      <c r="D3" s="10">
        <v>4000000</v>
      </c>
      <c r="E3" s="10">
        <f>C3/D3</f>
        <v>1.8749999999999998E-5</v>
      </c>
      <c r="G3" s="10">
        <v>10</v>
      </c>
      <c r="H3" s="10">
        <v>123</v>
      </c>
      <c r="I3" s="10">
        <v>4000000</v>
      </c>
      <c r="J3" s="10">
        <f>H3/I3</f>
        <v>3.0750000000000002E-5</v>
      </c>
      <c r="L3" s="10">
        <v>10</v>
      </c>
      <c r="M3" s="10">
        <v>138</v>
      </c>
      <c r="N3" s="10">
        <v>3000000</v>
      </c>
      <c r="O3" s="10">
        <f>M3/N3</f>
        <v>4.6E-5</v>
      </c>
      <c r="Q3" s="10">
        <v>10</v>
      </c>
      <c r="R3" s="10">
        <v>56</v>
      </c>
      <c r="S3" s="10">
        <v>50000</v>
      </c>
      <c r="T3" s="10">
        <f>R3/S3</f>
        <v>1.1199999999999999E-3</v>
      </c>
    </row>
    <row r="4" spans="2:20" x14ac:dyDescent="0.25">
      <c r="B4" s="10">
        <v>11</v>
      </c>
      <c r="C4" s="10">
        <v>79</v>
      </c>
      <c r="D4" s="10">
        <v>4000000</v>
      </c>
      <c r="E4" s="10">
        <f t="shared" ref="E4:E52" si="0">C4/D4</f>
        <v>1.9749999999999999E-5</v>
      </c>
      <c r="G4" s="10">
        <v>11</v>
      </c>
      <c r="H4" s="10">
        <v>149</v>
      </c>
      <c r="I4" s="10">
        <v>4000000</v>
      </c>
      <c r="J4" s="10">
        <f t="shared" ref="J4:J52" si="1">H4/I4</f>
        <v>3.7249999999999997E-5</v>
      </c>
      <c r="L4" s="10">
        <v>11</v>
      </c>
      <c r="M4" s="10">
        <v>148</v>
      </c>
      <c r="N4" s="10">
        <v>3000000</v>
      </c>
      <c r="O4" s="10">
        <f t="shared" ref="O4:O52" si="2">M4/N4</f>
        <v>4.9333333333333331E-5</v>
      </c>
      <c r="Q4" s="10">
        <v>11</v>
      </c>
      <c r="R4" s="10">
        <v>102</v>
      </c>
      <c r="S4" s="10">
        <v>50000</v>
      </c>
      <c r="T4" s="10">
        <f t="shared" ref="T4:T40" si="3">R4/S4</f>
        <v>2.0400000000000001E-3</v>
      </c>
    </row>
    <row r="5" spans="2:20" x14ac:dyDescent="0.25">
      <c r="B5" s="10">
        <v>12</v>
      </c>
      <c r="C5" s="10">
        <v>45</v>
      </c>
      <c r="D5" s="10">
        <v>4000000</v>
      </c>
      <c r="E5" s="10">
        <f t="shared" si="0"/>
        <v>1.1250000000000001E-5</v>
      </c>
      <c r="G5" s="10">
        <v>12</v>
      </c>
      <c r="H5" s="10">
        <v>100</v>
      </c>
      <c r="I5" s="10">
        <v>4000000</v>
      </c>
      <c r="J5" s="10">
        <f t="shared" si="1"/>
        <v>2.5000000000000001E-5</v>
      </c>
      <c r="L5" s="10">
        <v>12</v>
      </c>
      <c r="M5" s="10">
        <v>148</v>
      </c>
      <c r="N5" s="10">
        <v>3000000</v>
      </c>
      <c r="O5" s="10">
        <f t="shared" si="2"/>
        <v>4.9333333333333331E-5</v>
      </c>
      <c r="Q5" s="10">
        <v>12</v>
      </c>
      <c r="R5" s="10">
        <v>219</v>
      </c>
      <c r="S5" s="10">
        <v>50000</v>
      </c>
      <c r="T5" s="10">
        <f t="shared" si="3"/>
        <v>4.3800000000000002E-3</v>
      </c>
    </row>
    <row r="6" spans="2:20" x14ac:dyDescent="0.25">
      <c r="B6" s="10">
        <v>13</v>
      </c>
      <c r="C6" s="10">
        <v>44</v>
      </c>
      <c r="D6" s="10">
        <v>4000000</v>
      </c>
      <c r="E6" s="10">
        <f t="shared" si="0"/>
        <v>1.1E-5</v>
      </c>
      <c r="G6" s="10">
        <v>13</v>
      </c>
      <c r="H6" s="10">
        <v>112</v>
      </c>
      <c r="I6" s="10">
        <v>4000000</v>
      </c>
      <c r="J6" s="10">
        <f t="shared" si="1"/>
        <v>2.8E-5</v>
      </c>
      <c r="L6" s="10">
        <v>13</v>
      </c>
      <c r="M6" s="10">
        <v>122</v>
      </c>
      <c r="N6" s="10">
        <v>3000000</v>
      </c>
      <c r="O6" s="10">
        <f t="shared" si="2"/>
        <v>4.0666666666666668E-5</v>
      </c>
      <c r="Q6" s="10">
        <v>13</v>
      </c>
      <c r="R6" s="10">
        <v>316</v>
      </c>
      <c r="S6" s="10">
        <v>50000</v>
      </c>
      <c r="T6" s="10">
        <f t="shared" si="3"/>
        <v>6.3200000000000001E-3</v>
      </c>
    </row>
    <row r="7" spans="2:20" x14ac:dyDescent="0.25">
      <c r="B7" s="10">
        <v>14</v>
      </c>
      <c r="C7" s="10">
        <v>45</v>
      </c>
      <c r="D7" s="10">
        <v>4000000</v>
      </c>
      <c r="E7" s="10">
        <f t="shared" si="0"/>
        <v>1.1250000000000001E-5</v>
      </c>
      <c r="G7" s="10">
        <v>14</v>
      </c>
      <c r="H7" s="10">
        <v>123</v>
      </c>
      <c r="I7" s="10">
        <v>4000000</v>
      </c>
      <c r="J7" s="10">
        <f t="shared" si="1"/>
        <v>3.0750000000000002E-5</v>
      </c>
      <c r="L7" s="10">
        <v>14</v>
      </c>
      <c r="M7" s="10">
        <v>122</v>
      </c>
      <c r="N7" s="10">
        <v>3000000</v>
      </c>
      <c r="O7" s="10">
        <f t="shared" si="2"/>
        <v>4.0666666666666668E-5</v>
      </c>
      <c r="Q7" s="10">
        <v>14</v>
      </c>
      <c r="R7" s="10">
        <v>470</v>
      </c>
      <c r="S7" s="10">
        <v>50000</v>
      </c>
      <c r="T7" s="10">
        <f t="shared" si="3"/>
        <v>9.4000000000000004E-3</v>
      </c>
    </row>
    <row r="8" spans="2:20" x14ac:dyDescent="0.25">
      <c r="B8" s="10">
        <v>15</v>
      </c>
      <c r="C8" s="10">
        <v>44</v>
      </c>
      <c r="D8" s="10">
        <v>4000000</v>
      </c>
      <c r="E8" s="10">
        <f t="shared" si="0"/>
        <v>1.1E-5</v>
      </c>
      <c r="G8" s="10">
        <v>15</v>
      </c>
      <c r="H8" s="10">
        <v>133</v>
      </c>
      <c r="I8" s="10">
        <v>4000000</v>
      </c>
      <c r="J8" s="10">
        <f t="shared" si="1"/>
        <v>3.3250000000000002E-5</v>
      </c>
      <c r="L8" s="10">
        <v>15</v>
      </c>
      <c r="M8" s="10">
        <v>123</v>
      </c>
      <c r="N8" s="10">
        <v>3000000</v>
      </c>
      <c r="O8" s="10">
        <f t="shared" si="2"/>
        <v>4.1E-5</v>
      </c>
      <c r="Q8" s="10">
        <v>15</v>
      </c>
      <c r="R8" s="10">
        <v>453</v>
      </c>
      <c r="S8" s="10">
        <v>50000</v>
      </c>
      <c r="T8" s="10">
        <f t="shared" si="3"/>
        <v>9.0600000000000003E-3</v>
      </c>
    </row>
    <row r="9" spans="2:20" x14ac:dyDescent="0.25">
      <c r="B9" s="10">
        <v>16</v>
      </c>
      <c r="C9" s="10">
        <v>64</v>
      </c>
      <c r="D9" s="10">
        <v>4000000</v>
      </c>
      <c r="E9" s="10">
        <f t="shared" si="0"/>
        <v>1.5999999999999999E-5</v>
      </c>
      <c r="G9" s="10">
        <v>16</v>
      </c>
      <c r="H9" s="10">
        <v>125</v>
      </c>
      <c r="I9" s="10">
        <v>4000000</v>
      </c>
      <c r="J9" s="10">
        <f t="shared" si="1"/>
        <v>3.1250000000000001E-5</v>
      </c>
      <c r="L9" s="10">
        <v>16</v>
      </c>
      <c r="M9" s="10">
        <v>139</v>
      </c>
      <c r="N9" s="10">
        <v>3000000</v>
      </c>
      <c r="O9" s="10">
        <f t="shared" si="2"/>
        <v>4.6333333333333332E-5</v>
      </c>
      <c r="Q9" s="10">
        <v>16</v>
      </c>
      <c r="R9" s="10">
        <v>695</v>
      </c>
      <c r="S9" s="10">
        <v>50000</v>
      </c>
      <c r="T9" s="10">
        <f t="shared" si="3"/>
        <v>1.3899999999999999E-2</v>
      </c>
    </row>
    <row r="10" spans="2:20" x14ac:dyDescent="0.25">
      <c r="B10" s="10">
        <v>17</v>
      </c>
      <c r="C10" s="10">
        <v>65</v>
      </c>
      <c r="D10" s="10">
        <v>4000000</v>
      </c>
      <c r="E10" s="10">
        <f t="shared" si="0"/>
        <v>1.6249999999999999E-5</v>
      </c>
      <c r="G10" s="10">
        <v>17</v>
      </c>
      <c r="H10" s="10">
        <v>135</v>
      </c>
      <c r="I10" s="10">
        <v>4000000</v>
      </c>
      <c r="J10" s="10">
        <f t="shared" si="1"/>
        <v>3.375E-5</v>
      </c>
      <c r="L10" s="10">
        <v>17</v>
      </c>
      <c r="M10" s="10">
        <v>146</v>
      </c>
      <c r="N10" s="10">
        <v>3000000</v>
      </c>
      <c r="O10" s="10">
        <f t="shared" si="2"/>
        <v>4.8666666666666666E-5</v>
      </c>
      <c r="Q10" s="10">
        <v>17</v>
      </c>
      <c r="R10" s="10">
        <v>1031</v>
      </c>
      <c r="S10" s="10">
        <v>50000</v>
      </c>
      <c r="T10" s="10">
        <f t="shared" si="3"/>
        <v>2.0619999999999999E-2</v>
      </c>
    </row>
    <row r="11" spans="2:20" x14ac:dyDescent="0.25">
      <c r="B11" s="10">
        <v>18</v>
      </c>
      <c r="C11" s="10">
        <v>63</v>
      </c>
      <c r="D11" s="10">
        <v>4000000</v>
      </c>
      <c r="E11" s="10">
        <f t="shared" si="0"/>
        <v>1.575E-5</v>
      </c>
      <c r="G11" s="10">
        <v>18</v>
      </c>
      <c r="H11" s="10">
        <v>134</v>
      </c>
      <c r="I11" s="10">
        <v>4000000</v>
      </c>
      <c r="J11" s="10">
        <f t="shared" si="1"/>
        <v>3.3500000000000001E-5</v>
      </c>
      <c r="L11" s="10">
        <v>18</v>
      </c>
      <c r="M11" s="10">
        <v>179</v>
      </c>
      <c r="N11" s="10">
        <v>3000000</v>
      </c>
      <c r="O11" s="10">
        <f t="shared" si="2"/>
        <v>5.9666666666666669E-5</v>
      </c>
      <c r="Q11" s="10">
        <v>18</v>
      </c>
      <c r="R11" s="10">
        <v>1558</v>
      </c>
      <c r="S11" s="10">
        <v>50000</v>
      </c>
      <c r="T11" s="10">
        <f t="shared" si="3"/>
        <v>3.116E-2</v>
      </c>
    </row>
    <row r="12" spans="2:20" x14ac:dyDescent="0.25">
      <c r="B12" s="10">
        <v>19</v>
      </c>
      <c r="C12" s="10">
        <v>66</v>
      </c>
      <c r="D12" s="10">
        <v>4000000</v>
      </c>
      <c r="E12" s="10">
        <f t="shared" si="0"/>
        <v>1.6500000000000001E-5</v>
      </c>
      <c r="G12" s="10">
        <v>19</v>
      </c>
      <c r="H12" s="10">
        <v>145</v>
      </c>
      <c r="I12" s="10">
        <v>4000000</v>
      </c>
      <c r="J12" s="10">
        <f t="shared" si="1"/>
        <v>3.625E-5</v>
      </c>
      <c r="L12" s="10">
        <v>19</v>
      </c>
      <c r="M12" s="10">
        <v>156</v>
      </c>
      <c r="N12" s="10">
        <v>3000000</v>
      </c>
      <c r="O12" s="10">
        <f t="shared" si="2"/>
        <v>5.1999999999999997E-5</v>
      </c>
      <c r="Q12" s="10">
        <v>19</v>
      </c>
      <c r="R12" s="10">
        <v>2557</v>
      </c>
      <c r="S12" s="10">
        <v>50000</v>
      </c>
      <c r="T12" s="10">
        <f t="shared" si="3"/>
        <v>5.1139999999999998E-2</v>
      </c>
    </row>
    <row r="13" spans="2:20" x14ac:dyDescent="0.25">
      <c r="B13" s="10">
        <v>20</v>
      </c>
      <c r="C13" s="10">
        <v>62</v>
      </c>
      <c r="D13" s="10">
        <v>4000000</v>
      </c>
      <c r="E13" s="10">
        <f t="shared" si="0"/>
        <v>1.5500000000000001E-5</v>
      </c>
      <c r="G13" s="10">
        <v>20</v>
      </c>
      <c r="H13" s="10">
        <v>167</v>
      </c>
      <c r="I13" s="10">
        <v>4000000</v>
      </c>
      <c r="J13" s="10">
        <f t="shared" si="1"/>
        <v>4.1749999999999998E-5</v>
      </c>
      <c r="L13" s="10">
        <v>20</v>
      </c>
      <c r="M13" s="10">
        <v>198</v>
      </c>
      <c r="N13" s="10">
        <v>3000000</v>
      </c>
      <c r="O13" s="10">
        <f t="shared" si="2"/>
        <v>6.6000000000000005E-5</v>
      </c>
      <c r="Q13" s="10">
        <v>20</v>
      </c>
      <c r="R13" s="10">
        <v>3820</v>
      </c>
      <c r="S13" s="10">
        <v>50000</v>
      </c>
      <c r="T13" s="10">
        <f t="shared" si="3"/>
        <v>7.6399999999999996E-2</v>
      </c>
    </row>
    <row r="14" spans="2:20" x14ac:dyDescent="0.25">
      <c r="B14" s="10">
        <v>21</v>
      </c>
      <c r="C14" s="10">
        <v>65</v>
      </c>
      <c r="D14" s="10">
        <v>4000000</v>
      </c>
      <c r="E14" s="10">
        <f t="shared" si="0"/>
        <v>1.6249999999999999E-5</v>
      </c>
      <c r="G14" s="10">
        <v>21</v>
      </c>
      <c r="H14" s="10">
        <v>169</v>
      </c>
      <c r="I14" s="10">
        <v>4000000</v>
      </c>
      <c r="J14" s="10">
        <f t="shared" si="1"/>
        <v>4.2249999999999997E-5</v>
      </c>
      <c r="L14" s="10">
        <v>21</v>
      </c>
      <c r="M14" s="10">
        <v>189</v>
      </c>
      <c r="N14" s="10">
        <v>3000000</v>
      </c>
      <c r="O14" s="10">
        <f t="shared" si="2"/>
        <v>6.3E-5</v>
      </c>
      <c r="Q14" s="10">
        <v>21</v>
      </c>
      <c r="R14" s="10">
        <v>1832</v>
      </c>
      <c r="S14" s="10">
        <v>10000</v>
      </c>
      <c r="T14" s="10">
        <f t="shared" si="3"/>
        <v>0.1832</v>
      </c>
    </row>
    <row r="15" spans="2:20" x14ac:dyDescent="0.25">
      <c r="B15" s="10">
        <v>22</v>
      </c>
      <c r="C15" s="10">
        <v>61</v>
      </c>
      <c r="D15" s="10">
        <v>4000000</v>
      </c>
      <c r="E15" s="10">
        <f t="shared" si="0"/>
        <v>1.525E-5</v>
      </c>
      <c r="G15" s="10">
        <v>22</v>
      </c>
      <c r="H15" s="10">
        <v>172</v>
      </c>
      <c r="I15" s="10">
        <v>4000000</v>
      </c>
      <c r="J15" s="10">
        <f t="shared" si="1"/>
        <v>4.3000000000000002E-5</v>
      </c>
      <c r="L15" s="10">
        <v>22</v>
      </c>
      <c r="M15" s="10">
        <v>211</v>
      </c>
      <c r="N15" s="10">
        <v>3000000</v>
      </c>
      <c r="O15" s="10">
        <f t="shared" si="2"/>
        <v>7.033333333333334E-5</v>
      </c>
      <c r="Q15" s="10">
        <v>22</v>
      </c>
      <c r="R15" s="10">
        <v>2709</v>
      </c>
      <c r="S15" s="10">
        <v>10000</v>
      </c>
      <c r="T15" s="10">
        <f t="shared" si="3"/>
        <v>0.27089999999999997</v>
      </c>
    </row>
    <row r="16" spans="2:20" x14ac:dyDescent="0.25">
      <c r="B16" s="10">
        <v>23</v>
      </c>
      <c r="C16" s="10">
        <v>60</v>
      </c>
      <c r="D16" s="10">
        <v>4000000</v>
      </c>
      <c r="E16" s="10">
        <f t="shared" si="0"/>
        <v>1.5E-5</v>
      </c>
      <c r="G16" s="10">
        <v>23</v>
      </c>
      <c r="H16" s="10">
        <v>180</v>
      </c>
      <c r="I16" s="10">
        <v>4000000</v>
      </c>
      <c r="J16" s="10">
        <f t="shared" si="1"/>
        <v>4.5000000000000003E-5</v>
      </c>
      <c r="L16" s="10">
        <v>23</v>
      </c>
      <c r="M16" s="10">
        <v>197</v>
      </c>
      <c r="N16" s="10">
        <v>3000000</v>
      </c>
      <c r="O16" s="10">
        <f t="shared" si="2"/>
        <v>6.5666666666666673E-5</v>
      </c>
      <c r="Q16" s="10">
        <v>23</v>
      </c>
      <c r="R16" s="10">
        <v>4497</v>
      </c>
      <c r="S16" s="10">
        <v>10000</v>
      </c>
      <c r="T16" s="10">
        <f t="shared" si="3"/>
        <v>0.44969999999999999</v>
      </c>
    </row>
    <row r="17" spans="2:20" x14ac:dyDescent="0.25">
      <c r="B17" s="10">
        <v>24</v>
      </c>
      <c r="C17" s="10">
        <v>56</v>
      </c>
      <c r="D17" s="10">
        <v>4000000</v>
      </c>
      <c r="E17" s="10">
        <f t="shared" si="0"/>
        <v>1.4E-5</v>
      </c>
      <c r="G17" s="10">
        <v>24</v>
      </c>
      <c r="H17" s="10">
        <v>188</v>
      </c>
      <c r="I17" s="10">
        <v>4000000</v>
      </c>
      <c r="J17" s="10">
        <f t="shared" si="1"/>
        <v>4.6999999999999997E-5</v>
      </c>
      <c r="L17" s="10">
        <v>24</v>
      </c>
      <c r="M17" s="10">
        <v>227</v>
      </c>
      <c r="N17" s="10">
        <v>3000000</v>
      </c>
      <c r="O17" s="10">
        <f t="shared" si="2"/>
        <v>7.5666666666666672E-5</v>
      </c>
      <c r="Q17" s="10">
        <v>24</v>
      </c>
      <c r="R17" s="10">
        <v>7262</v>
      </c>
      <c r="S17" s="10">
        <v>10000</v>
      </c>
      <c r="T17" s="10">
        <f t="shared" si="3"/>
        <v>0.72619999999999996</v>
      </c>
    </row>
    <row r="18" spans="2:20" x14ac:dyDescent="0.25">
      <c r="B18" s="10">
        <v>25</v>
      </c>
      <c r="C18" s="10">
        <v>75</v>
      </c>
      <c r="D18" s="10">
        <v>4000000</v>
      </c>
      <c r="E18" s="10">
        <f t="shared" si="0"/>
        <v>1.8749999999999998E-5</v>
      </c>
      <c r="G18" s="10">
        <v>25</v>
      </c>
      <c r="H18" s="10">
        <v>202</v>
      </c>
      <c r="I18" s="10">
        <v>4000000</v>
      </c>
      <c r="J18" s="10">
        <f t="shared" si="1"/>
        <v>5.0500000000000001E-5</v>
      </c>
      <c r="L18" s="10">
        <v>25</v>
      </c>
      <c r="M18" s="10">
        <v>225</v>
      </c>
      <c r="N18" s="10">
        <v>3000000</v>
      </c>
      <c r="O18" s="10">
        <f t="shared" si="2"/>
        <v>7.4999999999999993E-5</v>
      </c>
      <c r="Q18" s="10">
        <v>25</v>
      </c>
      <c r="R18" s="10">
        <v>642</v>
      </c>
      <c r="S18" s="10">
        <v>500</v>
      </c>
      <c r="T18" s="10">
        <f t="shared" si="3"/>
        <v>1.284</v>
      </c>
    </row>
    <row r="19" spans="2:20" x14ac:dyDescent="0.25">
      <c r="B19" s="10">
        <v>26</v>
      </c>
      <c r="C19" s="10">
        <v>96</v>
      </c>
      <c r="D19" s="10">
        <v>4000000</v>
      </c>
      <c r="E19" s="10">
        <f t="shared" si="0"/>
        <v>2.4000000000000001E-5</v>
      </c>
      <c r="G19" s="10">
        <v>26</v>
      </c>
      <c r="H19" s="10">
        <v>218</v>
      </c>
      <c r="I19" s="10">
        <v>4000000</v>
      </c>
      <c r="J19" s="10">
        <f t="shared" si="1"/>
        <v>5.4500000000000003E-5</v>
      </c>
      <c r="L19" s="10">
        <v>26</v>
      </c>
      <c r="M19" s="10">
        <v>233</v>
      </c>
      <c r="N19" s="10">
        <v>3000000</v>
      </c>
      <c r="O19" s="10">
        <f t="shared" si="2"/>
        <v>7.7666666666666666E-5</v>
      </c>
      <c r="Q19" s="10">
        <v>26</v>
      </c>
      <c r="R19" s="10">
        <v>929</v>
      </c>
      <c r="S19" s="10">
        <v>500</v>
      </c>
      <c r="T19" s="10">
        <f t="shared" si="3"/>
        <v>1.8580000000000001</v>
      </c>
    </row>
    <row r="20" spans="2:20" x14ac:dyDescent="0.25">
      <c r="B20" s="10">
        <v>27</v>
      </c>
      <c r="C20" s="10">
        <v>100</v>
      </c>
      <c r="D20" s="10">
        <v>4000000</v>
      </c>
      <c r="E20" s="10">
        <f t="shared" si="0"/>
        <v>2.5000000000000001E-5</v>
      </c>
      <c r="G20" s="10">
        <v>27</v>
      </c>
      <c r="H20" s="10">
        <v>216</v>
      </c>
      <c r="I20" s="10">
        <v>4000000</v>
      </c>
      <c r="J20" s="10">
        <f t="shared" si="1"/>
        <v>5.3999999999999998E-5</v>
      </c>
      <c r="L20" s="10">
        <v>27</v>
      </c>
      <c r="M20" s="10">
        <v>240</v>
      </c>
      <c r="N20" s="10">
        <v>3000000</v>
      </c>
      <c r="O20" s="10">
        <f t="shared" si="2"/>
        <v>8.0000000000000007E-5</v>
      </c>
      <c r="Q20" s="10">
        <v>27</v>
      </c>
      <c r="R20" s="10">
        <v>1301</v>
      </c>
      <c r="S20" s="10">
        <v>500</v>
      </c>
      <c r="T20" s="10">
        <f t="shared" si="3"/>
        <v>2.6019999999999999</v>
      </c>
    </row>
    <row r="21" spans="2:20" x14ac:dyDescent="0.25">
      <c r="B21" s="10">
        <v>28</v>
      </c>
      <c r="C21" s="10">
        <v>133</v>
      </c>
      <c r="D21" s="10">
        <v>4000000</v>
      </c>
      <c r="E21" s="10">
        <f t="shared" si="0"/>
        <v>3.3250000000000002E-5</v>
      </c>
      <c r="G21" s="10">
        <v>28</v>
      </c>
      <c r="H21" s="10">
        <v>227</v>
      </c>
      <c r="I21" s="10">
        <v>4000000</v>
      </c>
      <c r="J21" s="10">
        <f t="shared" si="1"/>
        <v>5.6749999999999997E-5</v>
      </c>
      <c r="L21" s="10">
        <v>28</v>
      </c>
      <c r="M21" s="10">
        <v>241</v>
      </c>
      <c r="N21" s="10">
        <v>3000000</v>
      </c>
      <c r="O21" s="10">
        <f t="shared" si="2"/>
        <v>8.0333333333333339E-5</v>
      </c>
      <c r="Q21" s="10">
        <v>28</v>
      </c>
      <c r="R21" s="10">
        <v>2407</v>
      </c>
      <c r="S21" s="10">
        <v>500</v>
      </c>
      <c r="T21" s="10">
        <f t="shared" si="3"/>
        <v>4.8140000000000001</v>
      </c>
    </row>
    <row r="22" spans="2:20" x14ac:dyDescent="0.25">
      <c r="B22" s="10">
        <v>29</v>
      </c>
      <c r="C22" s="10">
        <v>89</v>
      </c>
      <c r="D22" s="10">
        <v>4000000</v>
      </c>
      <c r="E22" s="10">
        <f t="shared" si="0"/>
        <v>2.2249999999999999E-5</v>
      </c>
      <c r="G22" s="10">
        <v>29</v>
      </c>
      <c r="H22" s="10">
        <v>241</v>
      </c>
      <c r="I22" s="10">
        <v>4000000</v>
      </c>
      <c r="J22" s="10">
        <f t="shared" si="1"/>
        <v>6.0250000000000001E-5</v>
      </c>
      <c r="L22" s="10">
        <v>29</v>
      </c>
      <c r="M22" s="10">
        <v>261</v>
      </c>
      <c r="N22" s="10">
        <v>3000000</v>
      </c>
      <c r="O22" s="10">
        <f t="shared" si="2"/>
        <v>8.7000000000000001E-5</v>
      </c>
      <c r="Q22" s="10">
        <v>29</v>
      </c>
      <c r="R22" s="10">
        <v>4052</v>
      </c>
      <c r="S22" s="10">
        <v>500</v>
      </c>
      <c r="T22" s="10">
        <f t="shared" si="3"/>
        <v>8.1039999999999992</v>
      </c>
    </row>
    <row r="23" spans="2:20" x14ac:dyDescent="0.25">
      <c r="B23" s="10">
        <v>30</v>
      </c>
      <c r="C23" s="10">
        <v>88</v>
      </c>
      <c r="D23" s="10">
        <v>4000000</v>
      </c>
      <c r="E23" s="10">
        <f t="shared" si="0"/>
        <v>2.1999999999999999E-5</v>
      </c>
      <c r="G23" s="10">
        <v>30</v>
      </c>
      <c r="H23" s="10">
        <v>246</v>
      </c>
      <c r="I23" s="10">
        <v>4000000</v>
      </c>
      <c r="J23" s="10">
        <f t="shared" si="1"/>
        <v>6.1500000000000004E-5</v>
      </c>
      <c r="L23" s="10">
        <v>30</v>
      </c>
      <c r="M23" s="10">
        <v>270</v>
      </c>
      <c r="N23" s="10">
        <v>3000000</v>
      </c>
      <c r="O23" s="10">
        <f t="shared" si="2"/>
        <v>9.0000000000000006E-5</v>
      </c>
      <c r="Q23" s="10">
        <v>30</v>
      </c>
      <c r="R23" s="10">
        <v>6276</v>
      </c>
      <c r="S23" s="10">
        <v>500</v>
      </c>
      <c r="T23" s="10">
        <f t="shared" si="3"/>
        <v>12.552</v>
      </c>
    </row>
    <row r="24" spans="2:20" x14ac:dyDescent="0.25">
      <c r="B24" s="10">
        <v>31</v>
      </c>
      <c r="C24" s="10">
        <v>113</v>
      </c>
      <c r="D24" s="10">
        <v>4000000</v>
      </c>
      <c r="E24" s="10">
        <f t="shared" si="0"/>
        <v>2.8249999999999999E-5</v>
      </c>
      <c r="G24" s="10">
        <v>31</v>
      </c>
      <c r="H24" s="10">
        <v>260</v>
      </c>
      <c r="I24" s="10">
        <v>4000000</v>
      </c>
      <c r="J24" s="10">
        <f t="shared" si="1"/>
        <v>6.4999999999999994E-5</v>
      </c>
      <c r="L24" s="10">
        <v>31</v>
      </c>
      <c r="M24" s="10">
        <v>266</v>
      </c>
      <c r="N24" s="10">
        <v>3000000</v>
      </c>
      <c r="O24" s="10">
        <f t="shared" si="2"/>
        <v>8.8666666666666663E-5</v>
      </c>
      <c r="Q24" s="10">
        <v>31</v>
      </c>
      <c r="R24" s="10">
        <v>10240</v>
      </c>
      <c r="S24" s="10">
        <v>500</v>
      </c>
      <c r="T24" s="10">
        <f t="shared" si="3"/>
        <v>20.48</v>
      </c>
    </row>
    <row r="25" spans="2:20" x14ac:dyDescent="0.25">
      <c r="B25" s="10">
        <v>32</v>
      </c>
      <c r="C25" s="10">
        <v>87</v>
      </c>
      <c r="D25" s="10">
        <v>4000000</v>
      </c>
      <c r="E25" s="10">
        <f t="shared" si="0"/>
        <v>2.175E-5</v>
      </c>
      <c r="G25" s="10">
        <v>32</v>
      </c>
      <c r="H25" s="10">
        <v>264</v>
      </c>
      <c r="I25" s="10">
        <v>4000000</v>
      </c>
      <c r="J25" s="10">
        <f t="shared" si="1"/>
        <v>6.6000000000000005E-5</v>
      </c>
      <c r="L25" s="10">
        <v>32</v>
      </c>
      <c r="M25" s="10">
        <v>285</v>
      </c>
      <c r="N25" s="10">
        <v>3000000</v>
      </c>
      <c r="O25" s="10">
        <f t="shared" si="2"/>
        <v>9.5000000000000005E-5</v>
      </c>
      <c r="Q25" s="10">
        <v>32</v>
      </c>
      <c r="R25" s="10">
        <v>14726</v>
      </c>
      <c r="S25" s="10">
        <v>500</v>
      </c>
      <c r="T25" s="10">
        <f t="shared" si="3"/>
        <v>29.452000000000002</v>
      </c>
    </row>
    <row r="26" spans="2:20" x14ac:dyDescent="0.25">
      <c r="B26" s="10">
        <v>33</v>
      </c>
      <c r="C26" s="10">
        <v>115</v>
      </c>
      <c r="D26" s="10">
        <v>4000000</v>
      </c>
      <c r="E26" s="10">
        <f t="shared" si="0"/>
        <v>2.8750000000000001E-5</v>
      </c>
      <c r="G26" s="10">
        <v>33</v>
      </c>
      <c r="H26" s="10">
        <v>269</v>
      </c>
      <c r="I26" s="10">
        <v>4000000</v>
      </c>
      <c r="J26" s="10">
        <f t="shared" si="1"/>
        <v>6.7249999999999995E-5</v>
      </c>
      <c r="L26" s="10">
        <v>33</v>
      </c>
      <c r="M26" s="10">
        <v>296</v>
      </c>
      <c r="N26" s="10">
        <v>3000000</v>
      </c>
      <c r="O26" s="10">
        <f t="shared" si="2"/>
        <v>9.8666666666666662E-5</v>
      </c>
      <c r="Q26" s="10">
        <v>33</v>
      </c>
      <c r="R26" s="10">
        <v>533</v>
      </c>
      <c r="S26" s="10">
        <v>10</v>
      </c>
      <c r="T26" s="10">
        <f t="shared" si="3"/>
        <v>53.3</v>
      </c>
    </row>
    <row r="27" spans="2:20" x14ac:dyDescent="0.25">
      <c r="B27" s="10">
        <v>34</v>
      </c>
      <c r="C27" s="10">
        <v>126</v>
      </c>
      <c r="D27" s="10">
        <v>4000000</v>
      </c>
      <c r="E27" s="10">
        <f t="shared" si="0"/>
        <v>3.15E-5</v>
      </c>
      <c r="G27" s="10">
        <v>34</v>
      </c>
      <c r="H27" s="10">
        <v>283</v>
      </c>
      <c r="I27" s="10">
        <v>4000000</v>
      </c>
      <c r="J27" s="10">
        <f t="shared" si="1"/>
        <v>7.0749999999999999E-5</v>
      </c>
      <c r="L27" s="10">
        <v>34</v>
      </c>
      <c r="M27" s="10">
        <v>295</v>
      </c>
      <c r="N27" s="10">
        <v>3000000</v>
      </c>
      <c r="O27" s="10">
        <f t="shared" si="2"/>
        <v>9.8333333333333329E-5</v>
      </c>
      <c r="Q27" s="10">
        <v>34</v>
      </c>
      <c r="R27" s="10">
        <v>867</v>
      </c>
      <c r="S27" s="10">
        <v>10</v>
      </c>
      <c r="T27" s="10">
        <f t="shared" si="3"/>
        <v>86.7</v>
      </c>
    </row>
    <row r="28" spans="2:20" x14ac:dyDescent="0.25">
      <c r="B28" s="10">
        <v>35</v>
      </c>
      <c r="C28" s="10">
        <v>127</v>
      </c>
      <c r="D28" s="10">
        <v>4000000</v>
      </c>
      <c r="E28" s="10">
        <f t="shared" si="0"/>
        <v>3.1749999999999999E-5</v>
      </c>
      <c r="G28" s="10">
        <v>35</v>
      </c>
      <c r="H28" s="10">
        <v>278</v>
      </c>
      <c r="I28" s="10">
        <v>4000000</v>
      </c>
      <c r="J28" s="10">
        <f t="shared" si="1"/>
        <v>6.9499999999999995E-5</v>
      </c>
      <c r="L28" s="10">
        <v>35</v>
      </c>
      <c r="M28" s="10">
        <v>299</v>
      </c>
      <c r="N28" s="10">
        <v>3000000</v>
      </c>
      <c r="O28" s="10">
        <f t="shared" si="2"/>
        <v>9.9666666666666672E-5</v>
      </c>
      <c r="Q28" s="10">
        <v>35</v>
      </c>
      <c r="R28" s="10">
        <v>1384</v>
      </c>
      <c r="S28" s="10">
        <v>10</v>
      </c>
      <c r="T28" s="10">
        <f t="shared" si="3"/>
        <v>138.4</v>
      </c>
    </row>
    <row r="29" spans="2:20" x14ac:dyDescent="0.25">
      <c r="B29" s="10">
        <v>36</v>
      </c>
      <c r="C29" s="10">
        <v>134</v>
      </c>
      <c r="D29" s="10">
        <v>4000000</v>
      </c>
      <c r="E29" s="10">
        <f t="shared" si="0"/>
        <v>3.3500000000000001E-5</v>
      </c>
      <c r="G29" s="10">
        <v>36</v>
      </c>
      <c r="H29" s="10">
        <v>297</v>
      </c>
      <c r="I29" s="10">
        <v>4000000</v>
      </c>
      <c r="J29" s="10">
        <f t="shared" si="1"/>
        <v>7.4250000000000002E-5</v>
      </c>
      <c r="L29" s="10">
        <v>36</v>
      </c>
      <c r="M29" s="10">
        <v>320</v>
      </c>
      <c r="N29" s="10">
        <v>3000000</v>
      </c>
      <c r="O29" s="10">
        <f t="shared" si="2"/>
        <v>1.0666666666666667E-4</v>
      </c>
      <c r="Q29" s="10">
        <v>36</v>
      </c>
      <c r="R29" s="10">
        <v>2232</v>
      </c>
      <c r="S29" s="10">
        <v>10</v>
      </c>
      <c r="T29" s="10">
        <f t="shared" si="3"/>
        <v>223.2</v>
      </c>
    </row>
    <row r="30" spans="2:20" x14ac:dyDescent="0.25">
      <c r="B30" s="10">
        <v>37</v>
      </c>
      <c r="C30" s="10">
        <v>109</v>
      </c>
      <c r="D30" s="10">
        <v>4000000</v>
      </c>
      <c r="E30" s="10">
        <f t="shared" si="0"/>
        <v>2.7250000000000002E-5</v>
      </c>
      <c r="G30" s="10">
        <v>37</v>
      </c>
      <c r="H30" s="10">
        <v>319</v>
      </c>
      <c r="I30" s="10">
        <v>4000000</v>
      </c>
      <c r="J30" s="10">
        <f t="shared" si="1"/>
        <v>7.975E-5</v>
      </c>
      <c r="L30" s="10">
        <v>37</v>
      </c>
      <c r="M30" s="10">
        <v>318</v>
      </c>
      <c r="N30" s="10">
        <v>3000000</v>
      </c>
      <c r="O30" s="10">
        <f t="shared" si="2"/>
        <v>1.06E-4</v>
      </c>
      <c r="Q30" s="10">
        <v>37</v>
      </c>
      <c r="R30" s="10">
        <v>4312</v>
      </c>
      <c r="S30" s="10">
        <v>10</v>
      </c>
      <c r="T30" s="10">
        <f t="shared" si="3"/>
        <v>431.2</v>
      </c>
    </row>
    <row r="31" spans="2:20" x14ac:dyDescent="0.25">
      <c r="B31" s="10">
        <v>38</v>
      </c>
      <c r="C31" s="10">
        <v>108</v>
      </c>
      <c r="D31" s="10">
        <v>4000000</v>
      </c>
      <c r="E31" s="10">
        <f t="shared" si="0"/>
        <v>2.6999999999999999E-5</v>
      </c>
      <c r="G31" s="10">
        <v>38</v>
      </c>
      <c r="H31" s="10">
        <v>323</v>
      </c>
      <c r="I31" s="10">
        <v>4000000</v>
      </c>
      <c r="J31" s="10">
        <f t="shared" si="1"/>
        <v>8.0749999999999998E-5</v>
      </c>
      <c r="L31" s="10">
        <v>38</v>
      </c>
      <c r="M31" s="10">
        <v>332</v>
      </c>
      <c r="N31" s="10">
        <v>3000000</v>
      </c>
      <c r="O31" s="10">
        <f t="shared" si="2"/>
        <v>1.1066666666666667E-4</v>
      </c>
      <c r="Q31" s="10">
        <v>38</v>
      </c>
      <c r="R31" s="10">
        <v>5516</v>
      </c>
      <c r="S31" s="10">
        <v>10</v>
      </c>
      <c r="T31" s="10">
        <f t="shared" si="3"/>
        <v>551.6</v>
      </c>
    </row>
    <row r="32" spans="2:20" x14ac:dyDescent="0.25">
      <c r="B32" s="10">
        <v>39</v>
      </c>
      <c r="C32" s="10">
        <v>119</v>
      </c>
      <c r="D32" s="10">
        <v>4000000</v>
      </c>
      <c r="E32" s="10">
        <f t="shared" si="0"/>
        <v>2.9750000000000001E-5</v>
      </c>
      <c r="G32" s="10">
        <v>39</v>
      </c>
      <c r="H32" s="10">
        <v>317</v>
      </c>
      <c r="I32" s="10">
        <v>4000000</v>
      </c>
      <c r="J32" s="10">
        <f t="shared" si="1"/>
        <v>7.9250000000000002E-5</v>
      </c>
      <c r="L32" s="10">
        <v>39</v>
      </c>
      <c r="M32" s="10">
        <v>378</v>
      </c>
      <c r="N32" s="10">
        <v>3000000</v>
      </c>
      <c r="O32" s="10">
        <f t="shared" si="2"/>
        <v>1.26E-4</v>
      </c>
      <c r="Q32" s="10">
        <v>39</v>
      </c>
      <c r="R32" s="10">
        <v>9470</v>
      </c>
      <c r="S32" s="10">
        <v>10</v>
      </c>
      <c r="T32" s="10">
        <f t="shared" si="3"/>
        <v>947</v>
      </c>
    </row>
    <row r="33" spans="2:20" x14ac:dyDescent="0.25">
      <c r="B33" s="10">
        <v>40</v>
      </c>
      <c r="C33" s="10">
        <v>111</v>
      </c>
      <c r="D33" s="10">
        <v>4000000</v>
      </c>
      <c r="E33" s="10">
        <f t="shared" si="0"/>
        <v>2.775E-5</v>
      </c>
      <c r="G33" s="10">
        <v>40</v>
      </c>
      <c r="H33" s="10">
        <v>347</v>
      </c>
      <c r="I33" s="10">
        <v>4000000</v>
      </c>
      <c r="J33" s="10">
        <f t="shared" si="1"/>
        <v>8.6749999999999994E-5</v>
      </c>
      <c r="L33" s="10">
        <v>40</v>
      </c>
      <c r="M33" s="10">
        <v>347</v>
      </c>
      <c r="N33" s="10">
        <v>3000000</v>
      </c>
      <c r="O33" s="10">
        <f t="shared" si="2"/>
        <v>1.1566666666666667E-4</v>
      </c>
      <c r="Q33" s="10">
        <v>40</v>
      </c>
      <c r="R33" s="10">
        <v>15230</v>
      </c>
      <c r="S33" s="10">
        <v>10</v>
      </c>
      <c r="T33" s="10">
        <f t="shared" si="3"/>
        <v>1523</v>
      </c>
    </row>
    <row r="34" spans="2:20" x14ac:dyDescent="0.25">
      <c r="B34" s="10">
        <v>41</v>
      </c>
      <c r="C34" s="10">
        <v>154</v>
      </c>
      <c r="D34" s="10">
        <v>4000000</v>
      </c>
      <c r="E34" s="10">
        <f t="shared" si="0"/>
        <v>3.8500000000000001E-5</v>
      </c>
      <c r="G34" s="10">
        <v>41</v>
      </c>
      <c r="H34" s="10">
        <v>370</v>
      </c>
      <c r="I34" s="10">
        <v>4000000</v>
      </c>
      <c r="J34" s="10">
        <f t="shared" si="1"/>
        <v>9.2499999999999999E-5</v>
      </c>
      <c r="L34" s="10">
        <v>41</v>
      </c>
      <c r="M34" s="10">
        <v>354</v>
      </c>
      <c r="N34" s="10">
        <v>3000000</v>
      </c>
      <c r="O34" s="10">
        <f t="shared" si="2"/>
        <v>1.18E-4</v>
      </c>
      <c r="Q34" s="10">
        <v>41</v>
      </c>
      <c r="R34" s="10">
        <v>24301</v>
      </c>
      <c r="S34" s="10">
        <v>10</v>
      </c>
      <c r="T34" s="10">
        <f t="shared" si="3"/>
        <v>2430.1</v>
      </c>
    </row>
    <row r="35" spans="2:20" x14ac:dyDescent="0.25">
      <c r="B35" s="10">
        <v>42</v>
      </c>
      <c r="C35" s="10">
        <v>132</v>
      </c>
      <c r="D35" s="10">
        <v>4000000</v>
      </c>
      <c r="E35" s="10">
        <f t="shared" si="0"/>
        <v>3.3000000000000003E-5</v>
      </c>
      <c r="G35" s="10">
        <v>42</v>
      </c>
      <c r="H35" s="10">
        <v>373</v>
      </c>
      <c r="I35" s="10">
        <v>4000000</v>
      </c>
      <c r="J35" s="10">
        <f t="shared" si="1"/>
        <v>9.3250000000000003E-5</v>
      </c>
      <c r="L35" s="10">
        <v>42</v>
      </c>
      <c r="M35" s="10">
        <v>374</v>
      </c>
      <c r="N35" s="10">
        <v>3000000</v>
      </c>
      <c r="O35" s="10">
        <f t="shared" si="2"/>
        <v>1.2466666666666667E-4</v>
      </c>
      <c r="Q35" s="10">
        <v>42</v>
      </c>
      <c r="R35" s="10">
        <v>42017</v>
      </c>
      <c r="S35" s="10">
        <v>10</v>
      </c>
      <c r="T35" s="10">
        <f t="shared" si="3"/>
        <v>4201.7</v>
      </c>
    </row>
    <row r="36" spans="2:20" x14ac:dyDescent="0.25">
      <c r="B36" s="10">
        <v>43</v>
      </c>
      <c r="C36" s="10">
        <v>116</v>
      </c>
      <c r="D36" s="10">
        <v>4000000</v>
      </c>
      <c r="E36" s="10">
        <f t="shared" si="0"/>
        <v>2.9E-5</v>
      </c>
      <c r="G36" s="10">
        <v>43</v>
      </c>
      <c r="H36" s="10">
        <v>391</v>
      </c>
      <c r="I36" s="10">
        <v>4000000</v>
      </c>
      <c r="J36" s="10">
        <f t="shared" si="1"/>
        <v>9.7750000000000004E-5</v>
      </c>
      <c r="L36" s="10">
        <v>43</v>
      </c>
      <c r="M36" s="10">
        <v>366</v>
      </c>
      <c r="N36" s="10">
        <v>3000000</v>
      </c>
      <c r="O36" s="10">
        <f t="shared" si="2"/>
        <v>1.22E-4</v>
      </c>
      <c r="Q36" s="10">
        <v>43</v>
      </c>
      <c r="R36" s="10">
        <v>60526</v>
      </c>
      <c r="S36" s="10">
        <v>10</v>
      </c>
      <c r="T36" s="10">
        <f t="shared" si="3"/>
        <v>6052.6</v>
      </c>
    </row>
    <row r="37" spans="2:20" x14ac:dyDescent="0.25">
      <c r="B37" s="10">
        <v>44</v>
      </c>
      <c r="C37" s="10">
        <v>114</v>
      </c>
      <c r="D37" s="10">
        <v>4000000</v>
      </c>
      <c r="E37" s="10">
        <f t="shared" si="0"/>
        <v>2.8500000000000002E-5</v>
      </c>
      <c r="G37" s="10">
        <v>44</v>
      </c>
      <c r="H37" s="10">
        <v>391</v>
      </c>
      <c r="I37" s="10">
        <v>4000000</v>
      </c>
      <c r="J37" s="10">
        <f t="shared" si="1"/>
        <v>9.7750000000000004E-5</v>
      </c>
      <c r="L37" s="10">
        <v>44</v>
      </c>
      <c r="M37" s="10">
        <v>399</v>
      </c>
      <c r="N37" s="10">
        <v>3000000</v>
      </c>
      <c r="O37" s="10">
        <f t="shared" si="2"/>
        <v>1.3300000000000001E-4</v>
      </c>
      <c r="Q37" s="10">
        <v>44</v>
      </c>
      <c r="R37" s="10">
        <v>92882</v>
      </c>
      <c r="S37" s="10">
        <v>10</v>
      </c>
      <c r="T37" s="10">
        <f t="shared" si="3"/>
        <v>9288.2000000000007</v>
      </c>
    </row>
    <row r="38" spans="2:20" x14ac:dyDescent="0.25">
      <c r="B38" s="10">
        <v>45</v>
      </c>
      <c r="C38" s="10">
        <v>119</v>
      </c>
      <c r="D38" s="10">
        <v>4000000</v>
      </c>
      <c r="E38" s="10">
        <f t="shared" si="0"/>
        <v>2.9750000000000001E-5</v>
      </c>
      <c r="G38" s="10">
        <v>45</v>
      </c>
      <c r="H38" s="10">
        <v>418</v>
      </c>
      <c r="I38" s="10">
        <v>4000000</v>
      </c>
      <c r="J38" s="10">
        <f t="shared" si="1"/>
        <v>1.0450000000000001E-4</v>
      </c>
      <c r="L38" s="10">
        <v>45</v>
      </c>
      <c r="M38" s="10">
        <v>481</v>
      </c>
      <c r="N38" s="10">
        <v>3000000</v>
      </c>
      <c r="O38" s="10">
        <f t="shared" si="2"/>
        <v>1.6033333333333335E-4</v>
      </c>
      <c r="Q38" s="10">
        <v>45</v>
      </c>
      <c r="R38" s="10">
        <v>11946</v>
      </c>
      <c r="S38" s="10">
        <v>1</v>
      </c>
      <c r="T38" s="10">
        <f t="shared" si="3"/>
        <v>11946</v>
      </c>
    </row>
    <row r="39" spans="2:20" x14ac:dyDescent="0.25">
      <c r="B39" s="10">
        <v>46</v>
      </c>
      <c r="C39" s="10">
        <v>110</v>
      </c>
      <c r="D39" s="10">
        <v>4000000</v>
      </c>
      <c r="E39" s="10">
        <f t="shared" si="0"/>
        <v>2.7500000000000001E-5</v>
      </c>
      <c r="G39" s="10">
        <v>46</v>
      </c>
      <c r="H39" s="10">
        <v>421</v>
      </c>
      <c r="I39" s="10">
        <v>4000000</v>
      </c>
      <c r="J39" s="10">
        <f t="shared" si="1"/>
        <v>1.0525E-4</v>
      </c>
      <c r="L39" s="10">
        <v>46</v>
      </c>
      <c r="M39" s="10">
        <v>400</v>
      </c>
      <c r="N39" s="10">
        <v>3000000</v>
      </c>
      <c r="O39" s="10">
        <f t="shared" si="2"/>
        <v>1.3333333333333334E-4</v>
      </c>
      <c r="Q39" s="10">
        <v>46</v>
      </c>
      <c r="R39" s="10">
        <v>21192</v>
      </c>
      <c r="S39" s="10">
        <v>1</v>
      </c>
      <c r="T39" s="10">
        <f t="shared" si="3"/>
        <v>21192</v>
      </c>
    </row>
    <row r="40" spans="2:20" x14ac:dyDescent="0.25">
      <c r="B40" s="10">
        <v>47</v>
      </c>
      <c r="C40" s="10">
        <v>118</v>
      </c>
      <c r="D40" s="10">
        <v>4000000</v>
      </c>
      <c r="E40" s="10">
        <f t="shared" si="0"/>
        <v>2.9499999999999999E-5</v>
      </c>
      <c r="G40" s="10">
        <v>47</v>
      </c>
      <c r="H40" s="10">
        <v>429</v>
      </c>
      <c r="I40" s="10">
        <v>4000000</v>
      </c>
      <c r="J40" s="10">
        <f t="shared" si="1"/>
        <v>1.0725E-4</v>
      </c>
      <c r="L40" s="10">
        <v>47</v>
      </c>
      <c r="M40" s="10">
        <v>404</v>
      </c>
      <c r="N40" s="10">
        <v>3000000</v>
      </c>
      <c r="O40" s="10">
        <f t="shared" si="2"/>
        <v>1.3466666666666667E-4</v>
      </c>
      <c r="Q40" s="10">
        <v>47</v>
      </c>
      <c r="R40" s="10">
        <v>31105</v>
      </c>
      <c r="S40" s="10">
        <v>1</v>
      </c>
      <c r="T40" s="10">
        <f t="shared" si="3"/>
        <v>31105</v>
      </c>
    </row>
    <row r="41" spans="2:20" x14ac:dyDescent="0.25">
      <c r="B41" s="10">
        <v>48</v>
      </c>
      <c r="C41" s="10">
        <v>112</v>
      </c>
      <c r="D41" s="10">
        <v>4000000</v>
      </c>
      <c r="E41" s="10">
        <f t="shared" si="0"/>
        <v>2.8E-5</v>
      </c>
      <c r="G41" s="10">
        <v>48</v>
      </c>
      <c r="H41" s="10">
        <v>445</v>
      </c>
      <c r="I41" s="10">
        <v>4000000</v>
      </c>
      <c r="J41" s="10">
        <f t="shared" si="1"/>
        <v>1.1124999999999999E-4</v>
      </c>
      <c r="L41" s="10">
        <v>48</v>
      </c>
      <c r="M41" s="10">
        <v>452</v>
      </c>
      <c r="N41" s="10">
        <v>3000000</v>
      </c>
      <c r="O41" s="10">
        <f t="shared" si="2"/>
        <v>1.5066666666666668E-4</v>
      </c>
      <c r="R41" s="6" t="s">
        <v>23</v>
      </c>
    </row>
    <row r="42" spans="2:20" x14ac:dyDescent="0.25">
      <c r="B42" s="10">
        <v>49</v>
      </c>
      <c r="C42" s="10">
        <v>134</v>
      </c>
      <c r="D42" s="10">
        <v>4000000</v>
      </c>
      <c r="E42" s="10">
        <f t="shared" si="0"/>
        <v>3.3500000000000001E-5</v>
      </c>
      <c r="G42" s="10">
        <v>49</v>
      </c>
      <c r="H42" s="10">
        <v>446</v>
      </c>
      <c r="I42" s="10">
        <v>4000000</v>
      </c>
      <c r="J42" s="10">
        <f t="shared" si="1"/>
        <v>1.115E-4</v>
      </c>
      <c r="L42" s="10">
        <v>49</v>
      </c>
      <c r="M42" s="10">
        <v>453</v>
      </c>
      <c r="N42" s="10">
        <v>3000000</v>
      </c>
      <c r="O42" s="10">
        <f t="shared" si="2"/>
        <v>1.5100000000000001E-4</v>
      </c>
    </row>
    <row r="43" spans="2:20" x14ac:dyDescent="0.25">
      <c r="B43" s="10">
        <v>50</v>
      </c>
      <c r="C43" s="10">
        <v>149</v>
      </c>
      <c r="D43" s="10">
        <v>4000000</v>
      </c>
      <c r="E43" s="10">
        <f t="shared" si="0"/>
        <v>3.7249999999999997E-5</v>
      </c>
      <c r="G43" s="10">
        <v>50</v>
      </c>
      <c r="H43" s="10">
        <v>462</v>
      </c>
      <c r="I43" s="10">
        <v>4000000</v>
      </c>
      <c r="J43" s="10">
        <f t="shared" si="1"/>
        <v>1.155E-4</v>
      </c>
      <c r="L43" s="10">
        <v>50</v>
      </c>
      <c r="M43" s="10">
        <v>570</v>
      </c>
      <c r="N43" s="10">
        <v>3000000</v>
      </c>
      <c r="O43" s="10">
        <f t="shared" si="2"/>
        <v>1.9000000000000001E-4</v>
      </c>
    </row>
    <row r="44" spans="2:20" x14ac:dyDescent="0.25">
      <c r="B44" s="10">
        <v>51</v>
      </c>
      <c r="C44" s="10">
        <v>151</v>
      </c>
      <c r="D44" s="10">
        <v>4000000</v>
      </c>
      <c r="E44" s="10">
        <f t="shared" si="0"/>
        <v>3.7750000000000003E-5</v>
      </c>
      <c r="G44" s="10">
        <v>51</v>
      </c>
      <c r="H44" s="10">
        <v>476</v>
      </c>
      <c r="I44" s="10">
        <v>4000000</v>
      </c>
      <c r="J44" s="10">
        <f t="shared" si="1"/>
        <v>1.1900000000000001E-4</v>
      </c>
      <c r="L44" s="10">
        <v>51</v>
      </c>
      <c r="M44" s="10">
        <v>681</v>
      </c>
      <c r="N44" s="10">
        <v>3000000</v>
      </c>
      <c r="O44" s="10">
        <f t="shared" si="2"/>
        <v>2.2699999999999999E-4</v>
      </c>
    </row>
    <row r="45" spans="2:20" x14ac:dyDescent="0.25">
      <c r="B45" s="10">
        <v>52</v>
      </c>
      <c r="C45" s="10">
        <v>134</v>
      </c>
      <c r="D45" s="10">
        <v>4000000</v>
      </c>
      <c r="E45" s="10">
        <f t="shared" si="0"/>
        <v>3.3500000000000001E-5</v>
      </c>
      <c r="G45" s="10">
        <v>52</v>
      </c>
      <c r="H45" s="10">
        <v>473</v>
      </c>
      <c r="I45" s="10">
        <v>4000000</v>
      </c>
      <c r="J45" s="10">
        <f t="shared" si="1"/>
        <v>1.1825E-4</v>
      </c>
      <c r="L45" s="10">
        <v>52</v>
      </c>
      <c r="M45" s="10">
        <v>627</v>
      </c>
      <c r="N45" s="10">
        <v>3000000</v>
      </c>
      <c r="O45" s="10">
        <f t="shared" si="2"/>
        <v>2.0900000000000001E-4</v>
      </c>
    </row>
    <row r="46" spans="2:20" x14ac:dyDescent="0.25">
      <c r="B46" s="10">
        <v>53</v>
      </c>
      <c r="C46" s="10">
        <v>138</v>
      </c>
      <c r="D46" s="10">
        <v>4000000</v>
      </c>
      <c r="E46" s="10">
        <f t="shared" si="0"/>
        <v>3.4499999999999998E-5</v>
      </c>
      <c r="G46" s="10">
        <v>53</v>
      </c>
      <c r="H46" s="10">
        <v>471</v>
      </c>
      <c r="I46" s="10">
        <v>4000000</v>
      </c>
      <c r="J46" s="10">
        <f t="shared" si="1"/>
        <v>1.1775E-4</v>
      </c>
      <c r="L46" s="10">
        <v>53</v>
      </c>
      <c r="M46" s="10">
        <v>592</v>
      </c>
      <c r="N46" s="10">
        <v>3000000</v>
      </c>
      <c r="O46" s="10">
        <f t="shared" si="2"/>
        <v>1.9733333333333332E-4</v>
      </c>
    </row>
    <row r="47" spans="2:20" x14ac:dyDescent="0.25">
      <c r="B47" s="10">
        <v>54</v>
      </c>
      <c r="C47" s="10">
        <v>152</v>
      </c>
      <c r="D47" s="10">
        <v>4000000</v>
      </c>
      <c r="E47" s="10">
        <f t="shared" si="0"/>
        <v>3.8000000000000002E-5</v>
      </c>
      <c r="G47" s="10">
        <v>54</v>
      </c>
      <c r="H47" s="10">
        <v>476</v>
      </c>
      <c r="I47" s="10">
        <v>4000000</v>
      </c>
      <c r="J47" s="10">
        <f t="shared" si="1"/>
        <v>1.1900000000000001E-4</v>
      </c>
      <c r="L47" s="10">
        <v>54</v>
      </c>
      <c r="M47" s="10">
        <v>603</v>
      </c>
      <c r="N47" s="10">
        <v>3000000</v>
      </c>
      <c r="O47" s="10">
        <f t="shared" si="2"/>
        <v>2.0100000000000001E-4</v>
      </c>
    </row>
    <row r="48" spans="2:20" x14ac:dyDescent="0.25">
      <c r="B48" s="10">
        <v>55</v>
      </c>
      <c r="C48" s="10">
        <v>150</v>
      </c>
      <c r="D48" s="10">
        <v>4000000</v>
      </c>
      <c r="E48" s="10">
        <f t="shared" si="0"/>
        <v>3.7499999999999997E-5</v>
      </c>
      <c r="G48" s="10">
        <v>55</v>
      </c>
      <c r="H48" s="10">
        <v>470</v>
      </c>
      <c r="I48" s="10">
        <v>4000000</v>
      </c>
      <c r="J48" s="10">
        <f t="shared" si="1"/>
        <v>1.175E-4</v>
      </c>
      <c r="L48" s="10">
        <v>55</v>
      </c>
      <c r="M48" s="10">
        <v>648</v>
      </c>
      <c r="N48" s="10">
        <v>3000000</v>
      </c>
      <c r="O48" s="10">
        <f t="shared" si="2"/>
        <v>2.1599999999999999E-4</v>
      </c>
    </row>
    <row r="49" spans="2:15" x14ac:dyDescent="0.25">
      <c r="B49" s="10">
        <v>56</v>
      </c>
      <c r="C49" s="10">
        <v>129</v>
      </c>
      <c r="D49" s="10">
        <v>4000000</v>
      </c>
      <c r="E49" s="10">
        <f t="shared" si="0"/>
        <v>3.2249999999999998E-5</v>
      </c>
      <c r="G49" s="10">
        <v>56</v>
      </c>
      <c r="H49" s="10">
        <v>516</v>
      </c>
      <c r="I49" s="10">
        <v>4000000</v>
      </c>
      <c r="J49" s="10">
        <f t="shared" si="1"/>
        <v>1.2899999999999999E-4</v>
      </c>
      <c r="L49" s="10">
        <v>56</v>
      </c>
      <c r="M49" s="10">
        <v>660</v>
      </c>
      <c r="N49" s="10">
        <v>3000000</v>
      </c>
      <c r="O49" s="10">
        <f t="shared" si="2"/>
        <v>2.2000000000000001E-4</v>
      </c>
    </row>
    <row r="50" spans="2:15" x14ac:dyDescent="0.25">
      <c r="B50" s="10">
        <v>57</v>
      </c>
      <c r="C50" s="10">
        <v>168</v>
      </c>
      <c r="D50" s="10">
        <v>4000000</v>
      </c>
      <c r="E50" s="10">
        <f t="shared" si="0"/>
        <v>4.1999999999999998E-5</v>
      </c>
      <c r="G50" s="10">
        <v>57</v>
      </c>
      <c r="H50" s="10">
        <v>543</v>
      </c>
      <c r="I50" s="10">
        <v>4000000</v>
      </c>
      <c r="J50" s="10">
        <f t="shared" si="1"/>
        <v>1.3574999999999999E-4</v>
      </c>
      <c r="L50" s="10">
        <v>57</v>
      </c>
      <c r="M50" s="10">
        <v>635</v>
      </c>
      <c r="N50" s="10">
        <v>3000000</v>
      </c>
      <c r="O50" s="10">
        <f t="shared" si="2"/>
        <v>2.1166666666666667E-4</v>
      </c>
    </row>
    <row r="51" spans="2:15" x14ac:dyDescent="0.25">
      <c r="B51" s="10">
        <v>58</v>
      </c>
      <c r="C51" s="10">
        <v>190</v>
      </c>
      <c r="D51" s="10">
        <v>4000000</v>
      </c>
      <c r="E51" s="10">
        <f t="shared" si="0"/>
        <v>4.7500000000000003E-5</v>
      </c>
      <c r="G51" s="10">
        <v>58</v>
      </c>
      <c r="H51" s="10">
        <v>528</v>
      </c>
      <c r="I51" s="10">
        <v>4000000</v>
      </c>
      <c r="J51" s="10">
        <f t="shared" si="1"/>
        <v>1.3200000000000001E-4</v>
      </c>
      <c r="L51" s="10">
        <v>58</v>
      </c>
      <c r="M51" s="10">
        <v>681</v>
      </c>
      <c r="N51" s="10">
        <v>3000000</v>
      </c>
      <c r="O51" s="10">
        <f t="shared" si="2"/>
        <v>2.2699999999999999E-4</v>
      </c>
    </row>
    <row r="52" spans="2:15" x14ac:dyDescent="0.25">
      <c r="B52" s="10">
        <v>59</v>
      </c>
      <c r="C52" s="10">
        <v>165</v>
      </c>
      <c r="D52" s="10">
        <v>4000000</v>
      </c>
      <c r="E52" s="10">
        <f t="shared" si="0"/>
        <v>4.125E-5</v>
      </c>
      <c r="G52" s="10">
        <v>59</v>
      </c>
      <c r="H52" s="10">
        <v>530</v>
      </c>
      <c r="I52" s="10">
        <v>4000000</v>
      </c>
      <c r="J52" s="10">
        <f t="shared" si="1"/>
        <v>1.325E-4</v>
      </c>
      <c r="L52" s="10">
        <v>59</v>
      </c>
      <c r="M52" s="10">
        <v>681</v>
      </c>
      <c r="N52" s="10">
        <v>3000000</v>
      </c>
      <c r="O52" s="10">
        <f t="shared" si="2"/>
        <v>2.2699999999999999E-4</v>
      </c>
    </row>
    <row r="53" spans="2:15" x14ac:dyDescent="0.25">
      <c r="C53" s="11" t="s">
        <v>9</v>
      </c>
      <c r="D53" s="11" t="s">
        <v>10</v>
      </c>
      <c r="H53" s="5" t="s">
        <v>9</v>
      </c>
      <c r="I53" s="5" t="s">
        <v>10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2C0B4-8526-479D-A4B1-7F2DE5096729}">
  <dimension ref="B2:G57"/>
  <sheetViews>
    <sheetView topLeftCell="A37" workbookViewId="0">
      <selection activeCell="B40" sqref="B40:G56"/>
    </sheetView>
  </sheetViews>
  <sheetFormatPr defaultRowHeight="15" x14ac:dyDescent="0.25"/>
  <cols>
    <col min="3" max="3" width="14" customWidth="1"/>
    <col min="4" max="4" width="15" customWidth="1"/>
    <col min="5" max="5" width="20.7109375" customWidth="1"/>
    <col min="6" max="6" width="13.28515625" customWidth="1"/>
    <col min="7" max="7" width="10.42578125" customWidth="1"/>
  </cols>
  <sheetData>
    <row r="2" spans="2:7" x14ac:dyDescent="0.25">
      <c r="B2" s="12" t="s">
        <v>0</v>
      </c>
      <c r="C2" s="12" t="s">
        <v>24</v>
      </c>
      <c r="D2" s="12" t="s">
        <v>1</v>
      </c>
      <c r="E2" s="12" t="s">
        <v>2</v>
      </c>
      <c r="F2" s="12" t="s">
        <v>8</v>
      </c>
      <c r="G2" s="12" t="s">
        <v>7</v>
      </c>
    </row>
    <row r="3" spans="2:7" x14ac:dyDescent="0.25">
      <c r="B3" s="13">
        <v>3</v>
      </c>
      <c r="C3" s="13">
        <v>60</v>
      </c>
      <c r="D3" s="13">
        <v>2500000</v>
      </c>
      <c r="E3" s="13">
        <f>C3/D3</f>
        <v>2.4000000000000001E-5</v>
      </c>
      <c r="F3" s="13"/>
      <c r="G3" s="13"/>
    </row>
    <row r="4" spans="2:7" x14ac:dyDescent="0.25">
      <c r="B4" s="13">
        <v>6</v>
      </c>
      <c r="C4" s="13">
        <v>75</v>
      </c>
      <c r="D4" s="13">
        <v>2500000</v>
      </c>
      <c r="E4" s="13">
        <f t="shared" ref="E4:E18" si="0">C4/D4</f>
        <v>3.0000000000000001E-5</v>
      </c>
      <c r="F4" s="13">
        <f>B4/B3*E3</f>
        <v>4.8000000000000001E-5</v>
      </c>
      <c r="G4" s="13">
        <f>F4/E3</f>
        <v>2</v>
      </c>
    </row>
    <row r="5" spans="2:7" x14ac:dyDescent="0.25">
      <c r="B5" s="13">
        <v>12</v>
      </c>
      <c r="C5" s="13">
        <v>41</v>
      </c>
      <c r="D5" s="13">
        <v>2500000</v>
      </c>
      <c r="E5" s="13">
        <f t="shared" si="0"/>
        <v>1.6399999999999999E-5</v>
      </c>
      <c r="F5" s="13">
        <f t="shared" ref="F5:F18" si="1">B5/B4*E4</f>
        <v>6.0000000000000002E-5</v>
      </c>
      <c r="G5" s="13">
        <f t="shared" ref="G5:G18" si="2">F5/E4</f>
        <v>2</v>
      </c>
    </row>
    <row r="6" spans="2:7" x14ac:dyDescent="0.25">
      <c r="B6" s="13">
        <v>24</v>
      </c>
      <c r="C6" s="13">
        <v>81</v>
      </c>
      <c r="D6" s="13">
        <v>2500000</v>
      </c>
      <c r="E6" s="13">
        <f t="shared" si="0"/>
        <v>3.2400000000000001E-5</v>
      </c>
      <c r="F6" s="13">
        <f t="shared" si="1"/>
        <v>3.2799999999999998E-5</v>
      </c>
      <c r="G6" s="13">
        <f t="shared" si="2"/>
        <v>2</v>
      </c>
    </row>
    <row r="7" spans="2:7" x14ac:dyDescent="0.25">
      <c r="B7" s="13">
        <v>48</v>
      </c>
      <c r="C7" s="13">
        <v>165</v>
      </c>
      <c r="D7" s="13">
        <v>2500000</v>
      </c>
      <c r="E7" s="13">
        <f t="shared" si="0"/>
        <v>6.6000000000000005E-5</v>
      </c>
      <c r="F7" s="13">
        <f t="shared" si="1"/>
        <v>6.4800000000000003E-5</v>
      </c>
      <c r="G7" s="13">
        <f t="shared" si="2"/>
        <v>2</v>
      </c>
    </row>
    <row r="8" spans="2:7" x14ac:dyDescent="0.25">
      <c r="B8" s="13">
        <v>96</v>
      </c>
      <c r="C8" s="13">
        <v>335</v>
      </c>
      <c r="D8" s="13">
        <v>2500000</v>
      </c>
      <c r="E8" s="13">
        <f t="shared" si="0"/>
        <v>1.34E-4</v>
      </c>
      <c r="F8" s="13">
        <f t="shared" si="1"/>
        <v>1.3200000000000001E-4</v>
      </c>
      <c r="G8" s="13">
        <f t="shared" si="2"/>
        <v>2</v>
      </c>
    </row>
    <row r="9" spans="2:7" x14ac:dyDescent="0.25">
      <c r="B9" s="13">
        <v>192</v>
      </c>
      <c r="C9" s="13">
        <v>616</v>
      </c>
      <c r="D9" s="13">
        <v>2500000</v>
      </c>
      <c r="E9" s="13">
        <f t="shared" si="0"/>
        <v>2.4640000000000003E-4</v>
      </c>
      <c r="F9" s="13">
        <f t="shared" si="1"/>
        <v>2.6800000000000001E-4</v>
      </c>
      <c r="G9" s="13">
        <f t="shared" si="2"/>
        <v>2</v>
      </c>
    </row>
    <row r="10" spans="2:7" x14ac:dyDescent="0.25">
      <c r="B10" s="13">
        <v>384</v>
      </c>
      <c r="C10" s="13">
        <v>1172</v>
      </c>
      <c r="D10" s="13">
        <v>2500000</v>
      </c>
      <c r="E10" s="13">
        <f t="shared" si="0"/>
        <v>4.6880000000000001E-4</v>
      </c>
      <c r="F10" s="13">
        <f t="shared" si="1"/>
        <v>4.9280000000000005E-4</v>
      </c>
      <c r="G10" s="13">
        <f t="shared" si="2"/>
        <v>2</v>
      </c>
    </row>
    <row r="11" spans="2:7" x14ac:dyDescent="0.25">
      <c r="B11" s="13">
        <v>768</v>
      </c>
      <c r="C11" s="13">
        <v>2007</v>
      </c>
      <c r="D11" s="13">
        <v>2500000</v>
      </c>
      <c r="E11" s="13">
        <f t="shared" si="0"/>
        <v>8.028E-4</v>
      </c>
      <c r="F11" s="13">
        <f t="shared" si="1"/>
        <v>9.3760000000000002E-4</v>
      </c>
      <c r="G11" s="13">
        <f t="shared" si="2"/>
        <v>2</v>
      </c>
    </row>
    <row r="12" spans="2:7" x14ac:dyDescent="0.25">
      <c r="B12" s="13">
        <v>1536</v>
      </c>
      <c r="C12" s="13">
        <v>3654</v>
      </c>
      <c r="D12" s="13">
        <v>2500000</v>
      </c>
      <c r="E12" s="13">
        <f t="shared" si="0"/>
        <v>1.4616E-3</v>
      </c>
      <c r="F12" s="13">
        <f t="shared" si="1"/>
        <v>1.6056E-3</v>
      </c>
      <c r="G12" s="13">
        <f t="shared" si="2"/>
        <v>2</v>
      </c>
    </row>
    <row r="13" spans="2:7" x14ac:dyDescent="0.25">
      <c r="B13" s="13">
        <v>3072</v>
      </c>
      <c r="C13" s="13">
        <v>6963</v>
      </c>
      <c r="D13" s="13">
        <v>2500000</v>
      </c>
      <c r="E13" s="13">
        <f t="shared" si="0"/>
        <v>2.7851999999999998E-3</v>
      </c>
      <c r="F13" s="13">
        <f t="shared" si="1"/>
        <v>2.9231999999999999E-3</v>
      </c>
      <c r="G13" s="13">
        <f t="shared" si="2"/>
        <v>2</v>
      </c>
    </row>
    <row r="14" spans="2:7" x14ac:dyDescent="0.25">
      <c r="B14" s="13">
        <v>6144</v>
      </c>
      <c r="C14" s="13">
        <v>15192</v>
      </c>
      <c r="D14" s="13">
        <v>2500000</v>
      </c>
      <c r="E14" s="13">
        <f t="shared" si="0"/>
        <v>6.0768000000000003E-3</v>
      </c>
      <c r="F14" s="13">
        <f t="shared" si="1"/>
        <v>5.5703999999999997E-3</v>
      </c>
      <c r="G14" s="13">
        <f t="shared" si="2"/>
        <v>2</v>
      </c>
    </row>
    <row r="15" spans="2:7" x14ac:dyDescent="0.25">
      <c r="B15" s="13">
        <v>12288</v>
      </c>
      <c r="C15" s="13">
        <v>11173</v>
      </c>
      <c r="D15" s="13">
        <v>1000000</v>
      </c>
      <c r="E15" s="13">
        <f t="shared" si="0"/>
        <v>1.1173000000000001E-2</v>
      </c>
      <c r="F15" s="13">
        <f t="shared" si="1"/>
        <v>1.2153600000000001E-2</v>
      </c>
      <c r="G15" s="13">
        <f t="shared" si="2"/>
        <v>2</v>
      </c>
    </row>
    <row r="16" spans="2:7" x14ac:dyDescent="0.25">
      <c r="B16" s="13">
        <v>24576</v>
      </c>
      <c r="C16" s="13">
        <v>22929</v>
      </c>
      <c r="D16" s="13">
        <v>1000000</v>
      </c>
      <c r="E16" s="13">
        <f t="shared" si="0"/>
        <v>2.2929000000000001E-2</v>
      </c>
      <c r="F16" s="13">
        <f t="shared" si="1"/>
        <v>2.2346000000000001E-2</v>
      </c>
      <c r="G16" s="13">
        <f t="shared" si="2"/>
        <v>2</v>
      </c>
    </row>
    <row r="17" spans="2:7" x14ac:dyDescent="0.25">
      <c r="B17" s="13">
        <v>49152</v>
      </c>
      <c r="C17" s="13">
        <v>40485</v>
      </c>
      <c r="D17" s="13">
        <v>1000000</v>
      </c>
      <c r="E17" s="13">
        <f t="shared" si="0"/>
        <v>4.0485E-2</v>
      </c>
      <c r="F17" s="13">
        <f t="shared" si="1"/>
        <v>4.5858000000000003E-2</v>
      </c>
      <c r="G17" s="13">
        <f t="shared" si="2"/>
        <v>2</v>
      </c>
    </row>
    <row r="18" spans="2:7" x14ac:dyDescent="0.25">
      <c r="B18" s="13">
        <v>98304</v>
      </c>
      <c r="C18" s="13">
        <v>8432</v>
      </c>
      <c r="D18" s="13">
        <v>100000</v>
      </c>
      <c r="E18" s="13">
        <f t="shared" si="0"/>
        <v>8.4320000000000006E-2</v>
      </c>
      <c r="F18" s="13">
        <f t="shared" si="1"/>
        <v>8.097E-2</v>
      </c>
      <c r="G18" s="13">
        <f t="shared" si="2"/>
        <v>2</v>
      </c>
    </row>
    <row r="19" spans="2:7" x14ac:dyDescent="0.25">
      <c r="C19" s="6" t="s">
        <v>26</v>
      </c>
      <c r="E19" s="4" t="s">
        <v>9</v>
      </c>
      <c r="F19" s="5" t="s">
        <v>10</v>
      </c>
    </row>
    <row r="22" spans="2:7" x14ac:dyDescent="0.25">
      <c r="B22" s="12" t="s">
        <v>0</v>
      </c>
      <c r="C22" s="12" t="s">
        <v>25</v>
      </c>
      <c r="D22" s="12" t="s">
        <v>1</v>
      </c>
      <c r="E22" s="12" t="s">
        <v>2</v>
      </c>
      <c r="F22" s="12" t="s">
        <v>8</v>
      </c>
      <c r="G22" s="12" t="s">
        <v>7</v>
      </c>
    </row>
    <row r="23" spans="2:7" x14ac:dyDescent="0.25">
      <c r="B23" s="13">
        <v>3</v>
      </c>
      <c r="C23" s="13">
        <v>55</v>
      </c>
      <c r="D23" s="13">
        <v>1000000</v>
      </c>
      <c r="E23" s="13">
        <f>C23/D23</f>
        <v>5.5000000000000002E-5</v>
      </c>
      <c r="F23" s="13"/>
      <c r="G23" s="13"/>
    </row>
    <row r="24" spans="2:7" x14ac:dyDescent="0.25">
      <c r="B24" s="13">
        <v>6</v>
      </c>
      <c r="C24" s="13">
        <v>68</v>
      </c>
      <c r="D24" s="13">
        <v>1000000</v>
      </c>
      <c r="E24" s="13">
        <f t="shared" ref="E24:E36" si="3">C24/D24</f>
        <v>6.7999999999999999E-5</v>
      </c>
      <c r="F24" s="13">
        <f>B24/B23*E23</f>
        <v>1.1E-4</v>
      </c>
      <c r="G24" s="13">
        <f>F24/E23</f>
        <v>2</v>
      </c>
    </row>
    <row r="25" spans="2:7" x14ac:dyDescent="0.25">
      <c r="B25" s="13">
        <v>12</v>
      </c>
      <c r="C25" s="13">
        <v>53</v>
      </c>
      <c r="D25" s="13">
        <v>1000000</v>
      </c>
      <c r="E25" s="13">
        <f t="shared" si="3"/>
        <v>5.3000000000000001E-5</v>
      </c>
      <c r="F25" s="13">
        <f t="shared" ref="F25:F36" si="4">B25/B24*E24</f>
        <v>1.36E-4</v>
      </c>
      <c r="G25" s="13">
        <f t="shared" ref="G25:G36" si="5">F25/E24</f>
        <v>2</v>
      </c>
    </row>
    <row r="26" spans="2:7" x14ac:dyDescent="0.25">
      <c r="B26" s="13">
        <v>24</v>
      </c>
      <c r="C26" s="13">
        <v>120</v>
      </c>
      <c r="D26" s="13">
        <v>1000000</v>
      </c>
      <c r="E26" s="13">
        <f t="shared" si="3"/>
        <v>1.2E-4</v>
      </c>
      <c r="F26" s="13">
        <f t="shared" si="4"/>
        <v>1.06E-4</v>
      </c>
      <c r="G26" s="13">
        <f t="shared" si="5"/>
        <v>2</v>
      </c>
    </row>
    <row r="27" spans="2:7" x14ac:dyDescent="0.25">
      <c r="B27" s="13">
        <v>48</v>
      </c>
      <c r="C27" s="13">
        <v>276</v>
      </c>
      <c r="D27" s="13">
        <v>1000000</v>
      </c>
      <c r="E27" s="13">
        <f t="shared" si="3"/>
        <v>2.7599999999999999E-4</v>
      </c>
      <c r="F27" s="13">
        <f t="shared" si="4"/>
        <v>2.4000000000000001E-4</v>
      </c>
      <c r="G27" s="13">
        <f t="shared" si="5"/>
        <v>2</v>
      </c>
    </row>
    <row r="28" spans="2:7" x14ac:dyDescent="0.25">
      <c r="B28" s="13">
        <v>96</v>
      </c>
      <c r="C28" s="13">
        <v>528</v>
      </c>
      <c r="D28" s="13">
        <v>1000000</v>
      </c>
      <c r="E28" s="13">
        <f t="shared" si="3"/>
        <v>5.2800000000000004E-4</v>
      </c>
      <c r="F28" s="13">
        <f t="shared" si="4"/>
        <v>5.5199999999999997E-4</v>
      </c>
      <c r="G28" s="13">
        <f t="shared" si="5"/>
        <v>2</v>
      </c>
    </row>
    <row r="29" spans="2:7" x14ac:dyDescent="0.25">
      <c r="B29" s="13">
        <v>192</v>
      </c>
      <c r="C29" s="13">
        <v>805</v>
      </c>
      <c r="D29" s="13">
        <v>1000000</v>
      </c>
      <c r="E29" s="13">
        <f t="shared" si="3"/>
        <v>8.0500000000000005E-4</v>
      </c>
      <c r="F29" s="13">
        <f t="shared" si="4"/>
        <v>1.0560000000000001E-3</v>
      </c>
      <c r="G29" s="13">
        <f t="shared" si="5"/>
        <v>2</v>
      </c>
    </row>
    <row r="30" spans="2:7" x14ac:dyDescent="0.25">
      <c r="B30" s="13">
        <v>384</v>
      </c>
      <c r="C30" s="13">
        <v>1588</v>
      </c>
      <c r="D30" s="13">
        <v>1000000</v>
      </c>
      <c r="E30" s="13">
        <f t="shared" si="3"/>
        <v>1.588E-3</v>
      </c>
      <c r="F30" s="13">
        <f t="shared" si="4"/>
        <v>1.6100000000000001E-3</v>
      </c>
      <c r="G30" s="13">
        <f t="shared" si="5"/>
        <v>2</v>
      </c>
    </row>
    <row r="31" spans="2:7" x14ac:dyDescent="0.25">
      <c r="B31" s="13">
        <v>768</v>
      </c>
      <c r="C31" s="13">
        <v>5398</v>
      </c>
      <c r="D31" s="13">
        <v>1000000</v>
      </c>
      <c r="E31" s="13">
        <f t="shared" si="3"/>
        <v>5.398E-3</v>
      </c>
      <c r="F31" s="13">
        <f t="shared" si="4"/>
        <v>3.176E-3</v>
      </c>
      <c r="G31" s="13">
        <f t="shared" si="5"/>
        <v>2</v>
      </c>
    </row>
    <row r="32" spans="2:7" x14ac:dyDescent="0.25">
      <c r="B32" s="13">
        <v>1536</v>
      </c>
      <c r="C32" s="13">
        <v>11081</v>
      </c>
      <c r="D32" s="13">
        <v>1000000</v>
      </c>
      <c r="E32" s="13">
        <f t="shared" si="3"/>
        <v>1.1081000000000001E-2</v>
      </c>
      <c r="F32" s="13">
        <f t="shared" si="4"/>
        <v>1.0796E-2</v>
      </c>
      <c r="G32" s="13">
        <f t="shared" si="5"/>
        <v>2</v>
      </c>
    </row>
    <row r="33" spans="2:7" x14ac:dyDescent="0.25">
      <c r="B33" s="13">
        <v>3072</v>
      </c>
      <c r="C33" s="13">
        <v>23375</v>
      </c>
      <c r="D33" s="13">
        <v>1000000</v>
      </c>
      <c r="E33" s="13">
        <f t="shared" si="3"/>
        <v>2.3375E-2</v>
      </c>
      <c r="F33" s="13">
        <f t="shared" si="4"/>
        <v>2.2162000000000001E-2</v>
      </c>
      <c r="G33" s="13">
        <f t="shared" si="5"/>
        <v>2</v>
      </c>
    </row>
    <row r="34" spans="2:7" x14ac:dyDescent="0.25">
      <c r="B34" s="13">
        <v>6144</v>
      </c>
      <c r="C34" s="13">
        <v>49693</v>
      </c>
      <c r="D34" s="13">
        <v>1000000</v>
      </c>
      <c r="E34" s="13">
        <f t="shared" si="3"/>
        <v>4.9693000000000001E-2</v>
      </c>
      <c r="F34" s="13">
        <f t="shared" si="4"/>
        <v>4.675E-2</v>
      </c>
      <c r="G34" s="13">
        <f t="shared" si="5"/>
        <v>2</v>
      </c>
    </row>
    <row r="35" spans="2:7" x14ac:dyDescent="0.25">
      <c r="B35" s="13">
        <v>12288</v>
      </c>
      <c r="C35" s="13">
        <v>10830</v>
      </c>
      <c r="D35" s="13">
        <v>100000</v>
      </c>
      <c r="E35" s="13">
        <f t="shared" si="3"/>
        <v>0.10829999999999999</v>
      </c>
      <c r="F35" s="13">
        <f t="shared" si="4"/>
        <v>9.9386000000000002E-2</v>
      </c>
      <c r="G35" s="13">
        <f t="shared" si="5"/>
        <v>2</v>
      </c>
    </row>
    <row r="36" spans="2:7" x14ac:dyDescent="0.25">
      <c r="B36" s="13">
        <v>24576</v>
      </c>
      <c r="C36" s="13">
        <v>22705</v>
      </c>
      <c r="D36" s="13">
        <v>100000</v>
      </c>
      <c r="E36" s="13">
        <f t="shared" si="3"/>
        <v>0.22705</v>
      </c>
      <c r="F36" s="13">
        <f t="shared" si="4"/>
        <v>0.21659999999999999</v>
      </c>
      <c r="G36" s="13">
        <f t="shared" si="5"/>
        <v>2</v>
      </c>
    </row>
    <row r="37" spans="2:7" x14ac:dyDescent="0.25">
      <c r="C37" s="6" t="s">
        <v>3</v>
      </c>
      <c r="E37" s="4" t="s">
        <v>9</v>
      </c>
      <c r="F37" s="5" t="s">
        <v>10</v>
      </c>
    </row>
    <row r="40" spans="2:7" x14ac:dyDescent="0.25">
      <c r="B40" s="12" t="s">
        <v>0</v>
      </c>
      <c r="C40" s="12" t="s">
        <v>27</v>
      </c>
      <c r="D40" s="12" t="s">
        <v>1</v>
      </c>
      <c r="E40" s="12" t="s">
        <v>2</v>
      </c>
      <c r="F40" s="12" t="s">
        <v>8</v>
      </c>
      <c r="G40" s="12" t="s">
        <v>7</v>
      </c>
    </row>
    <row r="41" spans="2:7" x14ac:dyDescent="0.25">
      <c r="B41" s="13">
        <v>3</v>
      </c>
      <c r="C41" s="13">
        <v>104</v>
      </c>
      <c r="D41" s="13">
        <v>1000000</v>
      </c>
      <c r="E41" s="13">
        <f>C41/D41</f>
        <v>1.0399999999999999E-4</v>
      </c>
      <c r="F41" s="13"/>
      <c r="G41" s="13"/>
    </row>
    <row r="42" spans="2:7" x14ac:dyDescent="0.25">
      <c r="B42" s="13">
        <v>6</v>
      </c>
      <c r="C42" s="13">
        <v>164</v>
      </c>
      <c r="D42" s="13">
        <v>1000000</v>
      </c>
      <c r="E42" s="13">
        <f t="shared" ref="E42:E56" si="6">C42/D42</f>
        <v>1.64E-4</v>
      </c>
      <c r="F42" s="13">
        <f>B42/B41*E41</f>
        <v>2.0799999999999999E-4</v>
      </c>
      <c r="G42" s="13">
        <f>F42/E41</f>
        <v>2</v>
      </c>
    </row>
    <row r="43" spans="2:7" x14ac:dyDescent="0.25">
      <c r="B43" s="13">
        <v>12</v>
      </c>
      <c r="C43" s="13">
        <v>308</v>
      </c>
      <c r="D43" s="13">
        <v>1000000</v>
      </c>
      <c r="E43" s="13">
        <f t="shared" si="6"/>
        <v>3.0800000000000001E-4</v>
      </c>
      <c r="F43" s="13">
        <f t="shared" ref="F43:F56" si="7">B43/B42*E42</f>
        <v>3.28E-4</v>
      </c>
      <c r="G43" s="13">
        <f t="shared" ref="G43:G56" si="8">F43/E42</f>
        <v>2</v>
      </c>
    </row>
    <row r="44" spans="2:7" x14ac:dyDescent="0.25">
      <c r="B44" s="13">
        <v>24</v>
      </c>
      <c r="C44" s="13">
        <v>333</v>
      </c>
      <c r="D44" s="13">
        <v>1000000</v>
      </c>
      <c r="E44" s="13">
        <f t="shared" si="6"/>
        <v>3.3300000000000002E-4</v>
      </c>
      <c r="F44" s="13">
        <f t="shared" si="7"/>
        <v>6.1600000000000001E-4</v>
      </c>
      <c r="G44" s="13">
        <f t="shared" si="8"/>
        <v>2</v>
      </c>
    </row>
    <row r="45" spans="2:7" x14ac:dyDescent="0.25">
      <c r="B45" s="13">
        <v>48</v>
      </c>
      <c r="C45" s="13">
        <v>539</v>
      </c>
      <c r="D45" s="13">
        <v>1000000</v>
      </c>
      <c r="E45" s="13">
        <f t="shared" si="6"/>
        <v>5.3899999999999998E-4</v>
      </c>
      <c r="F45" s="13">
        <f t="shared" si="7"/>
        <v>6.6600000000000003E-4</v>
      </c>
      <c r="G45" s="13">
        <f t="shared" si="8"/>
        <v>2</v>
      </c>
    </row>
    <row r="46" spans="2:7" x14ac:dyDescent="0.25">
      <c r="B46" s="13">
        <v>96</v>
      </c>
      <c r="C46" s="13">
        <v>828</v>
      </c>
      <c r="D46" s="13">
        <v>1000000</v>
      </c>
      <c r="E46" s="13">
        <f t="shared" si="6"/>
        <v>8.2799999999999996E-4</v>
      </c>
      <c r="F46" s="13">
        <f t="shared" si="7"/>
        <v>1.078E-3</v>
      </c>
      <c r="G46" s="13">
        <f t="shared" si="8"/>
        <v>2</v>
      </c>
    </row>
    <row r="47" spans="2:7" x14ac:dyDescent="0.25">
      <c r="B47" s="13">
        <v>192</v>
      </c>
      <c r="C47" s="13">
        <v>1755</v>
      </c>
      <c r="D47" s="13">
        <v>1000000</v>
      </c>
      <c r="E47" s="13">
        <f t="shared" si="6"/>
        <v>1.755E-3</v>
      </c>
      <c r="F47" s="13">
        <f t="shared" si="7"/>
        <v>1.6559999999999999E-3</v>
      </c>
      <c r="G47" s="13">
        <f t="shared" si="8"/>
        <v>2</v>
      </c>
    </row>
    <row r="48" spans="2:7" x14ac:dyDescent="0.25">
      <c r="B48" s="13">
        <v>384</v>
      </c>
      <c r="C48" s="13">
        <v>3066</v>
      </c>
      <c r="D48" s="13">
        <v>1000000</v>
      </c>
      <c r="E48" s="13">
        <f t="shared" si="6"/>
        <v>3.0660000000000001E-3</v>
      </c>
      <c r="F48" s="13">
        <f t="shared" si="7"/>
        <v>3.5100000000000001E-3</v>
      </c>
      <c r="G48" s="13">
        <f t="shared" si="8"/>
        <v>2</v>
      </c>
    </row>
    <row r="49" spans="2:7" x14ac:dyDescent="0.25">
      <c r="B49" s="13">
        <v>768</v>
      </c>
      <c r="C49" s="13">
        <v>11057</v>
      </c>
      <c r="D49" s="13">
        <v>1000000</v>
      </c>
      <c r="E49" s="13">
        <f t="shared" si="6"/>
        <v>1.1057000000000001E-2</v>
      </c>
      <c r="F49" s="13">
        <f t="shared" si="7"/>
        <v>6.1320000000000003E-3</v>
      </c>
      <c r="G49" s="13">
        <f t="shared" si="8"/>
        <v>2</v>
      </c>
    </row>
    <row r="50" spans="2:7" x14ac:dyDescent="0.25">
      <c r="B50" s="13">
        <v>1536</v>
      </c>
      <c r="C50" s="13">
        <v>16044</v>
      </c>
      <c r="D50" s="13">
        <v>1000000</v>
      </c>
      <c r="E50" s="13">
        <f t="shared" si="6"/>
        <v>1.6043999999999999E-2</v>
      </c>
      <c r="F50" s="13">
        <f t="shared" si="7"/>
        <v>2.2114000000000002E-2</v>
      </c>
      <c r="G50" s="13">
        <f t="shared" si="8"/>
        <v>2</v>
      </c>
    </row>
    <row r="51" spans="2:7" x14ac:dyDescent="0.25">
      <c r="B51" s="13">
        <v>3072</v>
      </c>
      <c r="C51" s="13">
        <v>30742</v>
      </c>
      <c r="D51" s="13">
        <v>1000000</v>
      </c>
      <c r="E51" s="13">
        <f t="shared" si="6"/>
        <v>3.0741999999999998E-2</v>
      </c>
      <c r="F51" s="13">
        <f t="shared" si="7"/>
        <v>3.2087999999999998E-2</v>
      </c>
      <c r="G51" s="13">
        <f t="shared" si="8"/>
        <v>2</v>
      </c>
    </row>
    <row r="52" spans="2:7" x14ac:dyDescent="0.25">
      <c r="B52" s="13">
        <v>6144</v>
      </c>
      <c r="C52" s="13">
        <v>49544</v>
      </c>
      <c r="D52" s="13">
        <v>1000000</v>
      </c>
      <c r="E52" s="13">
        <f t="shared" si="6"/>
        <v>4.9543999999999998E-2</v>
      </c>
      <c r="F52" s="13">
        <f t="shared" si="7"/>
        <v>6.1483999999999997E-2</v>
      </c>
      <c r="G52" s="13">
        <f t="shared" si="8"/>
        <v>2</v>
      </c>
    </row>
    <row r="53" spans="2:7" x14ac:dyDescent="0.25">
      <c r="B53" s="13">
        <v>12288</v>
      </c>
      <c r="C53" s="13">
        <v>11931</v>
      </c>
      <c r="D53" s="13">
        <v>100000</v>
      </c>
      <c r="E53" s="13">
        <f t="shared" si="6"/>
        <v>0.11931</v>
      </c>
      <c r="F53" s="13">
        <f t="shared" si="7"/>
        <v>9.9087999999999996E-2</v>
      </c>
      <c r="G53" s="13">
        <f t="shared" si="8"/>
        <v>2</v>
      </c>
    </row>
    <row r="54" spans="2:7" x14ac:dyDescent="0.25">
      <c r="B54" s="13">
        <v>24576</v>
      </c>
      <c r="C54" s="13">
        <v>19482</v>
      </c>
      <c r="D54" s="13">
        <v>100000</v>
      </c>
      <c r="E54" s="13">
        <f t="shared" si="6"/>
        <v>0.19481999999999999</v>
      </c>
      <c r="F54" s="13">
        <f t="shared" si="7"/>
        <v>0.23862</v>
      </c>
      <c r="G54" s="13">
        <f t="shared" si="8"/>
        <v>2</v>
      </c>
    </row>
    <row r="55" spans="2:7" x14ac:dyDescent="0.25">
      <c r="B55" s="13">
        <v>49152</v>
      </c>
      <c r="C55" s="13">
        <v>43532</v>
      </c>
      <c r="D55" s="13">
        <v>100000</v>
      </c>
      <c r="E55" s="13">
        <f t="shared" si="6"/>
        <v>0.43531999999999998</v>
      </c>
      <c r="F55" s="13">
        <f t="shared" si="7"/>
        <v>0.38963999999999999</v>
      </c>
      <c r="G55" s="13">
        <f t="shared" si="8"/>
        <v>2</v>
      </c>
    </row>
    <row r="56" spans="2:7" x14ac:dyDescent="0.25">
      <c r="B56" s="13">
        <v>98304</v>
      </c>
      <c r="C56" s="13">
        <v>7871</v>
      </c>
      <c r="D56" s="13">
        <v>10000</v>
      </c>
      <c r="E56" s="13">
        <f t="shared" si="6"/>
        <v>0.78710000000000002</v>
      </c>
      <c r="F56" s="13">
        <f t="shared" si="7"/>
        <v>0.87063999999999997</v>
      </c>
      <c r="G56" s="13">
        <f t="shared" si="8"/>
        <v>2</v>
      </c>
    </row>
    <row r="57" spans="2:7" x14ac:dyDescent="0.25">
      <c r="C57" s="6" t="s">
        <v>26</v>
      </c>
      <c r="E57" s="4" t="s">
        <v>9</v>
      </c>
      <c r="F57" s="5" t="s">
        <v>10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6CF12-E797-4501-918E-AC1338243C73}">
  <dimension ref="B2:G32"/>
  <sheetViews>
    <sheetView topLeftCell="A13" workbookViewId="0">
      <selection activeCell="B19" sqref="B19:G31"/>
    </sheetView>
  </sheetViews>
  <sheetFormatPr defaultRowHeight="15" x14ac:dyDescent="0.25"/>
  <cols>
    <col min="3" max="3" width="19.5703125" customWidth="1"/>
    <col min="4" max="4" width="13.42578125" customWidth="1"/>
    <col min="5" max="5" width="22.140625" customWidth="1"/>
    <col min="6" max="6" width="14.5703125" customWidth="1"/>
    <col min="7" max="7" width="12.42578125" customWidth="1"/>
  </cols>
  <sheetData>
    <row r="2" spans="2:7" x14ac:dyDescent="0.25">
      <c r="B2" s="16" t="s">
        <v>0</v>
      </c>
      <c r="C2" s="16" t="s">
        <v>30</v>
      </c>
      <c r="D2" s="16" t="s">
        <v>1</v>
      </c>
      <c r="E2" s="16" t="s">
        <v>2</v>
      </c>
      <c r="F2" s="16" t="s">
        <v>8</v>
      </c>
      <c r="G2" s="16" t="s">
        <v>7</v>
      </c>
    </row>
    <row r="3" spans="2:7" x14ac:dyDescent="0.25">
      <c r="B3" s="17">
        <v>1</v>
      </c>
      <c r="C3" s="17">
        <v>28</v>
      </c>
      <c r="D3" s="17">
        <v>5000000</v>
      </c>
      <c r="E3" s="17">
        <f>C3/D3</f>
        <v>5.5999999999999997E-6</v>
      </c>
      <c r="F3" s="17"/>
      <c r="G3" s="17"/>
    </row>
    <row r="4" spans="2:7" x14ac:dyDescent="0.25">
      <c r="B4" s="17">
        <v>2</v>
      </c>
      <c r="C4" s="17">
        <v>51</v>
      </c>
      <c r="D4" s="17">
        <v>5000000</v>
      </c>
      <c r="E4" s="17">
        <f t="shared" ref="E4:E14" si="0">C4/D4</f>
        <v>1.0200000000000001E-5</v>
      </c>
      <c r="F4" s="17">
        <f>3^(B4/2)/3^(B3/2)*E3</f>
        <v>9.6994845223857138E-6</v>
      </c>
      <c r="G4" s="17">
        <f>F4/E3</f>
        <v>1.7320508075688776</v>
      </c>
    </row>
    <row r="5" spans="2:7" x14ac:dyDescent="0.25">
      <c r="B5" s="17">
        <v>3</v>
      </c>
      <c r="C5" s="17">
        <v>387</v>
      </c>
      <c r="D5" s="17">
        <v>5000000</v>
      </c>
      <c r="E5" s="17">
        <f t="shared" si="0"/>
        <v>7.7399999999999998E-5</v>
      </c>
      <c r="F5" s="17">
        <f t="shared" ref="F5:F14" si="1">3^(B5/2)/3^(B4/2)*E4</f>
        <v>1.7666918237202552E-5</v>
      </c>
      <c r="G5" s="17">
        <f t="shared" ref="G5:G14" si="2">F5/E4</f>
        <v>1.7320508075688776</v>
      </c>
    </row>
    <row r="6" spans="2:7" x14ac:dyDescent="0.25">
      <c r="B6" s="17">
        <v>4</v>
      </c>
      <c r="C6" s="17">
        <v>412</v>
      </c>
      <c r="D6" s="17">
        <v>5000000</v>
      </c>
      <c r="E6" s="17">
        <f t="shared" si="0"/>
        <v>8.2399999999999997E-5</v>
      </c>
      <c r="F6" s="17">
        <f t="shared" si="1"/>
        <v>1.3406073250583108E-4</v>
      </c>
      <c r="G6" s="17">
        <f t="shared" si="2"/>
        <v>1.7320508075688772</v>
      </c>
    </row>
    <row r="7" spans="2:7" x14ac:dyDescent="0.25">
      <c r="B7" s="17">
        <v>5</v>
      </c>
      <c r="C7" s="17">
        <v>431</v>
      </c>
      <c r="D7" s="17">
        <v>5000000</v>
      </c>
      <c r="E7" s="17">
        <f t="shared" si="0"/>
        <v>8.6199999999999995E-5</v>
      </c>
      <c r="F7" s="17">
        <f t="shared" si="1"/>
        <v>1.4272098654367554E-4</v>
      </c>
      <c r="G7" s="17">
        <f t="shared" si="2"/>
        <v>1.7320508075688781</v>
      </c>
    </row>
    <row r="8" spans="2:7" x14ac:dyDescent="0.25">
      <c r="B8" s="17">
        <v>6</v>
      </c>
      <c r="C8" s="17">
        <v>1056</v>
      </c>
      <c r="D8" s="17">
        <v>5000000</v>
      </c>
      <c r="E8" s="17">
        <f t="shared" si="0"/>
        <v>2.1120000000000001E-4</v>
      </c>
      <c r="F8" s="17">
        <f t="shared" si="1"/>
        <v>1.4930277961243716E-4</v>
      </c>
      <c r="G8" s="17">
        <f t="shared" si="2"/>
        <v>1.7320508075688767</v>
      </c>
    </row>
    <row r="9" spans="2:7" x14ac:dyDescent="0.25">
      <c r="B9" s="17">
        <v>7</v>
      </c>
      <c r="C9" s="17">
        <v>2991</v>
      </c>
      <c r="D9" s="17">
        <v>5000000</v>
      </c>
      <c r="E9" s="17">
        <f t="shared" si="0"/>
        <v>5.9820000000000001E-4</v>
      </c>
      <c r="F9" s="17">
        <f t="shared" si="1"/>
        <v>3.6580913055854697E-4</v>
      </c>
      <c r="G9" s="17">
        <f t="shared" si="2"/>
        <v>1.7320508075688776</v>
      </c>
    </row>
    <row r="10" spans="2:7" x14ac:dyDescent="0.25">
      <c r="B10" s="17">
        <v>8</v>
      </c>
      <c r="C10" s="17">
        <v>2913</v>
      </c>
      <c r="D10" s="17">
        <v>5000000</v>
      </c>
      <c r="E10" s="17">
        <f t="shared" si="0"/>
        <v>5.8259999999999996E-4</v>
      </c>
      <c r="F10" s="17">
        <f t="shared" si="1"/>
        <v>1.0361127930877021E-3</v>
      </c>
      <c r="G10" s="17">
        <f t="shared" si="2"/>
        <v>1.7320508075688767</v>
      </c>
    </row>
    <row r="11" spans="2:7" x14ac:dyDescent="0.25">
      <c r="B11" s="17">
        <v>9</v>
      </c>
      <c r="C11" s="17">
        <v>3214</v>
      </c>
      <c r="D11" s="17">
        <v>5000000</v>
      </c>
      <c r="E11" s="17">
        <f t="shared" si="0"/>
        <v>6.4280000000000001E-4</v>
      </c>
      <c r="F11" s="17">
        <f t="shared" si="1"/>
        <v>1.009092800489628E-3</v>
      </c>
      <c r="G11" s="17">
        <f t="shared" si="2"/>
        <v>1.7320508075688776</v>
      </c>
    </row>
    <row r="12" spans="2:7" x14ac:dyDescent="0.25">
      <c r="B12" s="17">
        <v>10</v>
      </c>
      <c r="C12" s="17">
        <v>9246</v>
      </c>
      <c r="D12" s="17">
        <v>5000000</v>
      </c>
      <c r="E12" s="17">
        <f t="shared" si="0"/>
        <v>1.8492000000000001E-3</v>
      </c>
      <c r="F12" s="17">
        <f t="shared" si="1"/>
        <v>1.1133622591052742E-3</v>
      </c>
      <c r="G12" s="17">
        <f t="shared" si="2"/>
        <v>1.7320508075688772</v>
      </c>
    </row>
    <row r="13" spans="2:7" x14ac:dyDescent="0.25">
      <c r="B13" s="17">
        <v>11</v>
      </c>
      <c r="C13" s="17">
        <v>31577</v>
      </c>
      <c r="D13" s="17">
        <v>5000000</v>
      </c>
      <c r="E13" s="17">
        <f t="shared" si="0"/>
        <v>6.3153999999999997E-3</v>
      </c>
      <c r="F13" s="17">
        <f t="shared" si="1"/>
        <v>3.2029083533563693E-3</v>
      </c>
      <c r="G13" s="17">
        <f t="shared" si="2"/>
        <v>1.7320508075688781</v>
      </c>
    </row>
    <row r="14" spans="2:7" x14ac:dyDescent="0.25">
      <c r="B14" s="17">
        <v>12</v>
      </c>
      <c r="C14" s="17">
        <v>78933</v>
      </c>
      <c r="D14" s="17">
        <v>5000000</v>
      </c>
      <c r="E14" s="17">
        <f t="shared" si="0"/>
        <v>1.5786600000000001E-2</v>
      </c>
      <c r="F14" s="17">
        <f t="shared" si="1"/>
        <v>1.0938593670120482E-2</v>
      </c>
      <c r="G14" s="17">
        <f t="shared" si="2"/>
        <v>1.7320508075688765</v>
      </c>
    </row>
    <row r="15" spans="2:7" x14ac:dyDescent="0.25">
      <c r="E15" s="4" t="s">
        <v>9</v>
      </c>
      <c r="F15" s="5" t="s">
        <v>31</v>
      </c>
    </row>
    <row r="19" spans="2:7" x14ac:dyDescent="0.25">
      <c r="B19" s="16" t="s">
        <v>0</v>
      </c>
      <c r="C19" s="16" t="s">
        <v>32</v>
      </c>
      <c r="D19" s="16" t="s">
        <v>1</v>
      </c>
      <c r="E19" s="16" t="s">
        <v>2</v>
      </c>
      <c r="F19" s="16" t="s">
        <v>8</v>
      </c>
      <c r="G19" s="16" t="s">
        <v>7</v>
      </c>
    </row>
    <row r="20" spans="2:7" x14ac:dyDescent="0.25">
      <c r="B20" s="17">
        <v>1</v>
      </c>
      <c r="C20" s="17">
        <v>44</v>
      </c>
      <c r="D20" s="17">
        <v>1000000</v>
      </c>
      <c r="E20" s="17">
        <f>C20/D20</f>
        <v>4.3999999999999999E-5</v>
      </c>
      <c r="F20" s="17"/>
      <c r="G20" s="17"/>
    </row>
    <row r="21" spans="2:7" x14ac:dyDescent="0.25">
      <c r="B21" s="17">
        <v>2</v>
      </c>
      <c r="C21" s="17">
        <v>125</v>
      </c>
      <c r="D21" s="17">
        <v>1000000</v>
      </c>
      <c r="E21" s="17">
        <f t="shared" ref="E21:E30" si="3">C21/D21</f>
        <v>1.25E-4</v>
      </c>
      <c r="F21" s="17">
        <f>B21^2/B20^2*E20</f>
        <v>1.76E-4</v>
      </c>
      <c r="G21" s="17">
        <f>F21/E20</f>
        <v>4</v>
      </c>
    </row>
    <row r="22" spans="2:7" x14ac:dyDescent="0.25">
      <c r="B22" s="17">
        <v>3</v>
      </c>
      <c r="C22" s="17">
        <v>139</v>
      </c>
      <c r="D22" s="17">
        <v>1000000</v>
      </c>
      <c r="E22" s="17">
        <f t="shared" si="3"/>
        <v>1.3899999999999999E-4</v>
      </c>
      <c r="F22" s="17">
        <f t="shared" ref="F22:F31" si="4">B22^2/B21^2*E21</f>
        <v>2.8125000000000003E-4</v>
      </c>
      <c r="G22" s="17">
        <f>F22/E21</f>
        <v>2.25</v>
      </c>
    </row>
    <row r="23" spans="2:7" x14ac:dyDescent="0.25">
      <c r="B23" s="17">
        <v>4</v>
      </c>
      <c r="C23" s="17">
        <v>163</v>
      </c>
      <c r="D23" s="17">
        <v>1000000</v>
      </c>
      <c r="E23" s="17">
        <f t="shared" si="3"/>
        <v>1.63E-4</v>
      </c>
      <c r="F23" s="17">
        <f t="shared" si="4"/>
        <v>2.4711111111111109E-4</v>
      </c>
      <c r="G23" s="17">
        <f t="shared" ref="G22:G31" si="5">F23/E22</f>
        <v>1.7777777777777777</v>
      </c>
    </row>
    <row r="24" spans="2:7" x14ac:dyDescent="0.25">
      <c r="B24" s="17">
        <v>5</v>
      </c>
      <c r="C24" s="17">
        <v>174</v>
      </c>
      <c r="D24" s="17">
        <v>1000000</v>
      </c>
      <c r="E24" s="17">
        <f t="shared" si="3"/>
        <v>1.74E-4</v>
      </c>
      <c r="F24" s="17">
        <f t="shared" si="4"/>
        <v>2.5468750000000003E-4</v>
      </c>
      <c r="G24" s="17">
        <f t="shared" si="5"/>
        <v>1.5625000000000002</v>
      </c>
    </row>
    <row r="25" spans="2:7" x14ac:dyDescent="0.25">
      <c r="B25" s="17">
        <v>6</v>
      </c>
      <c r="C25" s="17">
        <v>294</v>
      </c>
      <c r="D25" s="17">
        <v>1000000</v>
      </c>
      <c r="E25" s="17">
        <f t="shared" si="3"/>
        <v>2.9399999999999999E-4</v>
      </c>
      <c r="F25" s="17">
        <f t="shared" si="4"/>
        <v>2.5055999999999999E-4</v>
      </c>
      <c r="G25" s="17">
        <f t="shared" si="5"/>
        <v>1.44</v>
      </c>
    </row>
    <row r="26" spans="2:7" x14ac:dyDescent="0.25">
      <c r="B26" s="17">
        <v>7</v>
      </c>
      <c r="C26" s="17">
        <v>521</v>
      </c>
      <c r="D26" s="17">
        <v>1000000</v>
      </c>
      <c r="E26" s="17">
        <f t="shared" si="3"/>
        <v>5.2099999999999998E-4</v>
      </c>
      <c r="F26" s="17">
        <f t="shared" si="4"/>
        <v>4.0016666666666667E-4</v>
      </c>
      <c r="G26" s="17">
        <f t="shared" si="5"/>
        <v>1.3611111111111112</v>
      </c>
    </row>
    <row r="27" spans="2:7" x14ac:dyDescent="0.25">
      <c r="B27" s="17">
        <v>8</v>
      </c>
      <c r="C27" s="17">
        <v>813</v>
      </c>
      <c r="D27" s="17">
        <v>1000000</v>
      </c>
      <c r="E27" s="17">
        <f t="shared" si="3"/>
        <v>8.1300000000000003E-4</v>
      </c>
      <c r="F27" s="17">
        <f t="shared" si="4"/>
        <v>6.8048979591836729E-4</v>
      </c>
      <c r="G27" s="17">
        <f t="shared" si="5"/>
        <v>1.3061224489795917</v>
      </c>
    </row>
    <row r="28" spans="2:7" x14ac:dyDescent="0.25">
      <c r="B28" s="17">
        <v>9</v>
      </c>
      <c r="C28" s="17">
        <v>1274</v>
      </c>
      <c r="D28" s="17">
        <v>1000000</v>
      </c>
      <c r="E28" s="17">
        <f t="shared" si="3"/>
        <v>1.274E-3</v>
      </c>
      <c r="F28" s="17">
        <f t="shared" si="4"/>
        <v>1.0289531250000001E-3</v>
      </c>
      <c r="G28" s="17">
        <f t="shared" si="5"/>
        <v>1.2656250000000002</v>
      </c>
    </row>
    <row r="29" spans="2:7" x14ac:dyDescent="0.25">
      <c r="B29" s="17">
        <v>10</v>
      </c>
      <c r="C29" s="17">
        <v>1619</v>
      </c>
      <c r="D29" s="17">
        <v>1000000</v>
      </c>
      <c r="E29" s="17">
        <f t="shared" si="3"/>
        <v>1.619E-3</v>
      </c>
      <c r="F29" s="17">
        <f t="shared" si="4"/>
        <v>1.5728395061728395E-3</v>
      </c>
      <c r="G29" s="17">
        <f t="shared" si="5"/>
        <v>1.2345679012345678</v>
      </c>
    </row>
    <row r="30" spans="2:7" x14ac:dyDescent="0.25">
      <c r="B30" s="17">
        <v>11</v>
      </c>
      <c r="C30" s="17">
        <v>1961</v>
      </c>
      <c r="D30" s="17">
        <v>1000000</v>
      </c>
      <c r="E30" s="17">
        <f t="shared" si="3"/>
        <v>1.9610000000000001E-3</v>
      </c>
      <c r="F30" s="17">
        <f t="shared" si="4"/>
        <v>1.9589899999999999E-3</v>
      </c>
      <c r="G30" s="17">
        <f t="shared" si="5"/>
        <v>1.21</v>
      </c>
    </row>
    <row r="31" spans="2:7" x14ac:dyDescent="0.25">
      <c r="B31" s="17">
        <v>12</v>
      </c>
      <c r="C31" s="17">
        <v>2293</v>
      </c>
      <c r="D31" s="17">
        <v>1000000</v>
      </c>
      <c r="E31" s="17">
        <f>C31/D31</f>
        <v>2.2929999999999999E-3</v>
      </c>
      <c r="F31" s="17">
        <f t="shared" si="4"/>
        <v>2.3337520661157025E-3</v>
      </c>
      <c r="G31" s="17">
        <f t="shared" si="5"/>
        <v>1.1900826446280992</v>
      </c>
    </row>
    <row r="32" spans="2:7" x14ac:dyDescent="0.25">
      <c r="E32" s="4" t="s">
        <v>9</v>
      </c>
      <c r="F32" s="5" t="s">
        <v>11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F3FAC-A6A0-4103-B8BF-D1265476F2F5}">
  <dimension ref="B2:G17"/>
  <sheetViews>
    <sheetView tabSelected="1" workbookViewId="0">
      <selection activeCell="B2" sqref="B2:G16"/>
    </sheetView>
  </sheetViews>
  <sheetFormatPr defaultRowHeight="15" x14ac:dyDescent="0.25"/>
  <cols>
    <col min="3" max="3" width="15" customWidth="1"/>
    <col min="4" max="4" width="13.42578125" customWidth="1"/>
    <col min="5" max="5" width="20.7109375" customWidth="1"/>
    <col min="6" max="6" width="12.85546875" customWidth="1"/>
    <col min="7" max="7" width="11.140625" customWidth="1"/>
  </cols>
  <sheetData>
    <row r="2" spans="2:7" x14ac:dyDescent="0.25">
      <c r="B2" s="14" t="s">
        <v>0</v>
      </c>
      <c r="C2" s="14" t="s">
        <v>28</v>
      </c>
      <c r="D2" s="14" t="s">
        <v>1</v>
      </c>
      <c r="E2" s="14" t="s">
        <v>2</v>
      </c>
      <c r="F2" s="14" t="s">
        <v>8</v>
      </c>
      <c r="G2" s="14" t="s">
        <v>7</v>
      </c>
    </row>
    <row r="3" spans="2:7" x14ac:dyDescent="0.25">
      <c r="B3" s="15">
        <v>2</v>
      </c>
      <c r="C3" s="15">
        <v>87</v>
      </c>
      <c r="D3" s="15">
        <v>27000</v>
      </c>
      <c r="E3" s="15">
        <f>C3/D3</f>
        <v>3.2222222222222222E-3</v>
      </c>
      <c r="F3" s="15"/>
      <c r="G3" s="15"/>
    </row>
    <row r="4" spans="2:7" x14ac:dyDescent="0.25">
      <c r="B4" s="15">
        <v>4</v>
      </c>
      <c r="C4" s="15">
        <v>90</v>
      </c>
      <c r="D4" s="15">
        <v>27000</v>
      </c>
      <c r="E4" s="15">
        <f t="shared" ref="E4:E16" si="0">C4/D4</f>
        <v>3.3333333333333335E-3</v>
      </c>
      <c r="F4" s="15">
        <f>B4/B3*E3</f>
        <v>6.4444444444444445E-3</v>
      </c>
      <c r="G4" s="15">
        <f>F4/E3</f>
        <v>2</v>
      </c>
    </row>
    <row r="5" spans="2:7" x14ac:dyDescent="0.25">
      <c r="B5" s="15">
        <v>8</v>
      </c>
      <c r="C5" s="15">
        <v>147</v>
      </c>
      <c r="D5" s="15">
        <v>27000</v>
      </c>
      <c r="E5" s="15">
        <f t="shared" si="0"/>
        <v>5.4444444444444445E-3</v>
      </c>
      <c r="F5" s="15">
        <f t="shared" ref="F5:F16" si="1">B5/B4*E4</f>
        <v>6.6666666666666671E-3</v>
      </c>
      <c r="G5" s="15">
        <f t="shared" ref="G5:G16" si="2">F5/E4</f>
        <v>2</v>
      </c>
    </row>
    <row r="6" spans="2:7" x14ac:dyDescent="0.25">
      <c r="B6" s="15">
        <v>16</v>
      </c>
      <c r="C6" s="15">
        <v>300</v>
      </c>
      <c r="D6" s="15">
        <v>27000</v>
      </c>
      <c r="E6" s="15">
        <f t="shared" si="0"/>
        <v>1.1111111111111112E-2</v>
      </c>
      <c r="F6" s="15">
        <f t="shared" si="1"/>
        <v>1.0888888888888889E-2</v>
      </c>
      <c r="G6" s="15">
        <f t="shared" si="2"/>
        <v>2</v>
      </c>
    </row>
    <row r="7" spans="2:7" x14ac:dyDescent="0.25">
      <c r="B7" s="15">
        <v>32</v>
      </c>
      <c r="C7" s="15">
        <v>467</v>
      </c>
      <c r="D7" s="15">
        <v>27000</v>
      </c>
      <c r="E7" s="15">
        <f t="shared" si="0"/>
        <v>1.7296296296296296E-2</v>
      </c>
      <c r="F7" s="15">
        <f t="shared" si="1"/>
        <v>2.2222222222222223E-2</v>
      </c>
      <c r="G7" s="15">
        <f t="shared" si="2"/>
        <v>2</v>
      </c>
    </row>
    <row r="8" spans="2:7" x14ac:dyDescent="0.25">
      <c r="B8" s="15">
        <v>64</v>
      </c>
      <c r="C8" s="15">
        <v>1201</v>
      </c>
      <c r="D8" s="15">
        <v>27000</v>
      </c>
      <c r="E8" s="15">
        <f t="shared" si="0"/>
        <v>4.4481481481481483E-2</v>
      </c>
      <c r="F8" s="15">
        <f t="shared" si="1"/>
        <v>3.4592592592592591E-2</v>
      </c>
      <c r="G8" s="15">
        <f t="shared" si="2"/>
        <v>2</v>
      </c>
    </row>
    <row r="9" spans="2:7" x14ac:dyDescent="0.25">
      <c r="B9" s="15">
        <v>128</v>
      </c>
      <c r="C9" s="15">
        <v>3978</v>
      </c>
      <c r="D9" s="15">
        <v>27000</v>
      </c>
      <c r="E9" s="15">
        <f t="shared" si="0"/>
        <v>0.14733333333333334</v>
      </c>
      <c r="F9" s="15">
        <f t="shared" si="1"/>
        <v>8.8962962962962966E-2</v>
      </c>
      <c r="G9" s="15">
        <f t="shared" si="2"/>
        <v>2</v>
      </c>
    </row>
    <row r="10" spans="2:7" x14ac:dyDescent="0.25">
      <c r="B10" s="15">
        <v>256</v>
      </c>
      <c r="C10" s="15">
        <v>14514</v>
      </c>
      <c r="D10" s="15">
        <v>27000</v>
      </c>
      <c r="E10" s="15">
        <f t="shared" si="0"/>
        <v>0.53755555555555556</v>
      </c>
      <c r="F10" s="15">
        <f t="shared" si="1"/>
        <v>0.29466666666666669</v>
      </c>
      <c r="G10" s="15">
        <f t="shared" si="2"/>
        <v>2</v>
      </c>
    </row>
    <row r="11" spans="2:7" x14ac:dyDescent="0.25">
      <c r="B11" s="15">
        <v>512</v>
      </c>
      <c r="C11" s="15">
        <v>57002</v>
      </c>
      <c r="D11" s="15">
        <v>27000</v>
      </c>
      <c r="E11" s="15">
        <f t="shared" si="0"/>
        <v>2.1111851851851853</v>
      </c>
      <c r="F11" s="15">
        <f t="shared" si="1"/>
        <v>1.0751111111111111</v>
      </c>
      <c r="G11" s="15">
        <f t="shared" si="2"/>
        <v>2</v>
      </c>
    </row>
    <row r="12" spans="2:7" x14ac:dyDescent="0.25">
      <c r="B12" s="15">
        <v>1024</v>
      </c>
      <c r="C12" s="15">
        <v>8390</v>
      </c>
      <c r="D12" s="15">
        <v>1000</v>
      </c>
      <c r="E12" s="15">
        <f t="shared" si="0"/>
        <v>8.39</v>
      </c>
      <c r="F12" s="15">
        <f t="shared" si="1"/>
        <v>4.2223703703703706</v>
      </c>
      <c r="G12" s="15">
        <f t="shared" si="2"/>
        <v>2</v>
      </c>
    </row>
    <row r="13" spans="2:7" x14ac:dyDescent="0.25">
      <c r="B13" s="15">
        <v>2048</v>
      </c>
      <c r="C13" s="15">
        <v>38155</v>
      </c>
      <c r="D13" s="15">
        <v>1000</v>
      </c>
      <c r="E13" s="15">
        <f t="shared" si="0"/>
        <v>38.155000000000001</v>
      </c>
      <c r="F13" s="15">
        <f t="shared" si="1"/>
        <v>16.78</v>
      </c>
      <c r="G13" s="15">
        <f t="shared" si="2"/>
        <v>2</v>
      </c>
    </row>
    <row r="14" spans="2:7" x14ac:dyDescent="0.25">
      <c r="B14" s="15">
        <v>4096</v>
      </c>
      <c r="C14" s="15">
        <v>21782</v>
      </c>
      <c r="D14" s="15">
        <v>100</v>
      </c>
      <c r="E14" s="15">
        <f t="shared" si="0"/>
        <v>217.82</v>
      </c>
      <c r="F14" s="15">
        <f t="shared" si="1"/>
        <v>76.31</v>
      </c>
      <c r="G14" s="15">
        <f t="shared" si="2"/>
        <v>2</v>
      </c>
    </row>
    <row r="15" spans="2:7" x14ac:dyDescent="0.25">
      <c r="B15" s="15">
        <v>8192</v>
      </c>
      <c r="C15" s="15">
        <v>1199</v>
      </c>
      <c r="D15" s="15">
        <v>1</v>
      </c>
      <c r="E15" s="15">
        <f t="shared" si="0"/>
        <v>1199</v>
      </c>
      <c r="F15" s="15">
        <f t="shared" si="1"/>
        <v>435.64</v>
      </c>
      <c r="G15" s="15">
        <f t="shared" si="2"/>
        <v>2</v>
      </c>
    </row>
    <row r="16" spans="2:7" x14ac:dyDescent="0.25">
      <c r="B16" s="15">
        <v>16384</v>
      </c>
      <c r="C16" s="15">
        <v>4125</v>
      </c>
      <c r="D16" s="15">
        <v>1</v>
      </c>
      <c r="E16" s="15">
        <f t="shared" si="0"/>
        <v>4125</v>
      </c>
      <c r="F16" s="15">
        <f t="shared" si="1"/>
        <v>2398</v>
      </c>
      <c r="G16" s="15">
        <f t="shared" si="2"/>
        <v>2</v>
      </c>
    </row>
    <row r="17" spans="3:6" x14ac:dyDescent="0.25">
      <c r="C17" s="6" t="s">
        <v>29</v>
      </c>
      <c r="E17" s="4" t="s">
        <v>9</v>
      </c>
      <c r="F17" s="5" t="s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Sustraccion</vt:lpstr>
      <vt:lpstr>Division</vt:lpstr>
      <vt:lpstr>Fibonacci</vt:lpstr>
      <vt:lpstr>VectorSum</vt:lpstr>
      <vt:lpstr>AlgoritmosAñadidos</vt:lpstr>
      <vt:lpstr>Tromino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Héctor</dc:creator>
  <cp:lastModifiedBy>USUARIO</cp:lastModifiedBy>
  <dcterms:created xsi:type="dcterms:W3CDTF">2015-06-05T18:17:20Z</dcterms:created>
  <dcterms:modified xsi:type="dcterms:W3CDTF">2022-03-12T17:03:56Z</dcterms:modified>
</cp:coreProperties>
</file>