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3-2024\Alg\Lab\Lab4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A25" i="1"/>
  <c r="A24" i="1"/>
  <c r="A23" i="1"/>
  <c r="A22" i="1"/>
  <c r="A21" i="1"/>
  <c r="A20" i="1"/>
  <c r="A19" i="1"/>
  <c r="A18" i="1"/>
  <c r="A17" i="1"/>
  <c r="A16" i="1"/>
  <c r="A15" i="1"/>
  <c r="A12" i="1"/>
  <c r="A14" i="1"/>
  <c r="A13" i="1"/>
</calcChain>
</file>

<file path=xl/sharedStrings.xml><?xml version="1.0" encoding="utf-8"?>
<sst xmlns="http://schemas.openxmlformats.org/spreadsheetml/2006/main" count="63" uniqueCount="12">
  <si>
    <t>n</t>
  </si>
  <si>
    <t>t ordered(ms)</t>
  </si>
  <si>
    <t>t reverse (ms)</t>
  </si>
  <si>
    <t>t random(ms)</t>
  </si>
  <si>
    <t>Bubble</t>
  </si>
  <si>
    <t>Selection</t>
  </si>
  <si>
    <t>Lor</t>
  </si>
  <si>
    <t>Insertion</t>
  </si>
  <si>
    <t>Oot</t>
  </si>
  <si>
    <t>Quicksort</t>
  </si>
  <si>
    <t>Quicksort + Insertion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</si>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</sst>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right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B13" workbookViewId="0">
      <selection activeCell="G30" sqref="G30"/>
    </sheetView>
  </sheetViews>
  <sheetFormatPr baseColWidth="10" defaultRowHeight="15" x14ac:dyDescent="0.25"/>
  <cols>
    <col min="2" max="2" width="17.140625" customWidth="1"/>
    <col min="3" max="3" width="16.42578125" customWidth="1"/>
    <col min="4" max="4" width="15.85546875" customWidth="1"/>
    <col min="8" max="8" width="15.5703125" customWidth="1"/>
    <col min="9" max="10" width="15.140625" customWidth="1"/>
  </cols>
  <sheetData>
    <row r="1" spans="1:10" x14ac:dyDescent="0.25">
      <c r="A1" s="4" t="s">
        <v>4</v>
      </c>
      <c r="B1" s="4"/>
      <c r="C1" s="4"/>
      <c r="D1" s="4"/>
      <c r="G1" s="4" t="s">
        <v>5</v>
      </c>
      <c r="H1" s="4"/>
      <c r="I1" s="4"/>
      <c r="J1" s="4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1:10" x14ac:dyDescent="0.25">
      <c r="A3" s="1">
        <v>10000</v>
      </c>
      <c r="B3">
        <v>46</v>
      </c>
      <c r="C3">
        <v>89</v>
      </c>
      <c r="D3">
        <v>112</v>
      </c>
      <c r="G3" s="1">
        <v>10000</v>
      </c>
      <c r="H3" s="3" t="s">
        <v>6</v>
      </c>
      <c r="I3">
        <v>63</v>
      </c>
      <c r="J3">
        <v>60</v>
      </c>
    </row>
    <row r="4" spans="1:10" x14ac:dyDescent="0.25">
      <c r="A4" s="1">
        <v>20000</v>
      </c>
      <c r="B4">
        <v>164</v>
      </c>
      <c r="C4">
        <v>279</v>
      </c>
      <c r="D4">
        <v>483</v>
      </c>
      <c r="G4" s="1">
        <v>20000</v>
      </c>
      <c r="H4">
        <v>56</v>
      </c>
      <c r="I4">
        <v>135</v>
      </c>
      <c r="J4">
        <v>150</v>
      </c>
    </row>
    <row r="5" spans="1:10" x14ac:dyDescent="0.25">
      <c r="A5" s="1">
        <v>40000</v>
      </c>
      <c r="B5">
        <v>154</v>
      </c>
      <c r="C5">
        <v>1175</v>
      </c>
      <c r="D5">
        <v>1898</v>
      </c>
      <c r="G5" s="1">
        <v>40000</v>
      </c>
      <c r="H5">
        <v>164</v>
      </c>
      <c r="I5">
        <v>603</v>
      </c>
      <c r="J5">
        <v>465</v>
      </c>
    </row>
    <row r="6" spans="1:10" x14ac:dyDescent="0.25">
      <c r="A6" s="1">
        <v>80000</v>
      </c>
      <c r="B6">
        <v>610</v>
      </c>
      <c r="C6">
        <v>4300</v>
      </c>
      <c r="D6">
        <v>8867</v>
      </c>
      <c r="G6" s="1">
        <v>80000</v>
      </c>
      <c r="H6">
        <v>636</v>
      </c>
      <c r="I6">
        <v>2348</v>
      </c>
      <c r="J6">
        <v>2092</v>
      </c>
    </row>
    <row r="7" spans="1:10" x14ac:dyDescent="0.25">
      <c r="A7" s="1">
        <v>160000</v>
      </c>
      <c r="B7">
        <v>2509</v>
      </c>
      <c r="C7">
        <v>17262</v>
      </c>
      <c r="D7">
        <v>35393</v>
      </c>
      <c r="G7" s="1">
        <v>160000</v>
      </c>
      <c r="H7">
        <v>2590</v>
      </c>
      <c r="I7">
        <v>8682</v>
      </c>
      <c r="J7">
        <v>8582</v>
      </c>
    </row>
    <row r="10" spans="1:10" x14ac:dyDescent="0.25">
      <c r="A10" s="4" t="s">
        <v>7</v>
      </c>
      <c r="B10" s="4"/>
      <c r="C10" s="4"/>
      <c r="D10" s="4"/>
      <c r="G10" s="4" t="s">
        <v>9</v>
      </c>
      <c r="H10" s="4"/>
      <c r="I10" s="4"/>
      <c r="J10" s="4"/>
    </row>
    <row r="11" spans="1:10" x14ac:dyDescent="0.25">
      <c r="A11" s="2" t="s">
        <v>0</v>
      </c>
      <c r="B11" s="2" t="s">
        <v>1</v>
      </c>
      <c r="C11" s="2" t="s">
        <v>2</v>
      </c>
      <c r="D11" s="2" t="s">
        <v>3</v>
      </c>
      <c r="G11" s="2" t="s">
        <v>0</v>
      </c>
      <c r="H11" s="2" t="s">
        <v>1</v>
      </c>
      <c r="I11" s="2" t="s">
        <v>2</v>
      </c>
      <c r="J11" s="2" t="s">
        <v>3</v>
      </c>
    </row>
    <row r="12" spans="1:10" x14ac:dyDescent="0.25">
      <c r="A12" s="1">
        <f>2^0*10000</f>
        <v>10000</v>
      </c>
      <c r="B12" s="3" t="s">
        <v>6</v>
      </c>
      <c r="C12">
        <v>56</v>
      </c>
      <c r="D12" s="3" t="s">
        <v>6</v>
      </c>
      <c r="G12" s="1">
        <f>2^0*250000</f>
        <v>250000</v>
      </c>
      <c r="H12" s="3" t="s">
        <v>6</v>
      </c>
      <c r="I12" s="3" t="s">
        <v>6</v>
      </c>
      <c r="J12" s="3" t="s">
        <v>6</v>
      </c>
    </row>
    <row r="13" spans="1:10" x14ac:dyDescent="0.25">
      <c r="A13" s="1">
        <f>2*10000</f>
        <v>20000</v>
      </c>
      <c r="B13" s="3" t="s">
        <v>6</v>
      </c>
      <c r="C13">
        <v>210</v>
      </c>
      <c r="D13">
        <v>122</v>
      </c>
      <c r="G13" s="1">
        <f>2^1*250000</f>
        <v>500000</v>
      </c>
      <c r="H13" s="3" t="s">
        <v>6</v>
      </c>
      <c r="I13" s="3" t="s">
        <v>6</v>
      </c>
      <c r="J13" s="3" t="s">
        <v>6</v>
      </c>
    </row>
    <row r="14" spans="1:10" x14ac:dyDescent="0.25">
      <c r="A14" s="1">
        <f>2^2*10000</f>
        <v>40000</v>
      </c>
      <c r="B14" s="3" t="s">
        <v>6</v>
      </c>
      <c r="C14">
        <v>288</v>
      </c>
      <c r="D14">
        <v>143</v>
      </c>
      <c r="G14" s="1">
        <f>2^2*250000</f>
        <v>1000000</v>
      </c>
      <c r="H14" s="3" t="s">
        <v>6</v>
      </c>
      <c r="I14" s="3" t="s">
        <v>6</v>
      </c>
      <c r="J14">
        <v>89</v>
      </c>
    </row>
    <row r="15" spans="1:10" x14ac:dyDescent="0.25">
      <c r="A15" s="1">
        <f>2^3*10000</f>
        <v>80000</v>
      </c>
      <c r="B15" s="3" t="s">
        <v>6</v>
      </c>
      <c r="C15">
        <v>1175</v>
      </c>
      <c r="D15">
        <v>572</v>
      </c>
      <c r="G15" s="1">
        <f>2^3*250000</f>
        <v>2000000</v>
      </c>
      <c r="H15" s="3" t="s">
        <v>6</v>
      </c>
      <c r="I15" s="3" t="s">
        <v>6</v>
      </c>
      <c r="J15">
        <v>179</v>
      </c>
    </row>
    <row r="16" spans="1:10" x14ac:dyDescent="0.25">
      <c r="A16" s="1">
        <f>2^4*10000</f>
        <v>160000</v>
      </c>
      <c r="B16" s="3" t="s">
        <v>6</v>
      </c>
      <c r="C16">
        <v>4654</v>
      </c>
      <c r="D16">
        <v>2306</v>
      </c>
      <c r="G16" s="1">
        <f>2^4*250000</f>
        <v>4000000</v>
      </c>
      <c r="H16" s="3">
        <v>51</v>
      </c>
      <c r="I16">
        <v>69</v>
      </c>
      <c r="J16">
        <v>378</v>
      </c>
    </row>
    <row r="17" spans="1:10" x14ac:dyDescent="0.25">
      <c r="A17" s="1">
        <f>2^5*10000</f>
        <v>320000</v>
      </c>
      <c r="B17" s="3" t="s">
        <v>6</v>
      </c>
      <c r="C17">
        <v>18501</v>
      </c>
      <c r="D17">
        <v>9073</v>
      </c>
      <c r="G17" s="1">
        <f>2^5*250000</f>
        <v>8000000</v>
      </c>
      <c r="H17" s="3">
        <v>103</v>
      </c>
      <c r="I17">
        <v>141</v>
      </c>
      <c r="J17">
        <v>867</v>
      </c>
    </row>
    <row r="18" spans="1:10" x14ac:dyDescent="0.25">
      <c r="A18" s="1">
        <f>2^6*10000</f>
        <v>640000</v>
      </c>
      <c r="B18" s="3" t="s">
        <v>6</v>
      </c>
      <c r="C18" s="3" t="s">
        <v>8</v>
      </c>
      <c r="D18">
        <v>36087</v>
      </c>
      <c r="G18" s="1">
        <f>2^6*250000</f>
        <v>16000000</v>
      </c>
      <c r="H18" s="3">
        <v>214</v>
      </c>
      <c r="I18" s="3">
        <v>289</v>
      </c>
      <c r="J18">
        <v>1957</v>
      </c>
    </row>
    <row r="19" spans="1:10" x14ac:dyDescent="0.25">
      <c r="A19" s="1">
        <f>2^7*10000</f>
        <v>1280000</v>
      </c>
      <c r="B19" s="3" t="s">
        <v>6</v>
      </c>
      <c r="C19" s="3" t="s">
        <v>8</v>
      </c>
      <c r="D19" s="3" t="s">
        <v>8</v>
      </c>
    </row>
    <row r="20" spans="1:10" x14ac:dyDescent="0.25">
      <c r="A20" s="1">
        <f>2^8*10000</f>
        <v>2560000</v>
      </c>
      <c r="B20" s="3" t="s">
        <v>6</v>
      </c>
      <c r="C20" s="3" t="s">
        <v>8</v>
      </c>
      <c r="D20" s="3" t="s">
        <v>8</v>
      </c>
    </row>
    <row r="21" spans="1:10" x14ac:dyDescent="0.25">
      <c r="A21" s="1">
        <f>2^9*10000</f>
        <v>5120000</v>
      </c>
      <c r="B21" s="3" t="s">
        <v>6</v>
      </c>
      <c r="C21" s="3" t="s">
        <v>8</v>
      </c>
      <c r="D21" s="3" t="s">
        <v>8</v>
      </c>
    </row>
    <row r="22" spans="1:10" x14ac:dyDescent="0.25">
      <c r="A22" s="1">
        <f>2^10*10000</f>
        <v>10240000</v>
      </c>
      <c r="B22" s="3" t="s">
        <v>6</v>
      </c>
      <c r="C22" s="3" t="s">
        <v>8</v>
      </c>
      <c r="D22" s="3" t="s">
        <v>8</v>
      </c>
    </row>
    <row r="23" spans="1:10" x14ac:dyDescent="0.25">
      <c r="A23" s="1">
        <f>2^11*10000</f>
        <v>20480000</v>
      </c>
      <c r="B23" s="3" t="s">
        <v>6</v>
      </c>
      <c r="C23" s="3" t="s">
        <v>8</v>
      </c>
      <c r="D23" s="3" t="s">
        <v>8</v>
      </c>
      <c r="G23" s="4" t="s">
        <v>10</v>
      </c>
      <c r="H23" s="4"/>
      <c r="I23" s="4"/>
      <c r="J23" s="4"/>
    </row>
    <row r="24" spans="1:10" x14ac:dyDescent="0.25">
      <c r="A24" s="1">
        <f>2^12*10000</f>
        <v>40960000</v>
      </c>
      <c r="B24" s="3" t="s">
        <v>6</v>
      </c>
      <c r="C24" s="3" t="s">
        <v>8</v>
      </c>
      <c r="D24" s="3" t="s">
        <v>8</v>
      </c>
      <c r="G24" s="2" t="s">
        <v>11</v>
      </c>
      <c r="H24" s="2" t="s">
        <v>3</v>
      </c>
    </row>
    <row r="25" spans="1:10" x14ac:dyDescent="0.25">
      <c r="A25" s="1">
        <f>2^13*10000</f>
        <v>81920000</v>
      </c>
      <c r="B25">
        <v>58</v>
      </c>
      <c r="C25" s="3" t="s">
        <v>8</v>
      </c>
      <c r="D25" s="3" t="s">
        <v>8</v>
      </c>
      <c r="G25" s="1">
        <v>1</v>
      </c>
      <c r="H25" s="3">
        <v>2810</v>
      </c>
    </row>
    <row r="26" spans="1:10" x14ac:dyDescent="0.25">
      <c r="G26" s="1">
        <v>5</v>
      </c>
      <c r="H26" s="3">
        <v>3342</v>
      </c>
    </row>
    <row r="27" spans="1:10" x14ac:dyDescent="0.25">
      <c r="G27" s="1">
        <v>10</v>
      </c>
      <c r="H27">
        <v>2961</v>
      </c>
    </row>
    <row r="28" spans="1:10" x14ac:dyDescent="0.25">
      <c r="G28" s="1">
        <v>20</v>
      </c>
      <c r="H28">
        <v>3103</v>
      </c>
    </row>
    <row r="29" spans="1:10" x14ac:dyDescent="0.25">
      <c r="G29" s="1">
        <v>30</v>
      </c>
      <c r="H29">
        <v>2419</v>
      </c>
    </row>
    <row r="30" spans="1:10" x14ac:dyDescent="0.25">
      <c r="G30" s="1">
        <v>50</v>
      </c>
      <c r="H30">
        <v>2472</v>
      </c>
    </row>
    <row r="31" spans="1:10" x14ac:dyDescent="0.25">
      <c r="G31" s="1">
        <v>100</v>
      </c>
      <c r="H31">
        <v>2393</v>
      </c>
    </row>
    <row r="32" spans="1:10" x14ac:dyDescent="0.25">
      <c r="G32" s="1">
        <v>200</v>
      </c>
      <c r="H32">
        <v>1768</v>
      </c>
    </row>
    <row r="33" spans="7:8" x14ac:dyDescent="0.25">
      <c r="G33" s="1">
        <v>500</v>
      </c>
      <c r="H33">
        <v>1616</v>
      </c>
    </row>
    <row r="34" spans="7:8" x14ac:dyDescent="0.25">
      <c r="G34" s="1">
        <v>1000</v>
      </c>
      <c r="H34">
        <v>1794</v>
      </c>
    </row>
  </sheetData>
  <mergeCells count="5">
    <mergeCell ref="A1:D1"/>
    <mergeCell ref="G1:J1"/>
    <mergeCell ref="A10:D10"/>
    <mergeCell ref="G10:J10"/>
    <mergeCell ref="G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Sánchez de Posada Orihuela</dc:creator>
  <cp:lastModifiedBy>Luis Sánchez de Posada Orihuela</cp:lastModifiedBy>
  <dcterms:created xsi:type="dcterms:W3CDTF">2024-02-22T17:30:44Z</dcterms:created>
  <dcterms:modified xsi:type="dcterms:W3CDTF">2024-02-22T18:51:29Z</dcterms:modified>
</cp:coreProperties>
</file>