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5\"/>
    </mc:Choice>
  </mc:AlternateContent>
  <xr:revisionPtr revIDLastSave="0" documentId="13_ncr:1_{49E4D23F-01AC-4377-AA64-20FEF48828EC}" xr6:coauthVersionLast="46" xr6:coauthVersionMax="46" xr10:uidLastSave="{00000000-0000-0000-0000-000000000000}"/>
  <bookViews>
    <workbookView xWindow="-108" yWindow="-108" windowWidth="23256" windowHeight="12576" xr2:uid="{760BF4A0-4F21-48FC-9449-0A68ABD67C67}"/>
  </bookViews>
  <sheets>
    <sheet name="Prog. Dinámic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5" l="1"/>
  <c r="D20" i="5"/>
  <c r="D21" i="5"/>
  <c r="D22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<sst xmlns="http://schemas.openxmlformats.org/spreadsheetml/2006/main" count="22" uniqueCount="19">
  <si>
    <t>nVeces</t>
  </si>
  <si>
    <t>Mediciones realizadas en:</t>
  </si>
  <si>
    <t>Intel(R) Core(TM) i7-8550U</t>
  </si>
  <si>
    <t>RAM 16,0 GB</t>
  </si>
  <si>
    <t>n</t>
  </si>
  <si>
    <t>nVeces = 1000000</t>
  </si>
  <si>
    <t>nVeces = 100000</t>
  </si>
  <si>
    <t>nVeces = 10000</t>
  </si>
  <si>
    <t>nVeces = 1000</t>
  </si>
  <si>
    <t>nVeces = 100</t>
  </si>
  <si>
    <t>nVeces = 10</t>
  </si>
  <si>
    <t>Complejidad:</t>
  </si>
  <si>
    <t>O(n)</t>
  </si>
  <si>
    <t>O(nlogn)</t>
  </si>
  <si>
    <t>s</t>
  </si>
  <si>
    <t>t(Prog. Dinámica)</t>
  </si>
  <si>
    <t>t(DV)</t>
  </si>
  <si>
    <t>nVeces (Prog. Dinámica)</t>
  </si>
  <si>
    <t>nVeces (DV)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</si>
</sst>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/>
    <xf numFmtId="0" fontId="0" fillId="0" borderId="5" xfId="0" applyFill="1" applyBorder="1" applyAlignment="1">
      <alignment horizontal="center"/>
    </xf>
    <xf numFmtId="0" fontId="0" fillId="0" borderId="0" xfId="0" applyBorder="1"/>
    <xf numFmtId="0" fontId="0" fillId="0" borderId="7" xfId="0" applyFill="1" applyBorder="1" applyAlignment="1">
      <alignment horizontal="center"/>
    </xf>
    <xf numFmtId="0" fontId="0" fillId="0" borderId="11" xfId="0" applyBorder="1"/>
    <xf numFmtId="0" fontId="1" fillId="2" borderId="4" xfId="0" applyFont="1" applyFill="1" applyBorder="1" applyAlignment="1">
      <alignment horizontal="center"/>
    </xf>
    <xf numFmtId="0" fontId="1" fillId="0" borderId="6" xfId="0" applyFont="1" applyBorder="1"/>
    <xf numFmtId="0" fontId="1" fillId="0" borderId="8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'Prog. Dinámica'!$C$2</c:f>
              <c:strCache>
                <c:ptCount val="1"/>
                <c:pt idx="0">
                  <c:v>t(Prog. Dinámica)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'Prog. Dinámica'!$B$3:$B$22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'Prog. Dinámica'!$C$3:$C$22</c:f>
              <c:numCache>
                <c:formatCode>General</c:formatCode>
                <c:ptCount val="20"/>
                <c:pt idx="0">
                  <c:v>1.7100000000000001E-4</c:v>
                </c:pt>
                <c:pt idx="1">
                  <c:v>3.6000000000000002E-4</c:v>
                </c:pt>
                <c:pt idx="2">
                  <c:v>6.0800000000000003E-4</c:v>
                </c:pt>
                <c:pt idx="3">
                  <c:v>1.1640000000000001E-3</c:v>
                </c:pt>
                <c:pt idx="4">
                  <c:v>2.4229999999999998E-3</c:v>
                </c:pt>
                <c:pt idx="5">
                  <c:v>4.8630000000000001E-3</c:v>
                </c:pt>
                <c:pt idx="6">
                  <c:v>9.5499999999999995E-3</c:v>
                </c:pt>
                <c:pt idx="7">
                  <c:v>1.9602999999999999E-2</c:v>
                </c:pt>
                <c:pt idx="8">
                  <c:v>3.8151999999999998E-2</c:v>
                </c:pt>
                <c:pt idx="9">
                  <c:v>7.6614000000000002E-2</c:v>
                </c:pt>
                <c:pt idx="10">
                  <c:v>0.15032899999999999</c:v>
                </c:pt>
                <c:pt idx="11">
                  <c:v>0.29681000000000002</c:v>
                </c:pt>
                <c:pt idx="12">
                  <c:v>0.60407</c:v>
                </c:pt>
                <c:pt idx="13">
                  <c:v>1.27176</c:v>
                </c:pt>
                <c:pt idx="14">
                  <c:v>2.6665000000000001</c:v>
                </c:pt>
                <c:pt idx="15">
                  <c:v>5.3940999999999999</c:v>
                </c:pt>
                <c:pt idx="16">
                  <c:v>10.739599999999999</c:v>
                </c:pt>
                <c:pt idx="17">
                  <c:v>22.338999999999999</c:v>
                </c:pt>
                <c:pt idx="18">
                  <c:v>44.255000000000003</c:v>
                </c:pt>
                <c:pt idx="19">
                  <c:v>89.495000000000005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041166557477007E-2"/>
          <c:y val="0.15319444444444447"/>
          <c:w val="0.842885573369262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'Prog. Dinámica'!$D$2</c:f>
              <c:strCache>
                <c:ptCount val="1"/>
                <c:pt idx="0">
                  <c:v>t(DV)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'Prog. Dinámica'!$B$3:$B$22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'Prog. Dinámica'!$D$3:$D$22</c:f>
              <c:numCache>
                <c:formatCode>General</c:formatCode>
                <c:ptCount val="20"/>
                <c:pt idx="0">
                  <c:v>2.1700000000000001E-3</c:v>
                </c:pt>
                <c:pt idx="1">
                  <c:v>3.5999999999999999E-3</c:v>
                </c:pt>
                <c:pt idx="2">
                  <c:v>7.9500000000000005E-3</c:v>
                </c:pt>
                <c:pt idx="3">
                  <c:v>1.7430000000000001E-2</c:v>
                </c:pt>
                <c:pt idx="4">
                  <c:v>3.7310000000000003E-2</c:v>
                </c:pt>
                <c:pt idx="5">
                  <c:v>7.424E-2</c:v>
                </c:pt>
                <c:pt idx="6">
                  <c:v>0.17363000000000001</c:v>
                </c:pt>
                <c:pt idx="7">
                  <c:v>0.35206999999999999</c:v>
                </c:pt>
                <c:pt idx="8">
                  <c:v>0.82206000000000001</c:v>
                </c:pt>
                <c:pt idx="9">
                  <c:v>1.6734800000000001</c:v>
                </c:pt>
                <c:pt idx="10">
                  <c:v>3.0482999999999998</c:v>
                </c:pt>
                <c:pt idx="11">
                  <c:v>7.5076000000000001</c:v>
                </c:pt>
                <c:pt idx="12">
                  <c:v>16.625599999999999</c:v>
                </c:pt>
                <c:pt idx="13">
                  <c:v>23.931000000000001</c:v>
                </c:pt>
                <c:pt idx="14">
                  <c:v>46.341999999999999</c:v>
                </c:pt>
                <c:pt idx="15">
                  <c:v>83.436000000000007</c:v>
                </c:pt>
                <c:pt idx="16">
                  <c:v>150.39400000000001</c:v>
                </c:pt>
                <c:pt idx="17">
                  <c:v>259.54000000000002</c:v>
                </c:pt>
                <c:pt idx="18">
                  <c:v>530.09</c:v>
                </c:pt>
                <c:pt idx="19">
                  <c:v>1535.35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A-4B04-8B6B-922C488C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72390</xdr:rowOff>
    </xdr:from>
    <xdr:to>
      <xdr:col>5</xdr:col>
      <xdr:colOff>937260</xdr:colOff>
      <xdr:row>39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1226820</xdr:colOff>
      <xdr:row>24</xdr:row>
      <xdr:rowOff>68580</xdr:rowOff>
    </xdr:from>
    <xdr:to>
      <xdr:col>11</xdr:col>
      <xdr:colOff>518160</xdr:colOff>
      <xdr:row>39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D3300F-8227-4C4C-8C28-E8D976FA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N23"/>
  <sheetViews>
    <sheetView tabSelected="1" workbookViewId="0">
      <selection activeCell="F17" sqref="F17"/>
    </sheetView>
  </sheetViews>
  <sheetFormatPr baseColWidth="10" defaultRowHeight="14.4" x14ac:dyDescent="0.3"/>
  <cols>
    <col min="1" max="1" width="19.21875" customWidth="1"/>
    <col min="2" max="2" width="14.21875" customWidth="1"/>
    <col min="3" max="3" width="15.6640625" customWidth="1"/>
    <col min="4" max="4" width="12.44140625" customWidth="1"/>
    <col min="5" max="5" width="18.109375" customWidth="1"/>
    <col min="6" max="6" width="19.21875" customWidth="1"/>
    <col min="7" max="7" width="19" customWidth="1"/>
  </cols>
  <sheetData>
    <row r="2" spans="1:14" x14ac:dyDescent="0.3">
      <c r="A2" s="12" t="s">
        <v>17</v>
      </c>
      <c r="B2" s="15" t="s">
        <v>4</v>
      </c>
      <c r="C2" s="10" t="s">
        <v>15</v>
      </c>
      <c r="D2" s="11" t="s">
        <v>16</v>
      </c>
      <c r="E2" s="22" t="s">
        <v>18</v>
      </c>
      <c r="J2" s="4" t="s">
        <v>1</v>
      </c>
      <c r="K2" s="5"/>
      <c r="N2" s="1" t="s">
        <v>0</v>
      </c>
    </row>
    <row r="3" spans="1:14" x14ac:dyDescent="0.3">
      <c r="A3" s="13" t="s">
        <v>5</v>
      </c>
      <c r="B3" s="16">
        <v>100</v>
      </c>
      <c r="C3" s="19">
        <f>171/N6</f>
        <v>1.7100000000000001E-4</v>
      </c>
      <c r="D3" s="19">
        <f>217/N7</f>
        <v>2.1700000000000001E-3</v>
      </c>
      <c r="E3" s="23" t="s">
        <v>6</v>
      </c>
      <c r="J3" s="6" t="s">
        <v>2</v>
      </c>
      <c r="K3" s="7"/>
      <c r="N3" s="2">
        <v>1000000000</v>
      </c>
    </row>
    <row r="4" spans="1:14" x14ac:dyDescent="0.3">
      <c r="A4" s="13"/>
      <c r="B4" s="16">
        <v>200</v>
      </c>
      <c r="C4" s="19">
        <f>360/N6</f>
        <v>3.6000000000000002E-4</v>
      </c>
      <c r="D4" s="19">
        <f>360/N7</f>
        <v>3.5999999999999999E-3</v>
      </c>
      <c r="E4" s="23"/>
      <c r="J4" s="8" t="s">
        <v>3</v>
      </c>
      <c r="K4" s="9"/>
      <c r="N4" s="2">
        <v>100000000</v>
      </c>
    </row>
    <row r="5" spans="1:14" x14ac:dyDescent="0.3">
      <c r="A5" s="13"/>
      <c r="B5" s="16">
        <v>400</v>
      </c>
      <c r="C5" s="19">
        <f>608/N6</f>
        <v>6.0800000000000003E-4</v>
      </c>
      <c r="D5" s="19">
        <f>795/N7</f>
        <v>7.9500000000000005E-3</v>
      </c>
      <c r="E5" s="23"/>
      <c r="N5" s="2">
        <v>10000000</v>
      </c>
    </row>
    <row r="6" spans="1:14" x14ac:dyDescent="0.3">
      <c r="A6" s="13"/>
      <c r="B6" s="16">
        <v>800</v>
      </c>
      <c r="C6" s="19">
        <f>1164/N6</f>
        <v>1.1640000000000001E-3</v>
      </c>
      <c r="D6" s="19">
        <f>1743/N7</f>
        <v>1.7430000000000001E-2</v>
      </c>
      <c r="E6" s="23"/>
      <c r="N6" s="2">
        <v>1000000</v>
      </c>
    </row>
    <row r="7" spans="1:14" x14ac:dyDescent="0.3">
      <c r="A7" s="13"/>
      <c r="B7" s="16">
        <v>1600</v>
      </c>
      <c r="C7" s="19">
        <f>2423/N6</f>
        <v>2.4229999999999998E-3</v>
      </c>
      <c r="D7" s="19">
        <f>3731/N7</f>
        <v>3.7310000000000003E-2</v>
      </c>
      <c r="E7" s="23"/>
      <c r="N7" s="3">
        <v>100000</v>
      </c>
    </row>
    <row r="8" spans="1:14" x14ac:dyDescent="0.3">
      <c r="A8" s="13"/>
      <c r="B8" s="16">
        <v>3200</v>
      </c>
      <c r="C8" s="19">
        <f>4863/N6</f>
        <v>4.8630000000000001E-3</v>
      </c>
      <c r="D8" s="19">
        <f>7424/N7</f>
        <v>7.424E-2</v>
      </c>
      <c r="E8" s="23"/>
      <c r="N8" s="2">
        <v>10000</v>
      </c>
    </row>
    <row r="9" spans="1:14" x14ac:dyDescent="0.3">
      <c r="A9" s="13"/>
      <c r="B9" s="16">
        <v>6400</v>
      </c>
      <c r="C9" s="19">
        <f>9550/N6</f>
        <v>9.5499999999999995E-3</v>
      </c>
      <c r="D9" s="19">
        <f>17363/N7</f>
        <v>0.17363000000000001</v>
      </c>
      <c r="E9" s="23"/>
      <c r="N9" s="14">
        <v>1000</v>
      </c>
    </row>
    <row r="10" spans="1:14" x14ac:dyDescent="0.3">
      <c r="A10" s="13"/>
      <c r="B10" s="16">
        <v>12800</v>
      </c>
      <c r="C10" s="19">
        <f>19603/N6</f>
        <v>1.9602999999999999E-2</v>
      </c>
      <c r="D10" s="19">
        <f>35207/N7</f>
        <v>0.35206999999999999</v>
      </c>
      <c r="E10" s="23"/>
      <c r="N10" s="14">
        <v>100</v>
      </c>
    </row>
    <row r="11" spans="1:14" x14ac:dyDescent="0.3">
      <c r="A11" s="13"/>
      <c r="B11" s="16">
        <v>25600</v>
      </c>
      <c r="C11" s="19">
        <f>38152/N6</f>
        <v>3.8151999999999998E-2</v>
      </c>
      <c r="D11" s="19">
        <f>82206/N7</f>
        <v>0.82206000000000001</v>
      </c>
      <c r="E11" s="23"/>
      <c r="N11" s="14">
        <v>10</v>
      </c>
    </row>
    <row r="12" spans="1:14" x14ac:dyDescent="0.3">
      <c r="A12" s="13"/>
      <c r="B12" s="16">
        <v>51200</v>
      </c>
      <c r="C12" s="19">
        <f>76614/N6</f>
        <v>7.6614000000000002E-2</v>
      </c>
      <c r="D12" s="19">
        <f>167348/N7</f>
        <v>1.6734800000000001</v>
      </c>
      <c r="E12" s="23"/>
      <c r="N12" s="14">
        <v>1</v>
      </c>
    </row>
    <row r="13" spans="1:14" x14ac:dyDescent="0.3">
      <c r="A13" s="13"/>
      <c r="B13" s="16">
        <v>102400</v>
      </c>
      <c r="C13" s="19">
        <f>150329/N6</f>
        <v>0.15032899999999999</v>
      </c>
      <c r="D13" s="19">
        <f>30483/N8</f>
        <v>3.0482999999999998</v>
      </c>
      <c r="E13" s="23" t="s">
        <v>7</v>
      </c>
      <c r="K13" t="s">
        <v>14</v>
      </c>
    </row>
    <row r="14" spans="1:14" x14ac:dyDescent="0.3">
      <c r="A14" s="13" t="s">
        <v>6</v>
      </c>
      <c r="B14" s="16">
        <v>204800</v>
      </c>
      <c r="C14" s="19">
        <f>29681/N7</f>
        <v>0.29681000000000002</v>
      </c>
      <c r="D14" s="19">
        <f>75076/N8</f>
        <v>7.5076000000000001</v>
      </c>
      <c r="E14" s="23"/>
    </row>
    <row r="15" spans="1:14" x14ac:dyDescent="0.3">
      <c r="A15" s="13"/>
      <c r="B15" s="16">
        <v>409600</v>
      </c>
      <c r="C15" s="19">
        <f>60407/N7</f>
        <v>0.60407</v>
      </c>
      <c r="D15" s="19">
        <f>166256/N8</f>
        <v>16.625599999999999</v>
      </c>
      <c r="E15" s="23"/>
    </row>
    <row r="16" spans="1:14" x14ac:dyDescent="0.3">
      <c r="A16" s="13"/>
      <c r="B16" s="16">
        <v>819200</v>
      </c>
      <c r="C16" s="19">
        <f>127176/N7</f>
        <v>1.27176</v>
      </c>
      <c r="D16" s="19">
        <f>23931/N9</f>
        <v>23.931000000000001</v>
      </c>
      <c r="E16" s="23" t="s">
        <v>8</v>
      </c>
    </row>
    <row r="17" spans="1:5" x14ac:dyDescent="0.3">
      <c r="A17" s="13" t="s">
        <v>7</v>
      </c>
      <c r="B17" s="16">
        <v>1638400</v>
      </c>
      <c r="C17" s="19">
        <f>26665/N8</f>
        <v>2.6665000000000001</v>
      </c>
      <c r="D17" s="19">
        <f>46342/N9</f>
        <v>46.341999999999999</v>
      </c>
      <c r="E17" s="23"/>
    </row>
    <row r="18" spans="1:5" x14ac:dyDescent="0.3">
      <c r="A18" s="13"/>
      <c r="B18" s="16">
        <v>3276800</v>
      </c>
      <c r="C18" s="19">
        <f>53941/N8</f>
        <v>5.3940999999999999</v>
      </c>
      <c r="D18" s="19">
        <f>83436/N9</f>
        <v>83.436000000000007</v>
      </c>
      <c r="E18" s="23"/>
    </row>
    <row r="19" spans="1:5" x14ac:dyDescent="0.3">
      <c r="A19" s="6"/>
      <c r="B19" s="18">
        <v>6553600</v>
      </c>
      <c r="C19" s="19">
        <f>107396/N8</f>
        <v>10.739599999999999</v>
      </c>
      <c r="D19" s="19">
        <f>150394/N9</f>
        <v>150.39400000000001</v>
      </c>
      <c r="E19" s="23" t="s">
        <v>9</v>
      </c>
    </row>
    <row r="20" spans="1:5" x14ac:dyDescent="0.3">
      <c r="A20" s="17" t="s">
        <v>8</v>
      </c>
      <c r="B20" s="18">
        <v>13107200</v>
      </c>
      <c r="C20" s="19">
        <f>22339/N9</f>
        <v>22.338999999999999</v>
      </c>
      <c r="D20" s="19">
        <f>25954/N10</f>
        <v>259.54000000000002</v>
      </c>
      <c r="E20" s="7"/>
    </row>
    <row r="21" spans="1:5" x14ac:dyDescent="0.3">
      <c r="A21" s="6"/>
      <c r="B21" s="18">
        <v>26214400</v>
      </c>
      <c r="C21" s="19">
        <f>44255/N9</f>
        <v>44.255000000000003</v>
      </c>
      <c r="D21" s="19">
        <f>53009/N10</f>
        <v>530.09</v>
      </c>
      <c r="E21" s="7"/>
    </row>
    <row r="22" spans="1:5" x14ac:dyDescent="0.3">
      <c r="A22" s="8"/>
      <c r="B22" s="20">
        <v>52428800</v>
      </c>
      <c r="C22" s="21">
        <f>89495/N9</f>
        <v>89.495000000000005</v>
      </c>
      <c r="D22" s="21">
        <f>153535/N10</f>
        <v>1535.35</v>
      </c>
      <c r="E22" s="24" t="s">
        <v>10</v>
      </c>
    </row>
    <row r="23" spans="1:5" x14ac:dyDescent="0.3">
      <c r="B23" s="25" t="s">
        <v>11</v>
      </c>
      <c r="C23" s="25" t="s">
        <v>12</v>
      </c>
      <c r="D23" s="25" t="s">
        <v>13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Prog. 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2021-04-03T01:28:01Z</dcterms:modified>
</cp:coreProperties>
</file>