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G:\githubDesktop\CIRP2025\CIRP-2025\data\DMIteration\"/>
    </mc:Choice>
  </mc:AlternateContent>
  <xr:revisionPtr revIDLastSave="0" documentId="13_ncr:1_{97B2B300-0334-49DA-8BFA-6481F80153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28" i="1"/>
  <c r="H29" i="1"/>
  <c r="H30" i="1"/>
  <c r="G20" i="1"/>
  <c r="G21" i="1"/>
  <c r="G22" i="1"/>
  <c r="G23" i="1"/>
  <c r="G24" i="1"/>
  <c r="G25" i="1"/>
  <c r="G26" i="1"/>
  <c r="G27" i="1"/>
  <c r="G28" i="1"/>
  <c r="G29" i="1"/>
  <c r="G30" i="1"/>
  <c r="I30" i="1" s="1"/>
  <c r="F20" i="1"/>
  <c r="I20" i="1" s="1"/>
  <c r="F21" i="1"/>
  <c r="I21" i="1" s="1"/>
  <c r="F22" i="1"/>
  <c r="F23" i="1"/>
  <c r="F24" i="1"/>
  <c r="F25" i="1"/>
  <c r="F26" i="1"/>
  <c r="F27" i="1"/>
  <c r="F28" i="1"/>
  <c r="F29" i="1"/>
  <c r="F30" i="1"/>
  <c r="H19" i="1"/>
  <c r="G19" i="1"/>
  <c r="F19" i="1"/>
  <c r="I19" i="1" s="1"/>
  <c r="F11" i="1"/>
  <c r="F9" i="1"/>
  <c r="L8" i="1"/>
  <c r="F8" i="1"/>
  <c r="L7" i="1"/>
  <c r="F7" i="1"/>
  <c r="L6" i="1"/>
  <c r="F6" i="1"/>
  <c r="L4" i="1"/>
  <c r="F4" i="1"/>
  <c r="F3" i="1"/>
  <c r="I24" i="1" l="1"/>
  <c r="I29" i="1"/>
  <c r="I23" i="1"/>
  <c r="I22" i="1"/>
  <c r="I28" i="1"/>
  <c r="I27" i="1"/>
  <c r="I26" i="1"/>
  <c r="I25" i="1"/>
</calcChain>
</file>

<file path=xl/sharedStrings.xml><?xml version="1.0" encoding="utf-8"?>
<sst xmlns="http://schemas.openxmlformats.org/spreadsheetml/2006/main" count="50" uniqueCount="42">
  <si>
    <t>Iterative Score Calculation</t>
    <phoneticPr fontId="1" type="noConversion"/>
  </si>
  <si>
    <t>likert</t>
    <phoneticPr fontId="1" type="noConversion"/>
  </si>
  <si>
    <t>Elicitation</t>
    <phoneticPr fontId="1" type="noConversion"/>
  </si>
  <si>
    <t>Judgment</t>
    <phoneticPr fontId="1" type="noConversion"/>
  </si>
  <si>
    <t>score</t>
    <phoneticPr fontId="1" type="noConversion"/>
  </si>
  <si>
    <t>Scheme</t>
    <phoneticPr fontId="1" type="noConversion"/>
  </si>
  <si>
    <t>11→</t>
    <phoneticPr fontId="1" type="noConversion"/>
  </si>
  <si>
    <t>12→</t>
    <phoneticPr fontId="1" type="noConversion"/>
  </si>
  <si>
    <t>The score of the first iteration is similar, and the second iteration is carried out on the basis of the two.</t>
    <phoneticPr fontId="1" type="noConversion"/>
  </si>
  <si>
    <t>23→</t>
    <phoneticPr fontId="1" type="noConversion"/>
  </si>
  <si>
    <t>Scheme2</t>
    <phoneticPr fontId="1" type="noConversion"/>
  </si>
  <si>
    <t>Iteration1</t>
    <phoneticPr fontId="1" type="noConversion"/>
  </si>
  <si>
    <t>Iteration2</t>
    <phoneticPr fontId="1" type="noConversion"/>
  </si>
  <si>
    <t>Iteration3</t>
    <phoneticPr fontId="1" type="noConversion"/>
  </si>
  <si>
    <t>Iteration maximum score statistics</t>
    <phoneticPr fontId="1" type="noConversion"/>
  </si>
  <si>
    <t>Score</t>
    <phoneticPr fontId="1" type="noConversion"/>
  </si>
  <si>
    <t>Scheme4</t>
    <phoneticPr fontId="1" type="noConversion"/>
  </si>
  <si>
    <t>Scheme6</t>
    <phoneticPr fontId="1" type="noConversion"/>
  </si>
  <si>
    <t>Scheme8</t>
    <phoneticPr fontId="1" type="noConversion"/>
  </si>
  <si>
    <t>Scheme1</t>
    <phoneticPr fontId="1" type="noConversion"/>
  </si>
  <si>
    <t>Scheme3</t>
    <phoneticPr fontId="1" type="noConversion"/>
  </si>
  <si>
    <t>Scheme9</t>
    <phoneticPr fontId="1" type="noConversion"/>
  </si>
  <si>
    <t>Scheme7</t>
    <phoneticPr fontId="1" type="noConversion"/>
  </si>
  <si>
    <t>Scheme5</t>
    <phoneticPr fontId="1" type="noConversion"/>
  </si>
  <si>
    <t>Raw Score</t>
    <phoneticPr fontId="1" type="noConversion"/>
  </si>
  <si>
    <t>Formula Computing</t>
  </si>
  <si>
    <t>Formula Computing</t>
    <phoneticPr fontId="1" type="noConversion"/>
  </si>
  <si>
    <t>Column1</t>
  </si>
  <si>
    <t>likert2</t>
  </si>
  <si>
    <t>Elicitation2</t>
  </si>
  <si>
    <t>Judgment2</t>
  </si>
  <si>
    <t>car2</t>
    <phoneticPr fontId="1" type="noConversion"/>
  </si>
  <si>
    <t>car11</t>
    <phoneticPr fontId="1" type="noConversion"/>
  </si>
  <si>
    <t>car12</t>
    <phoneticPr fontId="1" type="noConversion"/>
  </si>
  <si>
    <t>car21</t>
    <phoneticPr fontId="1" type="noConversion"/>
  </si>
  <si>
    <t>car22</t>
    <phoneticPr fontId="1" type="noConversion"/>
  </si>
  <si>
    <t>car23</t>
    <phoneticPr fontId="1" type="noConversion"/>
  </si>
  <si>
    <t>car27</t>
    <phoneticPr fontId="1" type="noConversion"/>
  </si>
  <si>
    <t>car24</t>
    <phoneticPr fontId="1" type="noConversion"/>
  </si>
  <si>
    <t>car25</t>
    <phoneticPr fontId="1" type="noConversion"/>
  </si>
  <si>
    <t>car26</t>
    <phoneticPr fontId="1" type="noConversion"/>
  </si>
  <si>
    <t>car31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</si>
</sst>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4" fillId="0" borderId="1" xfId="0" applyFont="1" applyBorder="1"/>
    <xf numFmtId="0" fontId="4" fillId="0" borderId="0" xfId="0" applyFont="1"/>
    <xf numFmtId="0" fontId="3" fillId="2" borderId="1" xfId="0" applyFont="1" applyFill="1" applyBorder="1"/>
    <xf numFmtId="0" fontId="2" fillId="0" borderId="1" xfId="0" applyFont="1" applyBorder="1"/>
    <xf numFmtId="0" fontId="0" fillId="2" borderId="2" xfId="0" applyFill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8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colors>
    <mruColors>
      <color rgb="FF2878B5"/>
      <color rgb="FFF8AC8C"/>
      <color rgb="FFFF8884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Score Ranking</a:t>
            </a:r>
            <a:endParaRPr lang="en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Sheet1!$F$18</c:f>
              <c:strCache>
                <c:ptCount val="1"/>
                <c:pt idx="0">
                  <c:v>likert2</c:v>
                </c:pt>
              </c:strCache>
            </c:strRef>
          </c:tx>
          <c:spPr>
            <a:solidFill>
              <a:srgbClr val="FF8884"/>
            </a:solidFill>
            <a:ln>
              <a:noFill/>
            </a:ln>
            <a:effectLst/>
          </c:spPr>
          <c:invertIfNegative val="0"/>
          <c:cat>
            <c:strRef>
              <c:f>Sheet1!$B$19:$B$30</c:f>
              <c:strCache>
                <c:ptCount val="12"/>
                <c:pt idx="0">
                  <c:v>Scheme4</c:v>
                </c:pt>
                <c:pt idx="1">
                  <c:v>Scheme6</c:v>
                </c:pt>
                <c:pt idx="2">
                  <c:v>Scheme8</c:v>
                </c:pt>
                <c:pt idx="3">
                  <c:v>Scheme1</c:v>
                </c:pt>
                <c:pt idx="4">
                  <c:v>Iteration3</c:v>
                </c:pt>
                <c:pt idx="5">
                  <c:v>Scheme3</c:v>
                </c:pt>
                <c:pt idx="6">
                  <c:v>Iteration2</c:v>
                </c:pt>
                <c:pt idx="7">
                  <c:v>Scheme9</c:v>
                </c:pt>
                <c:pt idx="8">
                  <c:v>Scheme7</c:v>
                </c:pt>
                <c:pt idx="9">
                  <c:v>Scheme5</c:v>
                </c:pt>
                <c:pt idx="10">
                  <c:v>Iteration1</c:v>
                </c:pt>
                <c:pt idx="11">
                  <c:v>Scheme2</c:v>
                </c:pt>
              </c:strCache>
            </c:strRef>
          </c:cat>
          <c:val>
            <c:numRef>
              <c:f>Sheet1!$F$19:$F$30</c:f>
              <c:numCache>
                <c:formatCode>General</c:formatCode>
                <c:ptCount val="12"/>
                <c:pt idx="0">
                  <c:v>0.17860000000000001</c:v>
                </c:pt>
                <c:pt idx="1">
                  <c:v>0.17860000000000001</c:v>
                </c:pt>
                <c:pt idx="2">
                  <c:v>0.12860000000000002</c:v>
                </c:pt>
                <c:pt idx="3">
                  <c:v>0.12140000000000001</c:v>
                </c:pt>
                <c:pt idx="4">
                  <c:v>0.1358</c:v>
                </c:pt>
                <c:pt idx="5">
                  <c:v>0.1142</c:v>
                </c:pt>
                <c:pt idx="6">
                  <c:v>0.10720000000000002</c:v>
                </c:pt>
                <c:pt idx="7">
                  <c:v>8.5800000000000001E-2</c:v>
                </c:pt>
                <c:pt idx="8">
                  <c:v>7.1400000000000005E-2</c:v>
                </c:pt>
                <c:pt idx="9">
                  <c:v>6.4200000000000007E-2</c:v>
                </c:pt>
                <c:pt idx="10">
                  <c:v>6.4200000000000007E-2</c:v>
                </c:pt>
                <c:pt idx="11">
                  <c:v>3.5799999999999998E-2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B-2C4D-8116-A34123EC2E8A}"/>
            </c:ext>
          </c:extLst>
        </c:ser>
        <c:ser>
          <c:idx val="1"/>
          <c:order val="1"/>
          <c:tx>
            <c:strRef>
              <c:f>Sheet1!$G$18</c:f>
              <c:strCache>
                <c:ptCount val="1"/>
                <c:pt idx="0">
                  <c:v>Elicitation2</c:v>
                </c:pt>
              </c:strCache>
            </c:strRef>
          </c:tx>
          <c:spPr>
            <a:solidFill>
              <a:srgbClr val="F8AC8C"/>
            </a:solidFill>
            <a:ln>
              <a:noFill/>
            </a:ln>
            <a:effectLst/>
          </c:spPr>
          <c:invertIfNegative val="0"/>
          <c:cat>
            <c:strRef>
              <c:f>Sheet1!$B$19:$B$30</c:f>
              <c:strCache>
                <c:ptCount val="12"/>
                <c:pt idx="0">
                  <c:v>Scheme4</c:v>
                </c:pt>
                <c:pt idx="1">
                  <c:v>Scheme6</c:v>
                </c:pt>
                <c:pt idx="2">
                  <c:v>Scheme8</c:v>
                </c:pt>
                <c:pt idx="3">
                  <c:v>Scheme1</c:v>
                </c:pt>
                <c:pt idx="4">
                  <c:v>Iteration3</c:v>
                </c:pt>
                <c:pt idx="5">
                  <c:v>Scheme3</c:v>
                </c:pt>
                <c:pt idx="6">
                  <c:v>Iteration2</c:v>
                </c:pt>
                <c:pt idx="7">
                  <c:v>Scheme9</c:v>
                </c:pt>
                <c:pt idx="8">
                  <c:v>Scheme7</c:v>
                </c:pt>
                <c:pt idx="9">
                  <c:v>Scheme5</c:v>
                </c:pt>
                <c:pt idx="10">
                  <c:v>Iteration1</c:v>
                </c:pt>
                <c:pt idx="11">
                  <c:v>Scheme2</c:v>
                </c:pt>
              </c:strCache>
            </c:strRef>
          </c:cat>
          <c:val>
            <c:numRef>
              <c:f>Sheet1!$G$19:$G$30</c:f>
              <c:numCache>
                <c:formatCode>General</c:formatCode>
                <c:ptCount val="12"/>
                <c:pt idx="0">
                  <c:v>0.55740000000000001</c:v>
                </c:pt>
                <c:pt idx="1">
                  <c:v>0.51419999999999999</c:v>
                </c:pt>
                <c:pt idx="2">
                  <c:v>0.36419999999999997</c:v>
                </c:pt>
                <c:pt idx="3">
                  <c:v>0.34259999999999996</c:v>
                </c:pt>
                <c:pt idx="4">
                  <c:v>0.3216</c:v>
                </c:pt>
                <c:pt idx="5">
                  <c:v>0.38579999999999998</c:v>
                </c:pt>
                <c:pt idx="6">
                  <c:v>0.25739999999999996</c:v>
                </c:pt>
                <c:pt idx="7">
                  <c:v>0.3</c:v>
                </c:pt>
                <c:pt idx="8">
                  <c:v>0.17159999999999997</c:v>
                </c:pt>
                <c:pt idx="9">
                  <c:v>8.5799999999999987E-2</c:v>
                </c:pt>
                <c:pt idx="10">
                  <c:v>6.4199999999999993E-2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B-2C4D-8116-A34123EC2E8A}"/>
            </c:ext>
          </c:extLst>
        </c:ser>
        <c:ser>
          <c:idx val="2"/>
          <c:order val="2"/>
          <c:tx>
            <c:strRef>
              <c:f>Sheet1!$H$18</c:f>
              <c:strCache>
                <c:ptCount val="1"/>
                <c:pt idx="0">
                  <c:v>Judgment2</c:v>
                </c:pt>
              </c:strCache>
            </c:strRef>
          </c:tx>
          <c:spPr>
            <a:solidFill>
              <a:srgbClr val="2878B5"/>
            </a:solidFill>
            <a:ln>
              <a:noFill/>
            </a:ln>
            <a:effectLst/>
          </c:spPr>
          <c:invertIfNegative val="0"/>
          <c:cat>
            <c:strRef>
              <c:f>Sheet1!$B$19:$B$30</c:f>
              <c:strCache>
                <c:ptCount val="12"/>
                <c:pt idx="0">
                  <c:v>Scheme4</c:v>
                </c:pt>
                <c:pt idx="1">
                  <c:v>Scheme6</c:v>
                </c:pt>
                <c:pt idx="2">
                  <c:v>Scheme8</c:v>
                </c:pt>
                <c:pt idx="3">
                  <c:v>Scheme1</c:v>
                </c:pt>
                <c:pt idx="4">
                  <c:v>Iteration3</c:v>
                </c:pt>
                <c:pt idx="5">
                  <c:v>Scheme3</c:v>
                </c:pt>
                <c:pt idx="6">
                  <c:v>Iteration2</c:v>
                </c:pt>
                <c:pt idx="7">
                  <c:v>Scheme9</c:v>
                </c:pt>
                <c:pt idx="8">
                  <c:v>Scheme7</c:v>
                </c:pt>
                <c:pt idx="9">
                  <c:v>Scheme5</c:v>
                </c:pt>
                <c:pt idx="10">
                  <c:v>Iteration1</c:v>
                </c:pt>
                <c:pt idx="11">
                  <c:v>Scheme2</c:v>
                </c:pt>
              </c:strCache>
            </c:strRef>
          </c:cat>
          <c:val>
            <c:numRef>
              <c:f>Sheet1!$H$19:$H$30</c:f>
              <c:numCache>
                <c:formatCode>General</c:formatCode>
                <c:ptCount val="12"/>
                <c:pt idx="0">
                  <c:v>0.14280000000000001</c:v>
                </c:pt>
                <c:pt idx="1">
                  <c:v>0.12860000000000002</c:v>
                </c:pt>
                <c:pt idx="2">
                  <c:v>0.1</c:v>
                </c:pt>
                <c:pt idx="3">
                  <c:v>0.12860000000000002</c:v>
                </c:pt>
                <c:pt idx="4">
                  <c:v>0.1142</c:v>
                </c:pt>
                <c:pt idx="5">
                  <c:v>7.1400000000000005E-2</c:v>
                </c:pt>
                <c:pt idx="6">
                  <c:v>0.12860000000000002</c:v>
                </c:pt>
                <c:pt idx="7">
                  <c:v>2.86E-2</c:v>
                </c:pt>
                <c:pt idx="8">
                  <c:v>2.86E-2</c:v>
                </c:pt>
                <c:pt idx="9">
                  <c:v>1.4199999999999999E-2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DB-2C4D-8116-A34123EC2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0231232"/>
        <c:axId val="410232880"/>
      </c:barChart>
      <c:catAx>
        <c:axId val="41023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232880"/>
        <c:crosses val="autoZero"/>
        <c:auto val="1"/>
        <c:lblAlgn val="ctr"/>
        <c:lblOffset val="100"/>
        <c:noMultiLvlLbl val="0"/>
      </c:catAx>
      <c:valAx>
        <c:axId val="4102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23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Design optimization process score</a:t>
            </a:r>
            <a:endParaRPr lang="en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Sheet1!$C$14:$F$14</c:f>
              <c:strCache>
                <c:ptCount val="4"/>
                <c:pt idx="0">
                  <c:v>Scheme2</c:v>
                </c:pt>
                <c:pt idx="1">
                  <c:v>Iteration1</c:v>
                </c:pt>
                <c:pt idx="2">
                  <c:v>Iteration2</c:v>
                </c:pt>
                <c:pt idx="3">
                  <c:v>Iteration3</c:v>
                </c:pt>
              </c:strCache>
            </c:strRef>
          </c:cat>
          <c:val>
            <c:numRef>
              <c:f>Sheet1!$C$15:$F$15</c:f>
              <c:numCache>
                <c:formatCode>General</c:formatCode>
                <c:ptCount val="4"/>
                <c:pt idx="0">
                  <c:v>3.5799999999999998E-2</c:v>
                </c:pt>
                <c:pt idx="1">
                  <c:v>0.12839999999999999</c:v>
                </c:pt>
                <c:pt idx="2">
                  <c:v>0.49320000000000003</c:v>
                </c:pt>
                <c:pt idx="3">
                  <c:v>0.5716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A-8446-B4C5-926550F66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438432"/>
        <c:axId val="409440112"/>
      </c:lineChart>
      <c:catAx>
        <c:axId val="4094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440112"/>
        <c:crosses val="autoZero"/>
        <c:auto val="1"/>
        <c:lblAlgn val="ctr"/>
        <c:lblOffset val="100"/>
        <c:noMultiLvlLbl val="0"/>
      </c:catAx>
      <c:valAx>
        <c:axId val="4094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43843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eg"/><Relationship Id="rId13" Type="http://schemas.openxmlformats.org/officeDocument/2006/relationships/image" Target="../media/image11.jpeg"/><Relationship Id="rId3" Type="http://schemas.openxmlformats.org/officeDocument/2006/relationships/image" Target="../media/image1.jpeg"/><Relationship Id="rId7" Type="http://schemas.openxmlformats.org/officeDocument/2006/relationships/image" Target="../media/image5.jpeg"/><Relationship Id="rId12" Type="http://schemas.openxmlformats.org/officeDocument/2006/relationships/image" Target="../media/image10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jpeg"/><Relationship Id="rId11" Type="http://schemas.openxmlformats.org/officeDocument/2006/relationships/image" Target="../media/image9.jpeg"/><Relationship Id="rId5" Type="http://schemas.openxmlformats.org/officeDocument/2006/relationships/image" Target="../media/image3.jpeg"/><Relationship Id="rId10" Type="http://schemas.openxmlformats.org/officeDocument/2006/relationships/image" Target="../media/image8.jpeg"/><Relationship Id="rId4" Type="http://schemas.openxmlformats.org/officeDocument/2006/relationships/image" Target="../media/image2.jpeg"/><Relationship Id="rId9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15876</xdr:colOff>
      <xdr:row>31</xdr:row>
      <xdr:rowOff>171252</xdr:rowOff>
    </xdr:from>
    <xdr:to>
      <xdr:col>11</xdr:col>
      <xdr:colOff>172642</xdr:colOff>
      <xdr:row>46</xdr:row>
      <xdr:rowOff>86717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8F34D-7C8C-3C42-A5E2-18AA9685F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19844</xdr:colOff>
      <xdr:row>32</xdr:row>
      <xdr:rowOff>9922</xdr:rowOff>
    </xdr:from>
    <xdr:to>
      <xdr:col>4</xdr:col>
      <xdr:colOff>585390</xdr:colOff>
      <xdr:row>46</xdr:row>
      <xdr:rowOff>89297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50F7B-EE4C-DA4F-A672-C64B19AFA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46892</xdr:colOff>
      <xdr:row>48</xdr:row>
      <xdr:rowOff>5372</xdr:rowOff>
    </xdr:from>
    <xdr:to>
      <xdr:col>6</xdr:col>
      <xdr:colOff>52753</xdr:colOff>
      <xdr:row>55</xdr:row>
      <xdr:rowOff>128464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D8BC04D-4D8F-E5E3-6A26-8C357CE65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0769" y="8445987"/>
          <a:ext cx="2033953" cy="135401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58</xdr:row>
      <xdr:rowOff>61090</xdr:rowOff>
    </xdr:from>
    <xdr:to>
      <xdr:col>4</xdr:col>
      <xdr:colOff>46894</xdr:colOff>
      <xdr:row>65</xdr:row>
      <xdr:rowOff>166631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E31DB35-FCBA-32CA-F482-C2D3172CE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9509" y="10260167"/>
          <a:ext cx="2010508" cy="1336464"/>
        </a:xfrm>
        <a:prstGeom prst="rect">
          <a:avLst/>
        </a:prstGeom>
      </xdr:spPr>
    </xdr:pic>
    <xdr:clientData/>
  </xdr:twoCellAnchor>
  <xdr:twoCellAnchor editAs="oneCell">
    <xdr:from>
      <xdr:col>5</xdr:col>
      <xdr:colOff>9123</xdr:colOff>
      <xdr:row>58</xdr:row>
      <xdr:rowOff>49502</xdr:rowOff>
    </xdr:from>
    <xdr:to>
      <xdr:col>7</xdr:col>
      <xdr:colOff>667554</xdr:colOff>
      <xdr:row>65</xdr:row>
      <xdr:rowOff>164124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616F8A7E-9E9C-C73F-EE90-001066692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7354" y="10248579"/>
          <a:ext cx="2024169" cy="1345545"/>
        </a:xfrm>
        <a:prstGeom prst="rect">
          <a:avLst/>
        </a:prstGeom>
      </xdr:spPr>
    </xdr:pic>
    <xdr:clientData/>
  </xdr:twoCellAnchor>
  <xdr:twoCellAnchor editAs="oneCell">
    <xdr:from>
      <xdr:col>0</xdr:col>
      <xdr:colOff>1622307</xdr:colOff>
      <xdr:row>68</xdr:row>
      <xdr:rowOff>89372</xdr:rowOff>
    </xdr:from>
    <xdr:to>
      <xdr:col>3</xdr:col>
      <xdr:colOff>697523</xdr:colOff>
      <xdr:row>75</xdr:row>
      <xdr:rowOff>160735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3A3973C9-AD4B-2B78-2BED-96A893093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2307" y="12046910"/>
          <a:ext cx="1959093" cy="1302287"/>
        </a:xfrm>
        <a:prstGeom prst="rect">
          <a:avLst/>
        </a:prstGeom>
      </xdr:spPr>
    </xdr:pic>
    <xdr:clientData/>
  </xdr:twoCellAnchor>
  <xdr:twoCellAnchor editAs="oneCell">
    <xdr:from>
      <xdr:col>0</xdr:col>
      <xdr:colOff>1619906</xdr:colOff>
      <xdr:row>77</xdr:row>
      <xdr:rowOff>104555</xdr:rowOff>
    </xdr:from>
    <xdr:to>
      <xdr:col>3</xdr:col>
      <xdr:colOff>673016</xdr:colOff>
      <xdr:row>84</xdr:row>
      <xdr:rowOff>161224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719468D5-04AD-1919-569A-E27BFDC6E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906" y="13644709"/>
          <a:ext cx="1936987" cy="1287592"/>
        </a:xfrm>
        <a:prstGeom prst="rect">
          <a:avLst/>
        </a:prstGeom>
      </xdr:spPr>
    </xdr:pic>
    <xdr:clientData/>
  </xdr:twoCellAnchor>
  <xdr:twoCellAnchor editAs="oneCell">
    <xdr:from>
      <xdr:col>0</xdr:col>
      <xdr:colOff>1629228</xdr:colOff>
      <xdr:row>86</xdr:row>
      <xdr:rowOff>102156</xdr:rowOff>
    </xdr:from>
    <xdr:to>
      <xdr:col>3</xdr:col>
      <xdr:colOff>682338</xdr:colOff>
      <xdr:row>93</xdr:row>
      <xdr:rowOff>158825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C99263B8-65A0-2A6D-6792-8A7C1153C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9228" y="15224925"/>
          <a:ext cx="1936987" cy="1287592"/>
        </a:xfrm>
        <a:prstGeom prst="rect">
          <a:avLst/>
        </a:prstGeom>
      </xdr:spPr>
    </xdr:pic>
    <xdr:clientData/>
  </xdr:twoCellAnchor>
  <xdr:twoCellAnchor editAs="oneCell">
    <xdr:from>
      <xdr:col>1</xdr:col>
      <xdr:colOff>3180</xdr:colOff>
      <xdr:row>95</xdr:row>
      <xdr:rowOff>99754</xdr:rowOff>
    </xdr:from>
    <xdr:to>
      <xdr:col>3</xdr:col>
      <xdr:colOff>685798</xdr:colOff>
      <xdr:row>102</xdr:row>
      <xdr:rowOff>156423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9C04B702-901D-76DF-545B-BC53E5FB7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688" y="16805139"/>
          <a:ext cx="1936987" cy="1287592"/>
        </a:xfrm>
        <a:prstGeom prst="rect">
          <a:avLst/>
        </a:prstGeom>
      </xdr:spPr>
    </xdr:pic>
    <xdr:clientData/>
  </xdr:twoCellAnchor>
  <xdr:twoCellAnchor editAs="oneCell">
    <xdr:from>
      <xdr:col>4</xdr:col>
      <xdr:colOff>708041</xdr:colOff>
      <xdr:row>68</xdr:row>
      <xdr:rowOff>74012</xdr:rowOff>
    </xdr:from>
    <xdr:to>
      <xdr:col>7</xdr:col>
      <xdr:colOff>603738</xdr:colOff>
      <xdr:row>75</xdr:row>
      <xdr:rowOff>156975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1274ED82-72DF-113F-6D7E-22FF0BBB4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1164" y="12031550"/>
          <a:ext cx="1976543" cy="1313887"/>
        </a:xfrm>
        <a:prstGeom prst="rect">
          <a:avLst/>
        </a:prstGeom>
      </xdr:spPr>
    </xdr:pic>
    <xdr:clientData/>
  </xdr:twoCellAnchor>
  <xdr:twoCellAnchor editAs="oneCell">
    <xdr:from>
      <xdr:col>5</xdr:col>
      <xdr:colOff>13980</xdr:colOff>
      <xdr:row>78</xdr:row>
      <xdr:rowOff>1273</xdr:rowOff>
    </xdr:from>
    <xdr:to>
      <xdr:col>7</xdr:col>
      <xdr:colOff>468923</xdr:colOff>
      <xdr:row>84</xdr:row>
      <xdr:rowOff>156475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3AC126C5-5CB5-6257-18E3-85E2F2587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2211" y="13717273"/>
          <a:ext cx="1820681" cy="1210279"/>
        </a:xfrm>
        <a:prstGeom prst="rect">
          <a:avLst/>
        </a:prstGeom>
      </xdr:spPr>
    </xdr:pic>
    <xdr:clientData/>
  </xdr:twoCellAnchor>
  <xdr:twoCellAnchor editAs="oneCell">
    <xdr:from>
      <xdr:col>5</xdr:col>
      <xdr:colOff>11582</xdr:colOff>
      <xdr:row>86</xdr:row>
      <xdr:rowOff>121966</xdr:rowOff>
    </xdr:from>
    <xdr:to>
      <xdr:col>7</xdr:col>
      <xdr:colOff>550986</xdr:colOff>
      <xdr:row>93</xdr:row>
      <xdr:rowOff>157467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7DA4D12D-72BF-039A-FBB7-8692F24C0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9813" y="15244735"/>
          <a:ext cx="1905142" cy="1266424"/>
        </a:xfrm>
        <a:prstGeom prst="rect">
          <a:avLst/>
        </a:prstGeom>
      </xdr:spPr>
    </xdr:pic>
    <xdr:clientData/>
  </xdr:twoCellAnchor>
  <xdr:twoCellAnchor editAs="oneCell">
    <xdr:from>
      <xdr:col>3</xdr:col>
      <xdr:colOff>240326</xdr:colOff>
      <xdr:row>103</xdr:row>
      <xdr:rowOff>146541</xdr:rowOff>
    </xdr:from>
    <xdr:to>
      <xdr:col>6</xdr:col>
      <xdr:colOff>205155</xdr:colOff>
      <xdr:row>110</xdr:row>
      <xdr:rowOff>145816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10BDCF1E-3ED9-2B90-3AEC-F5E26146A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3" y="18258695"/>
          <a:ext cx="1992921" cy="12301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557A61-BF2E-004A-814B-89A268E517B2}" name="Table2" displayName="Table2" ref="B18:I30" totalsRowShown="0" headerRowDxfId="7" headerRowBorderDxfId="6" tableBorderDxfId="5">
  <autoFilter ref="B18:I30" xr:uid="{D2557A61-BF2E-004A-814B-89A268E517B2}"/>
  <tableColumns count="8">
    <tableColumn id="1" xr3:uid="{C6025B81-F3AB-364F-ADB1-5DB8438294D5}" name="Column1" dataDxfId="4"/>
    <tableColumn id="2" xr3:uid="{6529127C-1E3B-8D44-9721-7DFD1A2CA2EF}" name="likert" dataDxfId="3"/>
    <tableColumn id="3" xr3:uid="{5528BFA9-4F88-0342-99CD-F4950CE4162D}" name="Elicitation" dataDxfId="2"/>
    <tableColumn id="4" xr3:uid="{B628FC77-4E63-4542-9C8C-F6A27E40421D}" name="Judgment" dataDxfId="1"/>
    <tableColumn id="5" xr3:uid="{2DBCE39A-7D54-9241-808D-51599D7382CA}" name="likert2">
      <calculatedColumnFormula>0.2*C19</calculatedColumnFormula>
    </tableColumn>
    <tableColumn id="6" xr3:uid="{142E8FA4-68B1-2944-9E47-EC38E33246F9}" name="Elicitation2">
      <calculatedColumnFormula>0.6*D19</calculatedColumnFormula>
    </tableColumn>
    <tableColumn id="7" xr3:uid="{BC0949D8-1E92-3342-BA6D-0704103115DE}" name="Judgment2">
      <calculatedColumnFormula>0.2*E19</calculatedColumnFormula>
    </tableColumn>
    <tableColumn id="8" xr3:uid="{255F2808-B0D4-E849-8454-BFF490283D26}" name="score" dataDxfId="0">
      <calculatedColumnFormula>F19+G19+H19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2"/>
  <sheetViews>
    <sheetView tabSelected="1" topLeftCell="A52" zoomScale="130" zoomScaleNormal="130" workbookViewId="0">
      <selection activeCell="H55" sqref="H55"/>
    </sheetView>
  </sheetViews>
  <sheetFormatPr defaultColWidth="8.77734375" defaultRowHeight="13.8" x14ac:dyDescent="0.25"/>
  <cols>
    <col min="1" max="1" width="23.77734375" customWidth="1"/>
    <col min="2" max="2" width="9.44140625" customWidth="1"/>
    <col min="4" max="4" width="10.33203125" customWidth="1"/>
    <col min="5" max="5" width="10.44140625" customWidth="1"/>
    <col min="7" max="7" width="11.109375" customWidth="1"/>
    <col min="8" max="8" width="11.33203125" customWidth="1"/>
  </cols>
  <sheetData>
    <row r="1" spans="1:12" x14ac:dyDescent="0.25">
      <c r="A1" t="s">
        <v>0</v>
      </c>
    </row>
    <row r="2" spans="1:12" x14ac:dyDescent="0.25">
      <c r="B2" t="s">
        <v>5</v>
      </c>
      <c r="C2" t="s">
        <v>1</v>
      </c>
      <c r="D2" t="s">
        <v>2</v>
      </c>
      <c r="E2" t="s">
        <v>3</v>
      </c>
      <c r="F2" t="s">
        <v>4</v>
      </c>
    </row>
    <row r="3" spans="1:12" x14ac:dyDescent="0.25">
      <c r="B3">
        <v>1</v>
      </c>
      <c r="C3">
        <v>0.17899999999999999</v>
      </c>
      <c r="D3">
        <v>0</v>
      </c>
      <c r="E3">
        <v>0</v>
      </c>
      <c r="F3">
        <f>0.2*C3+0.6*D3+0.2*E3</f>
        <v>3.5799999999999998E-2</v>
      </c>
    </row>
    <row r="4" spans="1:12" x14ac:dyDescent="0.25">
      <c r="B4" s="1">
        <v>11</v>
      </c>
      <c r="C4" s="1">
        <v>0.32100000000000001</v>
      </c>
      <c r="D4" s="1">
        <v>0.107</v>
      </c>
      <c r="E4" s="1">
        <v>0</v>
      </c>
      <c r="F4" s="1">
        <f>0.2*C4+0.6*D4+0.2*E4</f>
        <v>0.12840000000000001</v>
      </c>
      <c r="H4">
        <v>12</v>
      </c>
      <c r="I4">
        <v>0.32100000000000001</v>
      </c>
      <c r="J4">
        <v>7.0999999999999994E-2</v>
      </c>
      <c r="K4">
        <v>7.0999999999999994E-2</v>
      </c>
      <c r="L4">
        <f>0.2*I4+0.6*J4+0.2*K4</f>
        <v>0.12100000000000001</v>
      </c>
    </row>
    <row r="5" spans="1:12" x14ac:dyDescent="0.25">
      <c r="A5" t="s">
        <v>8</v>
      </c>
      <c r="B5" t="s">
        <v>6</v>
      </c>
      <c r="H5" t="s">
        <v>7</v>
      </c>
    </row>
    <row r="6" spans="1:12" x14ac:dyDescent="0.25">
      <c r="B6">
        <v>21</v>
      </c>
      <c r="C6">
        <v>0.35699999999999998</v>
      </c>
      <c r="D6">
        <v>0.214</v>
      </c>
      <c r="E6">
        <v>0.42899999999999999</v>
      </c>
      <c r="F6">
        <f t="shared" ref="F6:F9" si="0">0.2*C6+0.6*D6+0.2*E6</f>
        <v>0.28559999999999997</v>
      </c>
      <c r="H6">
        <v>24</v>
      </c>
      <c r="I6">
        <v>0.28599999999999998</v>
      </c>
      <c r="J6">
        <v>0</v>
      </c>
      <c r="K6">
        <v>0</v>
      </c>
      <c r="L6">
        <f t="shared" ref="L6:L8" si="1">0.2*I6+0.6*J6+0.2*K6</f>
        <v>5.7200000000000001E-2</v>
      </c>
    </row>
    <row r="7" spans="1:12" x14ac:dyDescent="0.25">
      <c r="B7">
        <v>22</v>
      </c>
      <c r="C7">
        <v>0.39300000000000002</v>
      </c>
      <c r="D7">
        <v>7.0999999999999994E-2</v>
      </c>
      <c r="E7">
        <v>0.214</v>
      </c>
      <c r="F7">
        <f>0.2*C7+0.6*D7+0.2*E7</f>
        <v>0.16400000000000001</v>
      </c>
      <c r="H7">
        <v>25</v>
      </c>
      <c r="I7">
        <v>0.46400000000000002</v>
      </c>
      <c r="J7">
        <v>0.42899999999999999</v>
      </c>
      <c r="K7">
        <v>0.28599999999999998</v>
      </c>
      <c r="L7">
        <f t="shared" si="1"/>
        <v>0.40739999999999998</v>
      </c>
    </row>
    <row r="8" spans="1:12" x14ac:dyDescent="0.25">
      <c r="B8" s="1">
        <v>23</v>
      </c>
      <c r="C8" s="1">
        <v>0.53600000000000003</v>
      </c>
      <c r="D8" s="1">
        <v>0.42899999999999999</v>
      </c>
      <c r="E8" s="1">
        <v>0.64300000000000002</v>
      </c>
      <c r="F8" s="1">
        <f t="shared" si="0"/>
        <v>0.49319999999999997</v>
      </c>
      <c r="H8">
        <v>26</v>
      </c>
      <c r="I8">
        <v>0.42899999999999999</v>
      </c>
      <c r="J8">
        <v>7.0999999999999994E-2</v>
      </c>
      <c r="K8">
        <v>0.214</v>
      </c>
      <c r="L8">
        <f t="shared" si="1"/>
        <v>0.17119999999999999</v>
      </c>
    </row>
    <row r="9" spans="1:12" x14ac:dyDescent="0.25">
      <c r="B9">
        <v>27</v>
      </c>
      <c r="C9">
        <v>0.53600000000000003</v>
      </c>
      <c r="D9">
        <v>0.17899999999999999</v>
      </c>
      <c r="E9">
        <v>0.57099999999999995</v>
      </c>
      <c r="F9">
        <f t="shared" si="0"/>
        <v>0.32879999999999998</v>
      </c>
    </row>
    <row r="10" spans="1:12" x14ac:dyDescent="0.25">
      <c r="B10" t="s">
        <v>9</v>
      </c>
    </row>
    <row r="11" spans="1:12" x14ac:dyDescent="0.25">
      <c r="B11" s="1">
        <v>31</v>
      </c>
      <c r="C11" s="1">
        <v>0.67900000000000005</v>
      </c>
      <c r="D11" s="1">
        <v>0.53600000000000003</v>
      </c>
      <c r="E11" s="1">
        <v>0.57099999999999995</v>
      </c>
      <c r="F11" s="1">
        <f t="shared" ref="F11" si="2">0.2*C11+0.6*D11+0.2*E11</f>
        <v>0.5716</v>
      </c>
    </row>
    <row r="13" spans="1:12" x14ac:dyDescent="0.25">
      <c r="A13" t="s">
        <v>14</v>
      </c>
    </row>
    <row r="14" spans="1:12" x14ac:dyDescent="0.25">
      <c r="C14" t="s">
        <v>10</v>
      </c>
      <c r="D14" t="s">
        <v>11</v>
      </c>
      <c r="E14" t="s">
        <v>12</v>
      </c>
      <c r="F14" t="s">
        <v>13</v>
      </c>
    </row>
    <row r="15" spans="1:12" x14ac:dyDescent="0.25">
      <c r="B15" t="s">
        <v>15</v>
      </c>
      <c r="C15">
        <v>3.5799999999999998E-2</v>
      </c>
      <c r="D15">
        <v>0.12839999999999999</v>
      </c>
      <c r="E15">
        <v>0.49320000000000003</v>
      </c>
      <c r="F15">
        <v>0.5716</v>
      </c>
    </row>
    <row r="17" spans="1:9" x14ac:dyDescent="0.25">
      <c r="A17" t="s">
        <v>25</v>
      </c>
    </row>
    <row r="18" spans="1:9" x14ac:dyDescent="0.25">
      <c r="B18" s="8" t="s">
        <v>27</v>
      </c>
      <c r="C18" s="8" t="s">
        <v>1</v>
      </c>
      <c r="D18" s="8" t="s">
        <v>2</v>
      </c>
      <c r="E18" s="8" t="s">
        <v>3</v>
      </c>
      <c r="F18" s="8" t="s">
        <v>28</v>
      </c>
      <c r="G18" s="8" t="s">
        <v>29</v>
      </c>
      <c r="H18" s="8" t="s">
        <v>30</v>
      </c>
      <c r="I18" s="8" t="s">
        <v>4</v>
      </c>
    </row>
    <row r="19" spans="1:9" x14ac:dyDescent="0.25">
      <c r="B19" s="3" t="s">
        <v>16</v>
      </c>
      <c r="C19" s="3">
        <v>0.89300000000000002</v>
      </c>
      <c r="D19" s="3">
        <v>0.92900000000000005</v>
      </c>
      <c r="E19" s="3">
        <v>0.71399999999999997</v>
      </c>
      <c r="F19">
        <f>0.2*C19</f>
        <v>0.17860000000000001</v>
      </c>
      <c r="G19">
        <f>0.6*D19</f>
        <v>0.55740000000000001</v>
      </c>
      <c r="H19">
        <f>0.2*E19</f>
        <v>0.14280000000000001</v>
      </c>
      <c r="I19" s="3">
        <f>F19+G19+H19</f>
        <v>0.87880000000000003</v>
      </c>
    </row>
    <row r="20" spans="1:9" x14ac:dyDescent="0.25">
      <c r="B20" s="6" t="s">
        <v>17</v>
      </c>
      <c r="C20" s="2">
        <v>0.89300000000000002</v>
      </c>
      <c r="D20" s="2">
        <v>0.85699999999999998</v>
      </c>
      <c r="E20" s="2">
        <v>0.64300000000000002</v>
      </c>
      <c r="F20">
        <f t="shared" ref="F20:F30" si="3">0.2*C20</f>
        <v>0.17860000000000001</v>
      </c>
      <c r="G20">
        <f t="shared" ref="G20:G30" si="4">0.6*D20</f>
        <v>0.51419999999999999</v>
      </c>
      <c r="H20">
        <f t="shared" ref="H20:H30" si="5">0.2*E20</f>
        <v>0.12860000000000002</v>
      </c>
      <c r="I20" s="3">
        <f t="shared" ref="I20:I30" si="6">F20+G20+H20</f>
        <v>0.82140000000000002</v>
      </c>
    </row>
    <row r="21" spans="1:9" x14ac:dyDescent="0.25">
      <c r="B21" s="3" t="s">
        <v>18</v>
      </c>
      <c r="C21" s="3">
        <v>0.64300000000000002</v>
      </c>
      <c r="D21" s="3">
        <v>0.60699999999999998</v>
      </c>
      <c r="E21" s="3">
        <v>0.5</v>
      </c>
      <c r="F21">
        <f t="shared" si="3"/>
        <v>0.12860000000000002</v>
      </c>
      <c r="G21">
        <f t="shared" si="4"/>
        <v>0.36419999999999997</v>
      </c>
      <c r="H21">
        <f t="shared" si="5"/>
        <v>0.1</v>
      </c>
      <c r="I21" s="3">
        <f t="shared" si="6"/>
        <v>0.59279999999999999</v>
      </c>
    </row>
    <row r="22" spans="1:9" x14ac:dyDescent="0.25">
      <c r="B22" s="2" t="s">
        <v>19</v>
      </c>
      <c r="C22" s="2">
        <v>0.60699999999999998</v>
      </c>
      <c r="D22" s="2">
        <v>0.57099999999999995</v>
      </c>
      <c r="E22" s="2">
        <v>0.64300000000000002</v>
      </c>
      <c r="F22">
        <f t="shared" si="3"/>
        <v>0.12140000000000001</v>
      </c>
      <c r="G22">
        <f t="shared" si="4"/>
        <v>0.34259999999999996</v>
      </c>
      <c r="H22">
        <f t="shared" si="5"/>
        <v>0.12860000000000002</v>
      </c>
      <c r="I22" s="3">
        <f t="shared" si="6"/>
        <v>0.59260000000000002</v>
      </c>
    </row>
    <row r="23" spans="1:9" x14ac:dyDescent="0.25">
      <c r="B23" s="7" t="s">
        <v>13</v>
      </c>
      <c r="C23" s="4">
        <v>0.67900000000000005</v>
      </c>
      <c r="D23" s="4">
        <v>0.53600000000000003</v>
      </c>
      <c r="E23" s="4">
        <v>0.57099999999999995</v>
      </c>
      <c r="F23" s="5">
        <f t="shared" si="3"/>
        <v>0.1358</v>
      </c>
      <c r="G23" s="5">
        <f t="shared" si="4"/>
        <v>0.3216</v>
      </c>
      <c r="H23" s="5">
        <f t="shared" si="5"/>
        <v>0.1142</v>
      </c>
      <c r="I23" s="4">
        <f t="shared" si="6"/>
        <v>0.5716</v>
      </c>
    </row>
    <row r="24" spans="1:9" x14ac:dyDescent="0.25">
      <c r="B24" s="2" t="s">
        <v>20</v>
      </c>
      <c r="C24" s="2">
        <v>0.57099999999999995</v>
      </c>
      <c r="D24" s="2">
        <v>0.64300000000000002</v>
      </c>
      <c r="E24" s="2">
        <v>0.35699999999999998</v>
      </c>
      <c r="F24">
        <f t="shared" si="3"/>
        <v>0.1142</v>
      </c>
      <c r="G24">
        <f t="shared" si="4"/>
        <v>0.38579999999999998</v>
      </c>
      <c r="H24">
        <f t="shared" si="5"/>
        <v>7.1400000000000005E-2</v>
      </c>
      <c r="I24" s="3">
        <f t="shared" si="6"/>
        <v>0.57140000000000002</v>
      </c>
    </row>
    <row r="25" spans="1:9" x14ac:dyDescent="0.25">
      <c r="B25" s="7" t="s">
        <v>12</v>
      </c>
      <c r="C25" s="4">
        <v>0.53600000000000003</v>
      </c>
      <c r="D25" s="4">
        <v>0.42899999999999999</v>
      </c>
      <c r="E25" s="4">
        <v>0.64300000000000002</v>
      </c>
      <c r="F25" s="5">
        <f t="shared" si="3"/>
        <v>0.10720000000000002</v>
      </c>
      <c r="G25" s="5">
        <f t="shared" si="4"/>
        <v>0.25739999999999996</v>
      </c>
      <c r="H25" s="5">
        <f t="shared" si="5"/>
        <v>0.12860000000000002</v>
      </c>
      <c r="I25" s="4">
        <f t="shared" si="6"/>
        <v>0.49319999999999997</v>
      </c>
    </row>
    <row r="26" spans="1:9" x14ac:dyDescent="0.25">
      <c r="B26" s="2" t="s">
        <v>21</v>
      </c>
      <c r="C26" s="2">
        <v>0.42899999999999999</v>
      </c>
      <c r="D26" s="2">
        <v>0.5</v>
      </c>
      <c r="E26" s="2">
        <v>0.14299999999999999</v>
      </c>
      <c r="F26">
        <f t="shared" si="3"/>
        <v>8.5800000000000001E-2</v>
      </c>
      <c r="G26">
        <f t="shared" si="4"/>
        <v>0.3</v>
      </c>
      <c r="H26">
        <f t="shared" si="5"/>
        <v>2.86E-2</v>
      </c>
      <c r="I26" s="3">
        <f t="shared" si="6"/>
        <v>0.41439999999999999</v>
      </c>
    </row>
    <row r="27" spans="1:9" x14ac:dyDescent="0.25">
      <c r="B27" s="3" t="s">
        <v>22</v>
      </c>
      <c r="C27" s="3">
        <v>0.35699999999999998</v>
      </c>
      <c r="D27" s="3">
        <v>0.28599999999999998</v>
      </c>
      <c r="E27" s="3">
        <v>0.14299999999999999</v>
      </c>
      <c r="F27">
        <f t="shared" si="3"/>
        <v>7.1400000000000005E-2</v>
      </c>
      <c r="G27">
        <f t="shared" si="4"/>
        <v>0.17159999999999997</v>
      </c>
      <c r="H27">
        <f t="shared" si="5"/>
        <v>2.86E-2</v>
      </c>
      <c r="I27" s="3">
        <f t="shared" si="6"/>
        <v>0.27160000000000001</v>
      </c>
    </row>
    <row r="28" spans="1:9" x14ac:dyDescent="0.25">
      <c r="B28" s="2" t="s">
        <v>23</v>
      </c>
      <c r="C28" s="2">
        <v>0.32100000000000001</v>
      </c>
      <c r="D28" s="2">
        <v>0.14299999999999999</v>
      </c>
      <c r="E28" s="2">
        <v>7.0999999999999994E-2</v>
      </c>
      <c r="F28">
        <f t="shared" si="3"/>
        <v>6.4200000000000007E-2</v>
      </c>
      <c r="G28">
        <f t="shared" si="4"/>
        <v>8.5799999999999987E-2</v>
      </c>
      <c r="H28">
        <f t="shared" si="5"/>
        <v>1.4199999999999999E-2</v>
      </c>
      <c r="I28" s="3">
        <f t="shared" si="6"/>
        <v>0.16419999999999998</v>
      </c>
    </row>
    <row r="29" spans="1:9" x14ac:dyDescent="0.25">
      <c r="B29" s="7" t="s">
        <v>11</v>
      </c>
      <c r="C29" s="4">
        <v>0.32100000000000001</v>
      </c>
      <c r="D29" s="4">
        <v>0.107</v>
      </c>
      <c r="E29" s="4">
        <v>0</v>
      </c>
      <c r="F29" s="5">
        <f t="shared" si="3"/>
        <v>6.4200000000000007E-2</v>
      </c>
      <c r="G29" s="5">
        <f t="shared" si="4"/>
        <v>6.4199999999999993E-2</v>
      </c>
      <c r="H29" s="5">
        <f t="shared" si="5"/>
        <v>0</v>
      </c>
      <c r="I29" s="4">
        <f t="shared" si="6"/>
        <v>0.12840000000000001</v>
      </c>
    </row>
    <row r="30" spans="1:9" x14ac:dyDescent="0.25">
      <c r="B30" s="2" t="s">
        <v>10</v>
      </c>
      <c r="C30" s="2">
        <v>0.17899999999999999</v>
      </c>
      <c r="D30" s="2">
        <v>0</v>
      </c>
      <c r="E30" s="2">
        <v>0</v>
      </c>
      <c r="F30">
        <f t="shared" si="3"/>
        <v>3.5799999999999998E-2</v>
      </c>
      <c r="G30">
        <f t="shared" si="4"/>
        <v>0</v>
      </c>
      <c r="H30">
        <f t="shared" si="5"/>
        <v>0</v>
      </c>
      <c r="I30" s="3">
        <f t="shared" si="6"/>
        <v>3.5799999999999998E-2</v>
      </c>
    </row>
    <row r="31" spans="1:9" x14ac:dyDescent="0.25">
      <c r="C31" t="s">
        <v>24</v>
      </c>
      <c r="F31" t="s">
        <v>26</v>
      </c>
    </row>
    <row r="57" spans="5:5" x14ac:dyDescent="0.25">
      <c r="E57" s="9" t="s">
        <v>31</v>
      </c>
    </row>
    <row r="67" spans="3:7" x14ac:dyDescent="0.25">
      <c r="C67" s="9" t="s">
        <v>32</v>
      </c>
      <c r="G67" s="9" t="s">
        <v>33</v>
      </c>
    </row>
    <row r="77" spans="3:7" x14ac:dyDescent="0.25">
      <c r="C77" s="9" t="s">
        <v>34</v>
      </c>
      <c r="G77" s="9" t="s">
        <v>38</v>
      </c>
    </row>
    <row r="86" spans="3:7" x14ac:dyDescent="0.25">
      <c r="C86" s="9" t="s">
        <v>35</v>
      </c>
      <c r="G86" s="9" t="s">
        <v>39</v>
      </c>
    </row>
    <row r="95" spans="3:7" x14ac:dyDescent="0.25">
      <c r="C95" s="9" t="s">
        <v>36</v>
      </c>
      <c r="G95" s="9" t="s">
        <v>40</v>
      </c>
    </row>
    <row r="104" spans="3:5" x14ac:dyDescent="0.25">
      <c r="C104" s="9" t="s">
        <v>37</v>
      </c>
    </row>
    <row r="112" spans="3:5" x14ac:dyDescent="0.25">
      <c r="E112" s="9" t="s">
        <v>41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feiy cheung</cp:lastModifiedBy>
  <dcterms:created xsi:type="dcterms:W3CDTF">2015-06-05T18:19:34Z</dcterms:created>
  <dcterms:modified xsi:type="dcterms:W3CDTF">2024-12-11T02:21:35Z</dcterms:modified>
</cp:coreProperties>
</file>