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able" sheetId="1" state="visible" r:id="rId2"/>
    <sheet name="transposed" sheetId="2" state="visible" r:id="rId3"/>
    <sheet name="con PAM" sheetId="3" state="visible" r:id="rId4"/>
    <sheet name="final_3items" sheetId="4" state="visible" r:id="rId5"/>
    <sheet name="Hoja6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<sst xmlns="http://schemas.openxmlformats.org/spreadsheetml/2006/main" count="359" uniqueCount="80">
  <si>
    <t xml:space="preserve">qseqid</t>
  </si>
  <si>
    <t xml:space="preserve">sseqid</t>
  </si>
  <si>
    <t xml:space="preserve">pident</t>
  </si>
  <si>
    <t xml:space="preserve">qcovhsp</t>
  </si>
  <si>
    <t xml:space="preserve">sstart</t>
  </si>
  <si>
    <t xml:space="preserve">send</t>
  </si>
  <si>
    <t xml:space="preserve">qstart</t>
  </si>
  <si>
    <t xml:space="preserve">qend</t>
  </si>
  <si>
    <t xml:space="preserve">qseq</t>
  </si>
  <si>
    <t xml:space="preserve">Sign</t>
  </si>
  <si>
    <t xml:space="preserve">Oriented</t>
  </si>
  <si>
    <t xml:space="preserve">sstart2</t>
  </si>
  <si>
    <t xml:space="preserve">send2</t>
  </si>
  <si>
    <t xml:space="preserve">pam1</t>
  </si>
  <si>
    <t xml:space="preserve">pam2</t>
  </si>
  <si>
    <t xml:space="preserve">Spacer</t>
  </si>
  <si>
    <t xml:space="preserve">Nospacer</t>
  </si>
  <si>
    <t xml:space="preserve">Gap</t>
  </si>
  <si>
    <t xml:space="preserve">CC</t>
  </si>
  <si>
    <t xml:space="preserve">_CC</t>
  </si>
  <si>
    <t xml:space="preserve">ab_sp_2379</t>
  </si>
  <si>
    <t xml:space="preserve">consensus</t>
  </si>
  <si>
    <t xml:space="preserve">TTATTGAAAAGCTAAAGAAAACTAAAACTGCA</t>
  </si>
  <si>
    <t xml:space="preserve">TGCAGTTTTAGTTTTCTTTAGCTTTTCAATAA</t>
  </si>
  <si>
    <t xml:space="preserve">ab_sp_6265</t>
  </si>
  <si>
    <t xml:space="preserve">ATAGCTCGTAACGCCTCCGAAACGCTAATCAA</t>
  </si>
  <si>
    <t xml:space="preserve">ab_sp_3491</t>
  </si>
  <si>
    <t xml:space="preserve">CTTTTGGGAGTGGGGCATTTGAAATTAGTTTGT</t>
  </si>
  <si>
    <t xml:space="preserve">ab_sp_108</t>
  </si>
  <si>
    <t xml:space="preserve">ACTATTTTCTCCGTCATTTTCTTTT</t>
  </si>
  <si>
    <t xml:space="preserve">AAAAGAAAATGACGGAGAAAATAGT</t>
  </si>
  <si>
    <t xml:space="preserve">ab_sp_4401</t>
  </si>
  <si>
    <t xml:space="preserve">TATACGTTCTCGTGTCATAAGTGGAGCGGGCT</t>
  </si>
  <si>
    <t xml:space="preserve">ab_sp_5901</t>
  </si>
  <si>
    <t xml:space="preserve">GGTCTTGGAATGCGACAATATTGTCATTAATC</t>
  </si>
  <si>
    <t xml:space="preserve">GATTAATGACAATATTGTCGCATTCCAAGACC</t>
  </si>
  <si>
    <t xml:space="preserve">ab_sp_1787</t>
  </si>
  <si>
    <t xml:space="preserve">TTACTTGCGGTGGCCTCAACTACAG</t>
  </si>
  <si>
    <t xml:space="preserve">ab_sp_3032</t>
  </si>
  <si>
    <t xml:space="preserve">GCCAAATAGATTTGCTCATTTGCTCGATCAAT</t>
  </si>
  <si>
    <t xml:space="preserve">ATTGATCGAGCAAATGAGCAAATCTATTTGGC</t>
  </si>
  <si>
    <t xml:space="preserve">ab_sp_3563</t>
  </si>
  <si>
    <t xml:space="preserve">TCTTTAGTCTCAATAAATGAAATGCTCAACTC</t>
  </si>
  <si>
    <t xml:space="preserve">GAGTTGAGCATTTCATTTATTGAGACTAAAGA</t>
  </si>
  <si>
    <t xml:space="preserve">ab_sp_4681</t>
  </si>
  <si>
    <t xml:space="preserve">TTATTAAACATTATTTCTTTTATAGCTTTAGC</t>
  </si>
  <si>
    <t xml:space="preserve">GCTAAAGCTATAAAAGAAATAATGTTTAATAA</t>
  </si>
  <si>
    <t xml:space="preserve">ab_sp_261</t>
  </si>
  <si>
    <t xml:space="preserve">ATTCCAATAAGCTGTCTAACTGTAATTCCATT</t>
  </si>
  <si>
    <t xml:space="preserve">AATGGAATTACAGTTAGACAGCTTATTGGAAT</t>
  </si>
  <si>
    <t xml:space="preserve">Columns</t>
  </si>
  <si>
    <t xml:space="preserve">6299-6332</t>
  </si>
  <si>
    <t xml:space="preserve">8844-8877</t>
  </si>
  <si>
    <t xml:space="preserve">9953-9986</t>
  </si>
  <si>
    <t xml:space="preserve">20855-20888</t>
  </si>
  <si>
    <t xml:space="preserve">30654-30687</t>
  </si>
  <si>
    <t xml:space="preserve">32753-32786</t>
  </si>
  <si>
    <t xml:space="preserve">39167-39200</t>
  </si>
  <si>
    <t xml:space="preserve">41104-41137</t>
  </si>
  <si>
    <t xml:space="preserve">66558-66591</t>
  </si>
  <si>
    <t xml:space="preserve">66609-66642</t>
  </si>
  <si>
    <t xml:space="preserve">75794-75827</t>
  </si>
  <si>
    <t xml:space="preserve">Sp</t>
  </si>
  <si>
    <t xml:space="preserve">Sp_mut</t>
  </si>
  <si>
    <t xml:space="preserve">Protospacer</t>
  </si>
  <si>
    <t xml:space="preserve">Type</t>
  </si>
  <si>
    <t xml:space="preserve">N</t>
  </si>
  <si>
    <t xml:space="preserve">Sp (PAM=CC)</t>
  </si>
  <si>
    <t xml:space="preserve">Sp_mut (PAM=CC)</t>
  </si>
  <si>
    <t xml:space="preserve">does not exist</t>
  </si>
  <si>
    <t xml:space="preserve">Sp (PAM≠CC)</t>
  </si>
  <si>
    <t xml:space="preserve">Sp_mut (PAM≠CC)</t>
  </si>
  <si>
    <t xml:space="preserve">&lt; 100%</t>
  </si>
  <si>
    <t xml:space="preserve">not found</t>
  </si>
  <si>
    <t xml:space="preserve">Id1</t>
  </si>
  <si>
    <t xml:space="preserve">Cov</t>
  </si>
  <si>
    <t xml:space="preserve">Length</t>
  </si>
  <si>
    <t xml:space="preserve">Type_</t>
  </si>
  <si>
    <t xml:space="preserve">Type_r</t>
  </si>
  <si>
    <t xml:space="preserve">30,31,32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</si>
</sst>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Bitstream Vera Sans Mono"/>
      <family val="3"/>
      <charset val="1"/>
    </font>
    <font>
      <b val="true"/>
      <sz val="10"/>
      <name val="Arial"/>
      <family val="2"/>
      <charset val="1"/>
    </font>
    <font>
      <b val="true"/>
      <sz val="10"/>
      <name val="Bitstream Vera Sans Mono"/>
      <family val="3"/>
      <charset val="1"/>
    </font>
    <font>
      <sz val="10"/>
      <color rgb="FFC9211E"/>
      <name val="Arial"/>
      <family val="2"/>
      <charset val="1"/>
    </font>
    <font>
      <sz val="10"/>
      <color rgb="FFC9211E"/>
      <name val="Bitstream Vera Sans Mono"/>
      <family val="3"/>
      <charset val="1"/>
    </font>
  </fonts>
  <fills count="7">
    <fill>
      <patternFill patternType="none"/>
    </fill>
    <fill>
      <patternFill patternType="gray125"/>
    </fill>
    <fill>
      <patternFill patternType="solid">
        <fgColor rgb="FFFFD7D7"/>
        <bgColor rgb="FFFFF5CE"/>
      </patternFill>
    </fill>
    <fill>
      <patternFill patternType="solid">
        <fgColor rgb="FFAFD095"/>
        <bgColor rgb="FFCCCCCC"/>
      </patternFill>
    </fill>
    <fill>
      <patternFill patternType="solid">
        <fgColor rgb="FFFFF5CE"/>
        <bgColor rgb="FFFFFFFF"/>
      </patternFill>
    </fill>
    <fill>
      <patternFill patternType="solid">
        <fgColor rgb="FFB2B2B2"/>
        <bgColor rgb="FFAFD095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24" activeCellId="1" sqref="I2:I44 F24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0" width="11.11"/>
    <col collapsed="false" customWidth="true" hidden="false" outlineLevel="0" max="3" min="3" style="1" width="7.61"/>
    <col collapsed="false" customWidth="true" hidden="false" outlineLevel="0" max="4" min="4" style="1" width="9.69"/>
    <col collapsed="false" customWidth="true" hidden="false" outlineLevel="0" max="6" min="5" style="1" width="6.92"/>
    <col collapsed="false" customWidth="true" hidden="false" outlineLevel="0" max="7" min="7" style="1" width="7.09"/>
    <col collapsed="false" customWidth="true" hidden="false" outlineLevel="0" max="8" min="8" style="1" width="6.4"/>
    <col collapsed="false" customWidth="true" hidden="false" outlineLevel="0" max="9" min="9" style="0" width="41.83"/>
    <col collapsed="false" customWidth="true" hidden="false" outlineLevel="0" max="10" min="10" style="1" width="5.88"/>
    <col collapsed="false" customWidth="true" hidden="false" outlineLevel="0" max="11" min="11" style="2" width="41.83"/>
    <col collapsed="false" customWidth="true" hidden="false" outlineLevel="0" max="12" min="12" style="0" width="7.95"/>
    <col collapsed="false" customWidth="true" hidden="false" outlineLevel="0" max="13" min="13" style="0" width="7.26"/>
    <col collapsed="false" customWidth="true" hidden="false" outlineLevel="0" max="15" min="14" style="1" width="6.92"/>
    <col collapsed="false" customWidth="true" hidden="false" outlineLevel="0" max="16" min="16" style="1" width="7.95"/>
    <col collapsed="false" customWidth="true" hidden="false" outlineLevel="0" max="17" min="17" style="1" width="10.39"/>
    <col collapsed="false" customWidth="true" hidden="false" outlineLevel="0" max="18" min="18" style="1" width="5.55"/>
    <col collapsed="false" customWidth="true" hidden="false" outlineLevel="0" max="20" min="19" style="1" width="5.88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="6" customFormat="true" ht="12.8" hidden="false" customHeight="false" outlineLevel="0" collapsed="false">
      <c r="A2" s="6" t="s">
        <v>20</v>
      </c>
      <c r="B2" s="6" t="s">
        <v>21</v>
      </c>
      <c r="C2" s="7" t="n">
        <v>100</v>
      </c>
      <c r="D2" s="7" t="n">
        <v>100</v>
      </c>
      <c r="E2" s="7" t="n">
        <v>6330</v>
      </c>
      <c r="F2" s="7" t="n">
        <v>6299</v>
      </c>
      <c r="G2" s="7" t="n">
        <v>1</v>
      </c>
      <c r="H2" s="7" t="n">
        <v>32</v>
      </c>
      <c r="I2" s="8" t="s">
        <v>22</v>
      </c>
      <c r="J2" s="7" t="n">
        <f aca="false">F2-E2</f>
        <v>-31</v>
      </c>
      <c r="K2" s="8" t="s">
        <v>23</v>
      </c>
      <c r="L2" s="7" t="n">
        <v>6299</v>
      </c>
      <c r="M2" s="7" t="n">
        <v>6330</v>
      </c>
      <c r="N2" s="7" t="n">
        <v>6299</v>
      </c>
      <c r="O2" s="7" t="n">
        <v>6332</v>
      </c>
      <c r="P2" s="7" t="n">
        <v>1414</v>
      </c>
      <c r="Q2" s="7" t="n">
        <v>0</v>
      </c>
      <c r="R2" s="7" t="n">
        <v>785</v>
      </c>
      <c r="S2" s="7" t="n">
        <v>1414</v>
      </c>
      <c r="T2" s="7" t="n">
        <f aca="false">P2+Q2-S2</f>
        <v>0</v>
      </c>
    </row>
    <row r="3" s="9" customFormat="true" ht="12.8" hidden="false" customHeight="false" outlineLevel="0" collapsed="false">
      <c r="A3" s="9" t="s">
        <v>24</v>
      </c>
      <c r="B3" s="9" t="s">
        <v>21</v>
      </c>
      <c r="C3" s="10" t="n">
        <v>100</v>
      </c>
      <c r="D3" s="10" t="n">
        <v>100</v>
      </c>
      <c r="E3" s="10" t="n">
        <v>8846</v>
      </c>
      <c r="F3" s="10" t="n">
        <v>8877</v>
      </c>
      <c r="G3" s="10" t="n">
        <v>1</v>
      </c>
      <c r="H3" s="10" t="n">
        <v>32</v>
      </c>
      <c r="I3" s="11" t="s">
        <v>25</v>
      </c>
      <c r="J3" s="10" t="n">
        <f aca="false">F3-E3</f>
        <v>31</v>
      </c>
      <c r="K3" s="11" t="s">
        <v>25</v>
      </c>
      <c r="L3" s="10" t="n">
        <v>8846</v>
      </c>
      <c r="M3" s="10" t="n">
        <v>8877</v>
      </c>
      <c r="N3" s="10" t="n">
        <v>8844</v>
      </c>
      <c r="O3" s="10" t="n">
        <v>8877</v>
      </c>
      <c r="P3" s="10" t="n">
        <v>1410</v>
      </c>
      <c r="Q3" s="10" t="n">
        <v>4</v>
      </c>
      <c r="R3" s="10" t="n">
        <v>785</v>
      </c>
      <c r="S3" s="10" t="n">
        <v>1414</v>
      </c>
      <c r="T3" s="10" t="n">
        <f aca="false">P3+Q3-S3</f>
        <v>0</v>
      </c>
    </row>
    <row r="4" s="9" customFormat="true" ht="12.8" hidden="false" customHeight="false" outlineLevel="0" collapsed="false">
      <c r="A4" s="9" t="s">
        <v>26</v>
      </c>
      <c r="B4" s="9" t="s">
        <v>21</v>
      </c>
      <c r="C4" s="10" t="n">
        <v>100</v>
      </c>
      <c r="D4" s="10" t="n">
        <v>100</v>
      </c>
      <c r="E4" s="10" t="n">
        <v>9954</v>
      </c>
      <c r="F4" s="10" t="n">
        <v>9986</v>
      </c>
      <c r="G4" s="10" t="n">
        <v>1</v>
      </c>
      <c r="H4" s="10" t="n">
        <v>33</v>
      </c>
      <c r="I4" s="11" t="s">
        <v>27</v>
      </c>
      <c r="J4" s="10" t="n">
        <f aca="false">F4-E4</f>
        <v>32</v>
      </c>
      <c r="K4" s="11" t="s">
        <v>27</v>
      </c>
      <c r="L4" s="10" t="n">
        <v>9955</v>
      </c>
      <c r="M4" s="10" t="n">
        <v>9986</v>
      </c>
      <c r="N4" s="10" t="n">
        <v>9953</v>
      </c>
      <c r="O4" s="10" t="n">
        <v>9986</v>
      </c>
      <c r="P4" s="10" t="n">
        <v>1403</v>
      </c>
      <c r="Q4" s="10" t="n">
        <v>12</v>
      </c>
      <c r="R4" s="10" t="n">
        <v>784</v>
      </c>
      <c r="S4" s="10" t="n">
        <v>1415</v>
      </c>
      <c r="T4" s="10" t="n">
        <f aca="false">P4+Q4-S4</f>
        <v>0</v>
      </c>
    </row>
    <row r="5" s="12" customFormat="true" ht="12.8" hidden="false" customHeight="false" outlineLevel="0" collapsed="false">
      <c r="A5" s="12" t="s">
        <v>28</v>
      </c>
      <c r="B5" s="12" t="s">
        <v>21</v>
      </c>
      <c r="C5" s="13" t="n">
        <v>92</v>
      </c>
      <c r="D5" s="13" t="n">
        <v>78</v>
      </c>
      <c r="E5" s="13" t="n">
        <v>20879</v>
      </c>
      <c r="F5" s="13" t="n">
        <v>20855</v>
      </c>
      <c r="G5" s="13" t="n">
        <v>8</v>
      </c>
      <c r="H5" s="13" t="n">
        <v>32</v>
      </c>
      <c r="I5" s="14" t="s">
        <v>29</v>
      </c>
      <c r="J5" s="13" t="n">
        <f aca="false">F5-E5</f>
        <v>-24</v>
      </c>
      <c r="K5" s="14" t="s">
        <v>30</v>
      </c>
      <c r="L5" s="13" t="n">
        <v>20855</v>
      </c>
      <c r="M5" s="13" t="n">
        <v>20886</v>
      </c>
      <c r="N5" s="13" t="n">
        <v>20855</v>
      </c>
      <c r="O5" s="13" t="n">
        <v>20888</v>
      </c>
      <c r="P5" s="13" t="n">
        <v>23</v>
      </c>
      <c r="Q5" s="13" t="n">
        <v>1426</v>
      </c>
      <c r="R5" s="13" t="n">
        <v>750</v>
      </c>
      <c r="S5" s="13" t="n">
        <v>1448</v>
      </c>
      <c r="T5" s="13" t="n">
        <f aca="false">P5+Q5-S5</f>
        <v>1</v>
      </c>
    </row>
    <row r="6" s="9" customFormat="true" ht="12.8" hidden="false" customHeight="false" outlineLevel="0" collapsed="false">
      <c r="A6" s="9" t="s">
        <v>31</v>
      </c>
      <c r="B6" s="9" t="s">
        <v>21</v>
      </c>
      <c r="C6" s="10" t="n">
        <v>100</v>
      </c>
      <c r="D6" s="10" t="n">
        <v>100</v>
      </c>
      <c r="E6" s="10" t="n">
        <v>30656</v>
      </c>
      <c r="F6" s="10" t="n">
        <v>30687</v>
      </c>
      <c r="G6" s="10" t="n">
        <v>1</v>
      </c>
      <c r="H6" s="10" t="n">
        <v>32</v>
      </c>
      <c r="I6" s="11" t="s">
        <v>32</v>
      </c>
      <c r="J6" s="10" t="n">
        <f aca="false">F6-E6</f>
        <v>31</v>
      </c>
      <c r="K6" s="11" t="s">
        <v>32</v>
      </c>
      <c r="L6" s="10" t="n">
        <v>30656</v>
      </c>
      <c r="M6" s="10" t="n">
        <v>30687</v>
      </c>
      <c r="N6" s="10" t="n">
        <v>30654</v>
      </c>
      <c r="O6" s="10" t="n">
        <v>30687</v>
      </c>
      <c r="P6" s="10" t="n">
        <v>2137</v>
      </c>
      <c r="Q6" s="10" t="n">
        <v>6</v>
      </c>
      <c r="R6" s="10" t="n">
        <v>56</v>
      </c>
      <c r="S6" s="10" t="n">
        <v>2143</v>
      </c>
      <c r="T6" s="10" t="n">
        <f aca="false">P6+Q6-S6</f>
        <v>0</v>
      </c>
    </row>
    <row r="7" s="12" customFormat="true" ht="12.8" hidden="false" customHeight="false" outlineLevel="0" collapsed="false">
      <c r="A7" s="12" t="s">
        <v>33</v>
      </c>
      <c r="B7" s="12" t="s">
        <v>21</v>
      </c>
      <c r="C7" s="13" t="n">
        <v>93.75</v>
      </c>
      <c r="D7" s="13" t="n">
        <v>100</v>
      </c>
      <c r="E7" s="13" t="n">
        <v>32784</v>
      </c>
      <c r="F7" s="13" t="n">
        <v>32753</v>
      </c>
      <c r="G7" s="13" t="n">
        <v>1</v>
      </c>
      <c r="H7" s="13" t="n">
        <v>32</v>
      </c>
      <c r="I7" s="14" t="s">
        <v>34</v>
      </c>
      <c r="J7" s="13" t="n">
        <f aca="false">F7-E7</f>
        <v>-31</v>
      </c>
      <c r="K7" s="14" t="s">
        <v>35</v>
      </c>
      <c r="L7" s="13" t="n">
        <v>32753</v>
      </c>
      <c r="M7" s="13" t="n">
        <v>32784</v>
      </c>
      <c r="N7" s="13" t="n">
        <v>32753</v>
      </c>
      <c r="O7" s="13" t="n">
        <v>32786</v>
      </c>
      <c r="P7" s="13" t="n">
        <v>58</v>
      </c>
      <c r="Q7" s="13" t="n">
        <v>2062</v>
      </c>
      <c r="R7" s="13" t="n">
        <v>79</v>
      </c>
      <c r="S7" s="13" t="n">
        <v>2120</v>
      </c>
      <c r="T7" s="13" t="n">
        <f aca="false">P7+Q7-S7</f>
        <v>0</v>
      </c>
    </row>
    <row r="8" s="15" customFormat="true" ht="12.8" hidden="false" customHeight="false" outlineLevel="0" collapsed="false">
      <c r="A8" s="15" t="s">
        <v>36</v>
      </c>
      <c r="B8" s="15" t="s">
        <v>21</v>
      </c>
      <c r="C8" s="16" t="n">
        <v>92</v>
      </c>
      <c r="D8" s="16" t="n">
        <v>78</v>
      </c>
      <c r="E8" s="16" t="n">
        <v>39169</v>
      </c>
      <c r="F8" s="16" t="n">
        <v>39193</v>
      </c>
      <c r="G8" s="16" t="n">
        <v>1</v>
      </c>
      <c r="H8" s="16" t="n">
        <v>25</v>
      </c>
      <c r="I8" s="17" t="s">
        <v>37</v>
      </c>
      <c r="J8" s="16" t="n">
        <f aca="false">F8-E8</f>
        <v>24</v>
      </c>
      <c r="K8" s="17" t="s">
        <v>37</v>
      </c>
      <c r="L8" s="16" t="n">
        <v>39169</v>
      </c>
      <c r="M8" s="16" t="n">
        <v>39200</v>
      </c>
      <c r="N8" s="16" t="n">
        <v>39167</v>
      </c>
      <c r="O8" s="16" t="n">
        <v>39200</v>
      </c>
      <c r="P8" s="16" t="n">
        <v>146</v>
      </c>
      <c r="Q8" s="16" t="n">
        <v>2012</v>
      </c>
      <c r="R8" s="16" t="n">
        <v>41</v>
      </c>
      <c r="S8" s="16" t="n">
        <v>7</v>
      </c>
      <c r="T8" s="16" t="n">
        <f aca="false">P8+Q8-S8</f>
        <v>2151</v>
      </c>
    </row>
    <row r="9" s="12" customFormat="true" ht="12.8" hidden="false" customHeight="false" outlineLevel="0" collapsed="false">
      <c r="A9" s="12" t="s">
        <v>38</v>
      </c>
      <c r="B9" s="12" t="s">
        <v>21</v>
      </c>
      <c r="C9" s="13" t="n">
        <v>93.75</v>
      </c>
      <c r="D9" s="13" t="n">
        <v>100</v>
      </c>
      <c r="E9" s="13" t="n">
        <v>41135</v>
      </c>
      <c r="F9" s="13" t="n">
        <v>41104</v>
      </c>
      <c r="G9" s="13" t="n">
        <v>1</v>
      </c>
      <c r="H9" s="13" t="n">
        <v>32</v>
      </c>
      <c r="I9" s="14" t="s">
        <v>39</v>
      </c>
      <c r="J9" s="13" t="n">
        <f aca="false">F9-E9</f>
        <v>-31</v>
      </c>
      <c r="K9" s="14" t="s">
        <v>40</v>
      </c>
      <c r="L9" s="13" t="n">
        <v>41104</v>
      </c>
      <c r="M9" s="13" t="n">
        <v>41135</v>
      </c>
      <c r="N9" s="13" t="n">
        <v>41104</v>
      </c>
      <c r="O9" s="13" t="n">
        <v>41137</v>
      </c>
      <c r="P9" s="13" t="n">
        <v>134</v>
      </c>
      <c r="Q9" s="13" t="n">
        <v>2024</v>
      </c>
      <c r="R9" s="13" t="n">
        <v>41</v>
      </c>
      <c r="S9" s="13" t="n">
        <v>2157</v>
      </c>
      <c r="T9" s="13" t="n">
        <f aca="false">P9+Q9-S9</f>
        <v>1</v>
      </c>
    </row>
    <row r="10" s="6" customFormat="true" ht="12.8" hidden="false" customHeight="false" outlineLevel="0" collapsed="false">
      <c r="A10" s="6" t="s">
        <v>41</v>
      </c>
      <c r="B10" s="6" t="s">
        <v>21</v>
      </c>
      <c r="C10" s="7" t="n">
        <v>100</v>
      </c>
      <c r="D10" s="7" t="n">
        <v>100</v>
      </c>
      <c r="E10" s="7" t="n">
        <v>66589</v>
      </c>
      <c r="F10" s="7" t="n">
        <v>66558</v>
      </c>
      <c r="G10" s="7" t="n">
        <v>1</v>
      </c>
      <c r="H10" s="7" t="n">
        <v>32</v>
      </c>
      <c r="I10" s="8" t="s">
        <v>42</v>
      </c>
      <c r="J10" s="7" t="n">
        <f aca="false">F10-E10</f>
        <v>-31</v>
      </c>
      <c r="K10" s="8" t="s">
        <v>43</v>
      </c>
      <c r="L10" s="7" t="n">
        <v>66558</v>
      </c>
      <c r="M10" s="7" t="n">
        <v>66589</v>
      </c>
      <c r="N10" s="7" t="n">
        <v>66558</v>
      </c>
      <c r="O10" s="7" t="n">
        <v>66591</v>
      </c>
      <c r="P10" s="7" t="n">
        <v>1441</v>
      </c>
      <c r="Q10" s="7" t="n">
        <v>140</v>
      </c>
      <c r="R10" s="7" t="n">
        <v>618</v>
      </c>
      <c r="S10" s="7" t="n">
        <v>1</v>
      </c>
      <c r="T10" s="7" t="n">
        <f aca="false">P10+Q10-S10</f>
        <v>1580</v>
      </c>
    </row>
    <row r="11" s="6" customFormat="true" ht="12.8" hidden="false" customHeight="false" outlineLevel="0" collapsed="false">
      <c r="A11" s="6" t="s">
        <v>44</v>
      </c>
      <c r="B11" s="6" t="s">
        <v>21</v>
      </c>
      <c r="C11" s="7" t="n">
        <v>100</v>
      </c>
      <c r="D11" s="7" t="n">
        <v>100</v>
      </c>
      <c r="E11" s="7" t="n">
        <v>66640</v>
      </c>
      <c r="F11" s="7" t="n">
        <v>66609</v>
      </c>
      <c r="G11" s="7" t="n">
        <v>1</v>
      </c>
      <c r="H11" s="7" t="n">
        <v>32</v>
      </c>
      <c r="I11" s="8" t="s">
        <v>45</v>
      </c>
      <c r="J11" s="7" t="n">
        <f aca="false">F11-E11</f>
        <v>-31</v>
      </c>
      <c r="K11" s="8" t="s">
        <v>46</v>
      </c>
      <c r="L11" s="7" t="n">
        <v>66609</v>
      </c>
      <c r="M11" s="7" t="n">
        <v>66640</v>
      </c>
      <c r="N11" s="7" t="n">
        <v>66609</v>
      </c>
      <c r="O11" s="7" t="n">
        <v>66642</v>
      </c>
      <c r="P11" s="7" t="n">
        <v>1432</v>
      </c>
      <c r="Q11" s="7" t="n">
        <v>149</v>
      </c>
      <c r="R11" s="7" t="n">
        <v>618</v>
      </c>
      <c r="S11" s="7" t="n">
        <v>1571</v>
      </c>
      <c r="T11" s="7" t="n">
        <f aca="false">P11+Q11-S11</f>
        <v>10</v>
      </c>
    </row>
    <row r="12" s="6" customFormat="true" ht="12.8" hidden="false" customHeight="false" outlineLevel="0" collapsed="false">
      <c r="A12" s="6" t="s">
        <v>47</v>
      </c>
      <c r="B12" s="6" t="s">
        <v>21</v>
      </c>
      <c r="C12" s="7" t="n">
        <v>100</v>
      </c>
      <c r="D12" s="7" t="n">
        <v>100</v>
      </c>
      <c r="E12" s="7" t="n">
        <v>75825</v>
      </c>
      <c r="F12" s="7" t="n">
        <v>75794</v>
      </c>
      <c r="G12" s="7" t="n">
        <v>1</v>
      </c>
      <c r="H12" s="7" t="n">
        <v>32</v>
      </c>
      <c r="I12" s="8" t="s">
        <v>48</v>
      </c>
      <c r="J12" s="7" t="n">
        <f aca="false">F12-E12</f>
        <v>-31</v>
      </c>
      <c r="K12" s="8" t="s">
        <v>49</v>
      </c>
      <c r="L12" s="7" t="n">
        <v>75794</v>
      </c>
      <c r="M12" s="7" t="n">
        <v>75825</v>
      </c>
      <c r="N12" s="7" t="n">
        <v>75794</v>
      </c>
      <c r="O12" s="7" t="n">
        <v>75827</v>
      </c>
      <c r="P12" s="7" t="n">
        <v>1405</v>
      </c>
      <c r="Q12" s="7" t="n">
        <v>146</v>
      </c>
      <c r="R12" s="7" t="n">
        <v>648</v>
      </c>
      <c r="S12" s="7" t="n">
        <v>1549</v>
      </c>
      <c r="T12" s="7" t="n">
        <v>2</v>
      </c>
    </row>
    <row r="16" customFormat="false" ht="12.8" hidden="false" customHeight="false" outlineLevel="0" collapsed="false">
      <c r="C16" s="0"/>
      <c r="D16" s="0"/>
      <c r="G16" s="0"/>
    </row>
    <row r="17" customFormat="false" ht="12.8" hidden="false" customHeight="false" outlineLevel="0" collapsed="false">
      <c r="C17" s="0"/>
      <c r="D17" s="0"/>
      <c r="G17" s="0"/>
    </row>
    <row r="18" customFormat="false" ht="12.8" hidden="false" customHeight="false" outlineLevel="0" collapsed="false">
      <c r="C18" s="0"/>
      <c r="D18" s="0"/>
      <c r="G18" s="0"/>
    </row>
    <row r="19" customFormat="false" ht="12.8" hidden="false" customHeight="false" outlineLevel="0" collapsed="false">
      <c r="C19" s="0"/>
      <c r="D19" s="0"/>
      <c r="G19" s="0"/>
    </row>
    <row r="20" customFormat="false" ht="12.8" hidden="false" customHeight="false" outlineLevel="0" collapsed="false">
      <c r="C20" s="0"/>
      <c r="D20" s="0"/>
      <c r="G20" s="0"/>
    </row>
    <row r="21" customFormat="false" ht="12.8" hidden="false" customHeight="false" outlineLevel="0" collapsed="false">
      <c r="C21" s="0"/>
      <c r="D21" s="0"/>
      <c r="G21" s="0"/>
    </row>
    <row r="22" customFormat="false" ht="12.8" hidden="false" customHeight="false" outlineLevel="0" collapsed="false">
      <c r="C22" s="0"/>
      <c r="D22" s="0"/>
      <c r="G22" s="0"/>
    </row>
    <row r="23" customFormat="false" ht="12.8" hidden="false" customHeight="false" outlineLevel="0" collapsed="false">
      <c r="C23" s="0"/>
      <c r="D23" s="0"/>
      <c r="G23" s="0"/>
    </row>
    <row r="24" customFormat="false" ht="12.8" hidden="false" customHeight="false" outlineLevel="0" collapsed="false">
      <c r="C24" s="0"/>
      <c r="D24" s="0"/>
      <c r="G24" s="0"/>
    </row>
    <row r="25" customFormat="false" ht="12.8" hidden="false" customHeight="false" outlineLevel="0" collapsed="false">
      <c r="C25" s="0"/>
      <c r="D25" s="0"/>
      <c r="G25" s="0"/>
    </row>
    <row r="26" customFormat="false" ht="12.8" hidden="false" customHeight="false" outlineLevel="0" collapsed="false">
      <c r="C26" s="0"/>
      <c r="D26" s="0"/>
      <c r="G26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3" activeCellId="1" sqref="I2:I44 E3"/>
    </sheetView>
  </sheetViews>
  <sheetFormatPr defaultColWidth="11.640625" defaultRowHeight="12.8" zeroHeight="false" outlineLevelRow="0" outlineLevelCol="0"/>
  <cols>
    <col collapsed="false" customWidth="true" hidden="false" outlineLevel="0" max="1" min="1" style="3" width="14.4"/>
    <col collapsed="false" customWidth="true" hidden="false" outlineLevel="0" max="4" min="2" style="1" width="10.28"/>
    <col collapsed="false" customWidth="true" hidden="false" outlineLevel="0" max="12" min="5" style="1" width="12.34"/>
  </cols>
  <sheetData>
    <row r="1" s="3" customFormat="true" ht="12.8" hidden="false" customHeight="false" outlineLevel="0" collapsed="false">
      <c r="A1" s="3" t="s">
        <v>50</v>
      </c>
      <c r="B1" s="4" t="s">
        <v>51</v>
      </c>
      <c r="C1" s="4" t="s">
        <v>52</v>
      </c>
      <c r="D1" s="4" t="s">
        <v>53</v>
      </c>
      <c r="E1" s="4" t="s">
        <v>54</v>
      </c>
      <c r="F1" s="4" t="s">
        <v>55</v>
      </c>
      <c r="G1" s="4" t="s">
        <v>56</v>
      </c>
      <c r="H1" s="4" t="s">
        <v>57</v>
      </c>
      <c r="I1" s="4" t="s">
        <v>58</v>
      </c>
      <c r="J1" s="4" t="s">
        <v>59</v>
      </c>
      <c r="K1" s="4" t="s">
        <v>60</v>
      </c>
      <c r="L1" s="4" t="s">
        <v>61</v>
      </c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62</v>
      </c>
      <c r="B2" s="1" t="n">
        <v>1414</v>
      </c>
      <c r="C2" s="1" t="n">
        <v>1410</v>
      </c>
      <c r="D2" s="1" t="n">
        <v>1403</v>
      </c>
      <c r="E2" s="1" t="n">
        <v>23</v>
      </c>
      <c r="F2" s="1" t="n">
        <v>2137</v>
      </c>
      <c r="G2" s="1" t="n">
        <v>58</v>
      </c>
      <c r="H2" s="1" t="n">
        <v>146</v>
      </c>
      <c r="I2" s="1" t="n">
        <v>134</v>
      </c>
      <c r="J2" s="1" t="n">
        <v>1441</v>
      </c>
      <c r="K2" s="1" t="n">
        <v>1432</v>
      </c>
      <c r="L2" s="1" t="n">
        <v>1405</v>
      </c>
    </row>
    <row r="3" customFormat="false" ht="12.8" hidden="false" customHeight="false" outlineLevel="0" collapsed="false">
      <c r="A3" s="3" t="s">
        <v>63</v>
      </c>
      <c r="B3" s="1" t="n">
        <v>0</v>
      </c>
      <c r="C3" s="1" t="n">
        <v>4</v>
      </c>
      <c r="D3" s="1" t="n">
        <v>12</v>
      </c>
      <c r="E3" s="1" t="n">
        <v>1426</v>
      </c>
      <c r="F3" s="1" t="n">
        <v>6</v>
      </c>
      <c r="G3" s="1" t="n">
        <v>2062</v>
      </c>
      <c r="H3" s="1" t="n">
        <v>2012</v>
      </c>
      <c r="I3" s="1" t="n">
        <v>2024</v>
      </c>
      <c r="J3" s="1" t="n">
        <v>140</v>
      </c>
      <c r="K3" s="1" t="n">
        <v>149</v>
      </c>
      <c r="L3" s="1" t="n">
        <v>146</v>
      </c>
    </row>
    <row r="4" customFormat="false" ht="12.8" hidden="false" customHeight="false" outlineLevel="0" collapsed="false">
      <c r="A4" s="18" t="s">
        <v>17</v>
      </c>
      <c r="B4" s="1" t="n">
        <v>785</v>
      </c>
      <c r="C4" s="1" t="n">
        <v>785</v>
      </c>
      <c r="D4" s="1" t="n">
        <v>784</v>
      </c>
      <c r="E4" s="1" t="n">
        <v>750</v>
      </c>
      <c r="F4" s="1" t="n">
        <v>56</v>
      </c>
      <c r="G4" s="1" t="n">
        <v>79</v>
      </c>
      <c r="H4" s="1" t="n">
        <v>41</v>
      </c>
      <c r="I4" s="1" t="n">
        <v>41</v>
      </c>
      <c r="J4" s="1" t="n">
        <v>618</v>
      </c>
      <c r="K4" s="1" t="n">
        <v>618</v>
      </c>
      <c r="L4" s="1" t="n">
        <v>648</v>
      </c>
    </row>
    <row r="5" customFormat="false" ht="12.8" hidden="false" customHeight="false" outlineLevel="0" collapsed="false">
      <c r="A5" s="3" t="s">
        <v>18</v>
      </c>
      <c r="B5" s="1" t="n">
        <v>1414</v>
      </c>
      <c r="C5" s="1" t="n">
        <v>1414</v>
      </c>
      <c r="D5" s="1" t="n">
        <v>1415</v>
      </c>
      <c r="E5" s="1" t="n">
        <v>1448</v>
      </c>
      <c r="F5" s="1" t="n">
        <v>2143</v>
      </c>
      <c r="G5" s="1" t="n">
        <v>2120</v>
      </c>
      <c r="H5" s="1" t="n">
        <v>7</v>
      </c>
      <c r="I5" s="1" t="n">
        <v>2157</v>
      </c>
      <c r="J5" s="1" t="n">
        <v>1</v>
      </c>
      <c r="K5" s="1" t="n">
        <v>1571</v>
      </c>
      <c r="L5" s="1" t="n">
        <v>1549</v>
      </c>
    </row>
    <row r="6" customFormat="false" ht="12.8" hidden="false" customHeight="false" outlineLevel="0" collapsed="false">
      <c r="A6" s="3" t="s">
        <v>19</v>
      </c>
      <c r="B6" s="1" t="n">
        <v>0</v>
      </c>
      <c r="C6" s="1" t="n">
        <v>0</v>
      </c>
      <c r="D6" s="1" t="n">
        <v>0</v>
      </c>
      <c r="E6" s="1" t="n">
        <v>1</v>
      </c>
      <c r="F6" s="1" t="n">
        <v>0</v>
      </c>
      <c r="G6" s="1" t="n">
        <v>0</v>
      </c>
      <c r="H6" s="1" t="n">
        <v>2151</v>
      </c>
      <c r="I6" s="1" t="n">
        <v>1</v>
      </c>
      <c r="J6" s="1" t="n">
        <v>1580</v>
      </c>
      <c r="K6" s="1" t="n">
        <v>10</v>
      </c>
      <c r="L6" s="1" t="n">
        <v>2</v>
      </c>
    </row>
    <row r="7" customFormat="false" ht="12.8" hidden="false" customHeight="false" outlineLevel="0" collapsed="false">
      <c r="B7" s="1" t="n">
        <f aca="false">SUM(B2:B4)</f>
        <v>2199</v>
      </c>
      <c r="C7" s="1" t="n">
        <f aca="false">SUM(C2:C4)</f>
        <v>2199</v>
      </c>
      <c r="D7" s="1" t="n">
        <f aca="false">SUM(D2:D4)</f>
        <v>2199</v>
      </c>
      <c r="E7" s="1" t="n">
        <f aca="false">SUM(E2:E4)</f>
        <v>2199</v>
      </c>
      <c r="F7" s="1" t="n">
        <f aca="false">SUM(F2:F4)</f>
        <v>2199</v>
      </c>
      <c r="G7" s="1" t="n">
        <f aca="false">SUM(G2:G4)</f>
        <v>2199</v>
      </c>
      <c r="H7" s="1" t="n">
        <f aca="false">SUM(H2:H4)</f>
        <v>2199</v>
      </c>
      <c r="I7" s="1" t="n">
        <f aca="false">SUM(I2:I4)</f>
        <v>2199</v>
      </c>
      <c r="J7" s="1" t="n">
        <f aca="false">SUM(J2:J4)</f>
        <v>2199</v>
      </c>
      <c r="K7" s="1" t="n">
        <f aca="false">SUM(K2:K4)</f>
        <v>2199</v>
      </c>
      <c r="L7" s="1" t="n">
        <f aca="false">SUM(L2:L4)</f>
        <v>2199</v>
      </c>
    </row>
    <row r="20" customFormat="false" ht="12.8" hidden="false" customHeight="false" outlineLevel="0" collapsed="false">
      <c r="C20" s="0"/>
      <c r="D20" s="0"/>
      <c r="E20" s="0"/>
      <c r="F20" s="0"/>
      <c r="G20" s="0"/>
    </row>
    <row r="21" customFormat="false" ht="12.8" hidden="false" customHeight="false" outlineLevel="0" collapsed="false">
      <c r="C21" s="0"/>
      <c r="D21" s="0"/>
      <c r="E21" s="0"/>
      <c r="F21" s="0"/>
      <c r="G21" s="0"/>
    </row>
    <row r="22" customFormat="false" ht="12.8" hidden="false" customHeight="false" outlineLevel="0" collapsed="false">
      <c r="C22" s="0"/>
      <c r="D22" s="0"/>
      <c r="E22" s="0"/>
      <c r="F22" s="0"/>
      <c r="G22" s="0"/>
    </row>
    <row r="23" customFormat="false" ht="12.8" hidden="false" customHeight="false" outlineLevel="0" collapsed="false">
      <c r="C23" s="0"/>
      <c r="D23" s="0"/>
      <c r="E23" s="0"/>
      <c r="F23" s="0"/>
      <c r="G23" s="0"/>
    </row>
    <row r="24" customFormat="false" ht="12.8" hidden="false" customHeight="false" outlineLevel="0" collapsed="false">
      <c r="C24" s="0"/>
      <c r="D24" s="0"/>
      <c r="E24" s="0"/>
      <c r="F24" s="0"/>
      <c r="G24" s="0"/>
    </row>
    <row r="25" customFormat="false" ht="12.8" hidden="false" customHeight="false" outlineLevel="0" collapsed="false">
      <c r="C25" s="0"/>
      <c r="D25" s="0"/>
      <c r="E25" s="0"/>
      <c r="F25" s="0"/>
      <c r="G25" s="0"/>
    </row>
    <row r="26" customFormat="false" ht="12.8" hidden="false" customHeight="false" outlineLevel="0" collapsed="false">
      <c r="C26" s="0"/>
      <c r="D26" s="0"/>
      <c r="E26" s="0"/>
      <c r="F26" s="0"/>
      <c r="G26" s="0"/>
    </row>
    <row r="27" customFormat="false" ht="12.8" hidden="false" customHeight="false" outlineLevel="0" collapsed="false">
      <c r="C27" s="0"/>
      <c r="D27" s="0"/>
      <c r="E27" s="0"/>
      <c r="F27" s="0"/>
      <c r="G27" s="0"/>
    </row>
    <row r="28" customFormat="false" ht="12.8" hidden="false" customHeight="false" outlineLevel="0" collapsed="false">
      <c r="C28" s="0"/>
      <c r="D28" s="0"/>
      <c r="E28" s="0"/>
      <c r="F28" s="0"/>
      <c r="G28" s="0"/>
    </row>
    <row r="29" customFormat="false" ht="12.8" hidden="false" customHeight="false" outlineLevel="0" collapsed="false">
      <c r="C29" s="0"/>
      <c r="D29" s="0"/>
      <c r="E29" s="0"/>
      <c r="F29" s="0"/>
      <c r="G29" s="0"/>
    </row>
    <row r="30" customFormat="false" ht="12.8" hidden="false" customHeight="false" outlineLevel="0" collapsed="false">
      <c r="C30" s="0"/>
      <c r="D30" s="0"/>
      <c r="E30" s="0"/>
      <c r="F30" s="0"/>
      <c r="G30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14" activeCellId="0" sqref="I2:I44"/>
    </sheetView>
  </sheetViews>
  <sheetFormatPr defaultColWidth="11.640625" defaultRowHeight="12.8" zeroHeight="false" outlineLevelRow="0" outlineLevelCol="0"/>
  <cols>
    <col collapsed="false" customWidth="true" hidden="false" outlineLevel="0" max="1" min="1" style="3" width="14.4"/>
    <col collapsed="false" customWidth="true" hidden="false" outlineLevel="0" max="2" min="2" style="1" width="17.79"/>
    <col collapsed="false" customWidth="true" hidden="false" outlineLevel="0" max="3" min="3" style="1" width="5.55"/>
    <col collapsed="false" customWidth="true" hidden="false" outlineLevel="0" max="10" min="4" style="1" width="12.34"/>
  </cols>
  <sheetData>
    <row r="1" s="3" customFormat="true" ht="12.8" hidden="false" customHeight="false" outlineLevel="0" collapsed="false">
      <c r="A1" s="3" t="s">
        <v>64</v>
      </c>
      <c r="B1" s="4" t="s">
        <v>65</v>
      </c>
      <c r="C1" s="4" t="s">
        <v>66</v>
      </c>
      <c r="E1" s="4"/>
      <c r="AMI1" s="0"/>
      <c r="AMJ1" s="0"/>
    </row>
    <row r="2" customFormat="false" ht="12.8" hidden="false" customHeight="false" outlineLevel="0" collapsed="false">
      <c r="A2" s="3" t="s">
        <v>51</v>
      </c>
      <c r="B2" s="4" t="s">
        <v>67</v>
      </c>
      <c r="C2" s="1" t="n">
        <v>1414</v>
      </c>
      <c r="D2" s="0"/>
      <c r="F2" s="0"/>
      <c r="G2" s="0"/>
      <c r="H2" s="0"/>
      <c r="I2" s="0"/>
      <c r="J2" s="0"/>
    </row>
    <row r="3" customFormat="false" ht="12.8" hidden="false" customHeight="false" outlineLevel="0" collapsed="false">
      <c r="A3" s="3" t="s">
        <v>51</v>
      </c>
      <c r="B3" s="4" t="s">
        <v>68</v>
      </c>
      <c r="C3" s="1" t="n">
        <v>0</v>
      </c>
      <c r="D3" s="0"/>
      <c r="E3" s="0"/>
      <c r="F3" s="0"/>
      <c r="G3" s="0"/>
      <c r="H3" s="0"/>
      <c r="I3" s="0"/>
      <c r="J3" s="0"/>
    </row>
    <row r="4" customFormat="false" ht="12.8" hidden="false" customHeight="false" outlineLevel="0" collapsed="false">
      <c r="A4" s="3" t="s">
        <v>51</v>
      </c>
      <c r="B4" s="4" t="s">
        <v>69</v>
      </c>
      <c r="C4" s="1" t="n">
        <v>785</v>
      </c>
      <c r="D4" s="0"/>
      <c r="E4" s="0"/>
      <c r="F4" s="0"/>
      <c r="G4" s="0"/>
      <c r="H4" s="0"/>
      <c r="I4" s="0"/>
      <c r="J4" s="0"/>
    </row>
    <row r="5" customFormat="false" ht="12.8" hidden="false" customHeight="false" outlineLevel="0" collapsed="false">
      <c r="A5" s="3" t="s">
        <v>51</v>
      </c>
      <c r="B5" s="4" t="s">
        <v>70</v>
      </c>
      <c r="C5" s="1" t="n">
        <v>0</v>
      </c>
      <c r="D5" s="0"/>
      <c r="E5" s="0"/>
      <c r="F5" s="0"/>
      <c r="G5" s="0"/>
      <c r="H5" s="0"/>
      <c r="I5" s="0"/>
      <c r="J5" s="0"/>
    </row>
    <row r="6" customFormat="false" ht="12.8" hidden="false" customHeight="false" outlineLevel="0" collapsed="false">
      <c r="A6" s="3" t="s">
        <v>51</v>
      </c>
      <c r="B6" s="4" t="s">
        <v>71</v>
      </c>
      <c r="C6" s="1" t="n">
        <v>0</v>
      </c>
      <c r="D6" s="0"/>
      <c r="E6" s="0"/>
      <c r="F6" s="0"/>
      <c r="G6" s="0"/>
      <c r="H6" s="0"/>
      <c r="I6" s="0"/>
      <c r="J6" s="0"/>
    </row>
    <row r="7" customFormat="false" ht="12.8" hidden="false" customHeight="false" outlineLevel="0" collapsed="false">
      <c r="A7" s="3" t="s">
        <v>52</v>
      </c>
      <c r="B7" s="4" t="s">
        <v>67</v>
      </c>
      <c r="C7" s="1" t="n">
        <v>1410</v>
      </c>
      <c r="D7" s="0"/>
      <c r="E7" s="0"/>
      <c r="F7" s="0"/>
      <c r="G7" s="0"/>
      <c r="H7" s="0"/>
      <c r="I7" s="0"/>
      <c r="J7" s="0"/>
    </row>
    <row r="8" customFormat="false" ht="12.8" hidden="false" customHeight="false" outlineLevel="0" collapsed="false">
      <c r="A8" s="3" t="s">
        <v>52</v>
      </c>
      <c r="B8" s="4" t="s">
        <v>68</v>
      </c>
      <c r="C8" s="1" t="n">
        <v>4</v>
      </c>
      <c r="D8" s="0"/>
      <c r="E8" s="0"/>
      <c r="F8" s="0"/>
      <c r="G8" s="0"/>
      <c r="H8" s="0"/>
      <c r="I8" s="0"/>
      <c r="J8" s="0"/>
    </row>
    <row r="9" customFormat="false" ht="12.8" hidden="false" customHeight="false" outlineLevel="0" collapsed="false">
      <c r="A9" s="3" t="s">
        <v>52</v>
      </c>
      <c r="B9" s="4" t="s">
        <v>69</v>
      </c>
      <c r="C9" s="1" t="n">
        <v>785</v>
      </c>
      <c r="D9" s="0"/>
      <c r="E9" s="0"/>
      <c r="F9" s="0"/>
      <c r="G9" s="0"/>
      <c r="H9" s="0"/>
      <c r="I9" s="0"/>
      <c r="J9" s="0"/>
    </row>
    <row r="10" customFormat="false" ht="12.8" hidden="false" customHeight="false" outlineLevel="0" collapsed="false">
      <c r="A10" s="3" t="s">
        <v>52</v>
      </c>
      <c r="B10" s="4" t="s">
        <v>70</v>
      </c>
      <c r="C10" s="1" t="n">
        <v>0</v>
      </c>
      <c r="D10" s="0"/>
      <c r="E10" s="0"/>
      <c r="F10" s="0"/>
      <c r="G10" s="0"/>
      <c r="H10" s="0"/>
      <c r="I10" s="0"/>
      <c r="J10" s="0"/>
    </row>
    <row r="11" customFormat="false" ht="12.8" hidden="false" customHeight="false" outlineLevel="0" collapsed="false">
      <c r="A11" s="3" t="s">
        <v>52</v>
      </c>
      <c r="B11" s="4" t="s">
        <v>71</v>
      </c>
      <c r="C11" s="1" t="n">
        <v>0</v>
      </c>
      <c r="D11" s="0"/>
      <c r="E11" s="0"/>
      <c r="F11" s="0"/>
      <c r="G11" s="0"/>
      <c r="H11" s="0"/>
      <c r="I11" s="0"/>
      <c r="J11" s="0"/>
    </row>
    <row r="12" customFormat="false" ht="12.8" hidden="false" customHeight="false" outlineLevel="0" collapsed="false">
      <c r="A12" s="3" t="s">
        <v>53</v>
      </c>
      <c r="B12" s="4" t="s">
        <v>67</v>
      </c>
      <c r="C12" s="1" t="n">
        <v>1403</v>
      </c>
      <c r="D12" s="0"/>
      <c r="E12" s="0"/>
      <c r="F12" s="0"/>
      <c r="G12" s="0"/>
      <c r="H12" s="0"/>
      <c r="I12" s="0"/>
      <c r="J12" s="0"/>
    </row>
    <row r="13" customFormat="false" ht="12.8" hidden="false" customHeight="false" outlineLevel="0" collapsed="false">
      <c r="A13" s="3" t="s">
        <v>53</v>
      </c>
      <c r="B13" s="4" t="s">
        <v>68</v>
      </c>
      <c r="C13" s="1" t="n">
        <v>12</v>
      </c>
      <c r="D13" s="0"/>
      <c r="E13" s="0"/>
      <c r="F13" s="0"/>
      <c r="G13" s="0"/>
      <c r="H13" s="0"/>
    </row>
    <row r="14" customFormat="false" ht="12.8" hidden="false" customHeight="false" outlineLevel="0" collapsed="false">
      <c r="A14" s="3" t="s">
        <v>53</v>
      </c>
      <c r="B14" s="4" t="s">
        <v>69</v>
      </c>
      <c r="C14" s="1" t="n">
        <v>784</v>
      </c>
      <c r="D14" s="0"/>
      <c r="E14" s="0"/>
      <c r="F14" s="0"/>
      <c r="G14" s="0"/>
      <c r="H14" s="0"/>
    </row>
    <row r="15" customFormat="false" ht="12.8" hidden="false" customHeight="false" outlineLevel="0" collapsed="false">
      <c r="A15" s="3" t="s">
        <v>53</v>
      </c>
      <c r="B15" s="4" t="s">
        <v>70</v>
      </c>
      <c r="C15" s="1" t="n">
        <v>0</v>
      </c>
      <c r="D15" s="0"/>
      <c r="E15" s="0"/>
      <c r="F15" s="0"/>
      <c r="G15" s="0"/>
      <c r="H15" s="0"/>
    </row>
    <row r="16" customFormat="false" ht="12.8" hidden="false" customHeight="false" outlineLevel="0" collapsed="false">
      <c r="A16" s="3" t="s">
        <v>53</v>
      </c>
      <c r="B16" s="4" t="s">
        <v>71</v>
      </c>
      <c r="C16" s="1" t="n">
        <v>0</v>
      </c>
      <c r="D16" s="0"/>
    </row>
    <row r="17" customFormat="false" ht="12.8" hidden="false" customHeight="false" outlineLevel="0" collapsed="false">
      <c r="A17" s="3" t="s">
        <v>54</v>
      </c>
      <c r="B17" s="4" t="s">
        <v>67</v>
      </c>
      <c r="C17" s="1" t="n">
        <v>22</v>
      </c>
      <c r="D17" s="0"/>
    </row>
    <row r="18" customFormat="false" ht="12.8" hidden="false" customHeight="false" outlineLevel="0" collapsed="false">
      <c r="A18" s="3" t="s">
        <v>54</v>
      </c>
      <c r="B18" s="4" t="s">
        <v>68</v>
      </c>
      <c r="C18" s="1" t="n">
        <v>1426</v>
      </c>
      <c r="D18" s="0"/>
    </row>
    <row r="19" customFormat="false" ht="12.8" hidden="false" customHeight="false" outlineLevel="0" collapsed="false">
      <c r="A19" s="3" t="s">
        <v>54</v>
      </c>
      <c r="B19" s="4" t="s">
        <v>69</v>
      </c>
      <c r="C19" s="1" t="n">
        <v>750</v>
      </c>
      <c r="D19" s="0"/>
    </row>
    <row r="20" customFormat="false" ht="12.8" hidden="false" customHeight="false" outlineLevel="0" collapsed="false">
      <c r="A20" s="3" t="s">
        <v>54</v>
      </c>
      <c r="B20" s="4" t="s">
        <v>70</v>
      </c>
      <c r="C20" s="1" t="n">
        <v>1</v>
      </c>
      <c r="D20" s="0"/>
    </row>
    <row r="21" customFormat="false" ht="12.8" hidden="false" customHeight="false" outlineLevel="0" collapsed="false">
      <c r="A21" s="3" t="s">
        <v>54</v>
      </c>
      <c r="B21" s="4" t="s">
        <v>71</v>
      </c>
      <c r="C21" s="1" t="n">
        <v>0</v>
      </c>
      <c r="D21" s="0"/>
    </row>
    <row r="22" customFormat="false" ht="12.8" hidden="false" customHeight="false" outlineLevel="0" collapsed="false">
      <c r="A22" s="3" t="s">
        <v>55</v>
      </c>
      <c r="B22" s="4" t="s">
        <v>67</v>
      </c>
      <c r="C22" s="1" t="n">
        <v>2137</v>
      </c>
      <c r="D22" s="0"/>
    </row>
    <row r="23" customFormat="false" ht="12.8" hidden="false" customHeight="false" outlineLevel="0" collapsed="false">
      <c r="A23" s="3" t="s">
        <v>55</v>
      </c>
      <c r="B23" s="4" t="s">
        <v>68</v>
      </c>
      <c r="C23" s="1" t="n">
        <v>6</v>
      </c>
    </row>
    <row r="24" customFormat="false" ht="12.8" hidden="false" customHeight="false" outlineLevel="0" collapsed="false">
      <c r="A24" s="3" t="s">
        <v>55</v>
      </c>
      <c r="B24" s="4" t="s">
        <v>69</v>
      </c>
      <c r="C24" s="1" t="n">
        <v>56</v>
      </c>
    </row>
    <row r="25" customFormat="false" ht="12.8" hidden="false" customHeight="false" outlineLevel="0" collapsed="false">
      <c r="A25" s="3" t="s">
        <v>55</v>
      </c>
      <c r="B25" s="4" t="s">
        <v>70</v>
      </c>
      <c r="C25" s="1" t="n">
        <v>0</v>
      </c>
    </row>
    <row r="26" customFormat="false" ht="12.8" hidden="false" customHeight="false" outlineLevel="0" collapsed="false">
      <c r="A26" s="3" t="s">
        <v>55</v>
      </c>
      <c r="B26" s="4" t="s">
        <v>71</v>
      </c>
      <c r="C26" s="1" t="n">
        <v>0</v>
      </c>
    </row>
    <row r="27" customFormat="false" ht="12.8" hidden="false" customHeight="false" outlineLevel="0" collapsed="false">
      <c r="A27" s="3" t="s">
        <v>56</v>
      </c>
      <c r="B27" s="4" t="s">
        <v>67</v>
      </c>
      <c r="C27" s="1" t="n">
        <v>58</v>
      </c>
    </row>
    <row r="28" customFormat="false" ht="12.8" hidden="false" customHeight="false" outlineLevel="0" collapsed="false">
      <c r="A28" s="3" t="s">
        <v>56</v>
      </c>
      <c r="B28" s="4" t="s">
        <v>68</v>
      </c>
      <c r="C28" s="1" t="n">
        <v>2062</v>
      </c>
    </row>
    <row r="29" customFormat="false" ht="12.8" hidden="false" customHeight="false" outlineLevel="0" collapsed="false">
      <c r="A29" s="3" t="s">
        <v>56</v>
      </c>
      <c r="B29" s="4" t="s">
        <v>69</v>
      </c>
      <c r="C29" s="1" t="n">
        <v>79</v>
      </c>
    </row>
    <row r="30" customFormat="false" ht="12.8" hidden="false" customHeight="false" outlineLevel="0" collapsed="false">
      <c r="A30" s="3" t="s">
        <v>56</v>
      </c>
      <c r="B30" s="4" t="s">
        <v>70</v>
      </c>
      <c r="C30" s="1" t="n">
        <v>0</v>
      </c>
    </row>
    <row r="31" customFormat="false" ht="12.8" hidden="false" customHeight="false" outlineLevel="0" collapsed="false">
      <c r="A31" s="3" t="s">
        <v>56</v>
      </c>
      <c r="B31" s="4" t="s">
        <v>71</v>
      </c>
      <c r="C31" s="1" t="n">
        <v>0</v>
      </c>
      <c r="D31" s="0"/>
      <c r="E31" s="0"/>
      <c r="F31" s="0"/>
    </row>
    <row r="32" customFormat="false" ht="12.8" hidden="false" customHeight="false" outlineLevel="0" collapsed="false">
      <c r="A32" s="3" t="s">
        <v>57</v>
      </c>
      <c r="B32" s="4" t="s">
        <v>67</v>
      </c>
      <c r="C32" s="1" t="n">
        <v>7</v>
      </c>
      <c r="D32" s="0"/>
      <c r="E32" s="0"/>
      <c r="F32" s="0"/>
    </row>
    <row r="33" customFormat="false" ht="12.8" hidden="false" customHeight="false" outlineLevel="0" collapsed="false">
      <c r="A33" s="3" t="s">
        <v>57</v>
      </c>
      <c r="B33" s="4" t="s">
        <v>68</v>
      </c>
      <c r="C33" s="1" t="n">
        <v>0</v>
      </c>
      <c r="D33" s="0"/>
      <c r="E33" s="0"/>
      <c r="F33" s="0"/>
    </row>
    <row r="34" customFormat="false" ht="12.8" hidden="false" customHeight="false" outlineLevel="0" collapsed="false">
      <c r="A34" s="3" t="s">
        <v>57</v>
      </c>
      <c r="B34" s="4" t="s">
        <v>69</v>
      </c>
      <c r="C34" s="1" t="n">
        <v>41</v>
      </c>
      <c r="D34" s="0"/>
      <c r="E34" s="0"/>
      <c r="F34" s="0"/>
    </row>
    <row r="35" customFormat="false" ht="12.8" hidden="false" customHeight="false" outlineLevel="0" collapsed="false">
      <c r="A35" s="3" t="s">
        <v>57</v>
      </c>
      <c r="B35" s="4" t="s">
        <v>70</v>
      </c>
      <c r="C35" s="1" t="n">
        <v>139</v>
      </c>
      <c r="D35" s="0"/>
      <c r="E35" s="0"/>
      <c r="F35" s="0"/>
    </row>
    <row r="36" customFormat="false" ht="12.8" hidden="false" customHeight="false" outlineLevel="0" collapsed="false">
      <c r="A36" s="3" t="s">
        <v>57</v>
      </c>
      <c r="B36" s="4" t="s">
        <v>71</v>
      </c>
      <c r="C36" s="1" t="n">
        <v>2012</v>
      </c>
    </row>
    <row r="37" customFormat="false" ht="12.8" hidden="false" customHeight="false" outlineLevel="0" collapsed="false">
      <c r="A37" s="3" t="s">
        <v>58</v>
      </c>
      <c r="B37" s="4" t="s">
        <v>67</v>
      </c>
      <c r="C37" s="1" t="n">
        <v>133</v>
      </c>
    </row>
    <row r="38" customFormat="false" ht="12.8" hidden="false" customHeight="false" outlineLevel="0" collapsed="false">
      <c r="A38" s="3" t="s">
        <v>58</v>
      </c>
      <c r="B38" s="4" t="s">
        <v>68</v>
      </c>
      <c r="C38" s="1" t="n">
        <v>2024</v>
      </c>
    </row>
    <row r="39" customFormat="false" ht="12.8" hidden="false" customHeight="false" outlineLevel="0" collapsed="false">
      <c r="A39" s="3" t="s">
        <v>58</v>
      </c>
      <c r="B39" s="4" t="s">
        <v>69</v>
      </c>
      <c r="C39" s="1" t="n">
        <v>41</v>
      </c>
    </row>
    <row r="40" customFormat="false" ht="12.8" hidden="false" customHeight="false" outlineLevel="0" collapsed="false">
      <c r="A40" s="3" t="s">
        <v>58</v>
      </c>
      <c r="B40" s="4" t="s">
        <v>70</v>
      </c>
      <c r="C40" s="1" t="n">
        <v>1</v>
      </c>
    </row>
    <row r="41" customFormat="false" ht="12.8" hidden="false" customHeight="false" outlineLevel="0" collapsed="false">
      <c r="A41" s="3" t="s">
        <v>58</v>
      </c>
      <c r="B41" s="4" t="s">
        <v>71</v>
      </c>
      <c r="C41" s="1" t="n">
        <v>0</v>
      </c>
    </row>
    <row r="42" customFormat="false" ht="12.8" hidden="false" customHeight="false" outlineLevel="0" collapsed="false">
      <c r="A42" s="3" t="s">
        <v>59</v>
      </c>
      <c r="B42" s="4" t="s">
        <v>67</v>
      </c>
      <c r="C42" s="1" t="n">
        <v>0</v>
      </c>
    </row>
    <row r="43" customFormat="false" ht="12.8" hidden="false" customHeight="false" outlineLevel="0" collapsed="false">
      <c r="A43" s="3" t="s">
        <v>59</v>
      </c>
      <c r="B43" s="4" t="s">
        <v>68</v>
      </c>
      <c r="C43" s="1" t="n">
        <v>1</v>
      </c>
    </row>
    <row r="44" customFormat="false" ht="12.8" hidden="false" customHeight="false" outlineLevel="0" collapsed="false">
      <c r="A44" s="3" t="s">
        <v>59</v>
      </c>
      <c r="B44" s="4" t="s">
        <v>69</v>
      </c>
      <c r="C44" s="1" t="n">
        <v>618</v>
      </c>
    </row>
    <row r="45" customFormat="false" ht="12.8" hidden="false" customHeight="false" outlineLevel="0" collapsed="false">
      <c r="A45" s="3" t="s">
        <v>59</v>
      </c>
      <c r="B45" s="4" t="s">
        <v>70</v>
      </c>
      <c r="C45" s="1" t="n">
        <v>1441</v>
      </c>
    </row>
    <row r="46" customFormat="false" ht="12.8" hidden="false" customHeight="false" outlineLevel="0" collapsed="false">
      <c r="A46" s="3" t="s">
        <v>59</v>
      </c>
      <c r="B46" s="4" t="s">
        <v>71</v>
      </c>
      <c r="C46" s="1" t="n">
        <v>139</v>
      </c>
    </row>
    <row r="47" customFormat="false" ht="12.8" hidden="false" customHeight="false" outlineLevel="0" collapsed="false">
      <c r="A47" s="3" t="s">
        <v>60</v>
      </c>
      <c r="B47" s="4" t="s">
        <v>67</v>
      </c>
      <c r="C47" s="1" t="n">
        <v>1432</v>
      </c>
    </row>
    <row r="48" customFormat="false" ht="12.8" hidden="false" customHeight="false" outlineLevel="0" collapsed="false">
      <c r="A48" s="3" t="s">
        <v>60</v>
      </c>
      <c r="B48" s="4" t="s">
        <v>68</v>
      </c>
      <c r="C48" s="1" t="n">
        <v>139</v>
      </c>
    </row>
    <row r="49" customFormat="false" ht="12.8" hidden="false" customHeight="false" outlineLevel="0" collapsed="false">
      <c r="A49" s="3" t="s">
        <v>60</v>
      </c>
      <c r="B49" s="4" t="s">
        <v>69</v>
      </c>
      <c r="C49" s="1" t="n">
        <v>618</v>
      </c>
    </row>
    <row r="50" customFormat="false" ht="12.8" hidden="false" customHeight="false" outlineLevel="0" collapsed="false">
      <c r="A50" s="3" t="s">
        <v>60</v>
      </c>
      <c r="B50" s="4" t="s">
        <v>70</v>
      </c>
      <c r="C50" s="1" t="n">
        <v>0</v>
      </c>
    </row>
    <row r="51" customFormat="false" ht="12.8" hidden="false" customHeight="false" outlineLevel="0" collapsed="false">
      <c r="A51" s="3" t="s">
        <v>60</v>
      </c>
      <c r="B51" s="4" t="s">
        <v>71</v>
      </c>
      <c r="C51" s="1" t="n">
        <v>10</v>
      </c>
    </row>
    <row r="52" customFormat="false" ht="12.8" hidden="false" customHeight="false" outlineLevel="0" collapsed="false">
      <c r="A52" s="3" t="s">
        <v>61</v>
      </c>
      <c r="B52" s="4" t="s">
        <v>67</v>
      </c>
      <c r="C52" s="1" t="n">
        <v>1405</v>
      </c>
    </row>
    <row r="53" customFormat="false" ht="12.8" hidden="false" customHeight="false" outlineLevel="0" collapsed="false">
      <c r="A53" s="3" t="s">
        <v>61</v>
      </c>
      <c r="B53" s="4" t="s">
        <v>68</v>
      </c>
      <c r="C53" s="1" t="n">
        <v>144</v>
      </c>
    </row>
    <row r="54" customFormat="false" ht="12.8" hidden="false" customHeight="false" outlineLevel="0" collapsed="false">
      <c r="A54" s="3" t="s">
        <v>61</v>
      </c>
      <c r="B54" s="4" t="s">
        <v>69</v>
      </c>
      <c r="C54" s="1" t="n">
        <v>648</v>
      </c>
    </row>
    <row r="55" customFormat="false" ht="12.8" hidden="false" customHeight="false" outlineLevel="0" collapsed="false">
      <c r="A55" s="3" t="s">
        <v>61</v>
      </c>
      <c r="B55" s="4" t="s">
        <v>70</v>
      </c>
      <c r="C55" s="1" t="n">
        <v>0</v>
      </c>
    </row>
    <row r="56" customFormat="false" ht="12.8" hidden="false" customHeight="false" outlineLevel="0" collapsed="false">
      <c r="A56" s="3" t="s">
        <v>61</v>
      </c>
      <c r="B56" s="4" t="s">
        <v>71</v>
      </c>
      <c r="C56" s="1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4" activeCellId="1" sqref="I2:I44 B14"/>
    </sheetView>
  </sheetViews>
  <sheetFormatPr defaultColWidth="11.640625" defaultRowHeight="12.8" zeroHeight="false" outlineLevelRow="0" outlineLevelCol="0"/>
  <cols>
    <col collapsed="false" customWidth="true" hidden="false" outlineLevel="0" max="1" min="1" style="3" width="14.4"/>
    <col collapsed="false" customWidth="true" hidden="false" outlineLevel="0" max="2" min="2" style="1" width="23.95"/>
    <col collapsed="false" customWidth="true" hidden="false" outlineLevel="0" max="3" min="3" style="1" width="5.55"/>
    <col collapsed="false" customWidth="true" hidden="false" outlineLevel="0" max="10" min="4" style="1" width="12.34"/>
  </cols>
  <sheetData>
    <row r="1" s="3" customFormat="true" ht="12.8" hidden="false" customHeight="false" outlineLevel="0" collapsed="false">
      <c r="A1" s="3" t="s">
        <v>64</v>
      </c>
      <c r="B1" s="4" t="s">
        <v>65</v>
      </c>
      <c r="C1" s="4" t="s">
        <v>66</v>
      </c>
      <c r="E1" s="4"/>
      <c r="AMI1" s="0"/>
      <c r="AMJ1" s="0"/>
    </row>
    <row r="2" customFormat="false" ht="12.8" hidden="false" customHeight="false" outlineLevel="0" collapsed="false">
      <c r="A2" s="19" t="s">
        <v>51</v>
      </c>
      <c r="B2" s="20" t="n">
        <f aca="false">100%</f>
        <v>1</v>
      </c>
      <c r="C2" s="21" t="n">
        <v>1414</v>
      </c>
      <c r="D2" s="0"/>
      <c r="F2" s="0"/>
      <c r="G2" s="0"/>
      <c r="H2" s="0"/>
      <c r="I2" s="0"/>
      <c r="J2" s="0"/>
    </row>
    <row r="3" customFormat="false" ht="12.8" hidden="false" customHeight="false" outlineLevel="0" collapsed="false">
      <c r="A3" s="19" t="s">
        <v>51</v>
      </c>
      <c r="B3" s="22" t="s">
        <v>72</v>
      </c>
      <c r="C3" s="21" t="n">
        <v>0</v>
      </c>
      <c r="D3" s="0"/>
      <c r="E3" s="0"/>
      <c r="F3" s="0"/>
      <c r="G3" s="0"/>
      <c r="H3" s="0"/>
      <c r="I3" s="0"/>
      <c r="J3" s="0"/>
    </row>
    <row r="4" customFormat="false" ht="12.8" hidden="false" customHeight="false" outlineLevel="0" collapsed="false">
      <c r="A4" s="19" t="s">
        <v>51</v>
      </c>
      <c r="B4" s="22" t="s">
        <v>73</v>
      </c>
      <c r="C4" s="21" t="n">
        <v>785</v>
      </c>
      <c r="D4" s="0"/>
      <c r="E4" s="0"/>
      <c r="F4" s="0"/>
      <c r="G4" s="0"/>
      <c r="H4" s="0"/>
      <c r="I4" s="0"/>
      <c r="J4" s="0"/>
    </row>
    <row r="5" customFormat="false" ht="12.8" hidden="false" customHeight="false" outlineLevel="0" collapsed="false">
      <c r="A5" s="3" t="s">
        <v>52</v>
      </c>
      <c r="B5" s="23" t="n">
        <f aca="false">100%</f>
        <v>1</v>
      </c>
      <c r="C5" s="1" t="n">
        <v>1410</v>
      </c>
      <c r="D5" s="0"/>
      <c r="E5" s="0"/>
      <c r="F5" s="0"/>
      <c r="G5" s="0"/>
      <c r="H5" s="0"/>
      <c r="I5" s="0"/>
      <c r="J5" s="0"/>
    </row>
    <row r="6" customFormat="false" ht="12.8" hidden="false" customHeight="false" outlineLevel="0" collapsed="false">
      <c r="A6" s="3" t="s">
        <v>52</v>
      </c>
      <c r="B6" s="4" t="s">
        <v>72</v>
      </c>
      <c r="C6" s="1" t="n">
        <v>4</v>
      </c>
      <c r="D6" s="0"/>
      <c r="E6" s="0"/>
      <c r="F6" s="0"/>
      <c r="G6" s="0"/>
      <c r="H6" s="0"/>
      <c r="I6" s="0"/>
      <c r="J6" s="0"/>
    </row>
    <row r="7" customFormat="false" ht="12.8" hidden="false" customHeight="false" outlineLevel="0" collapsed="false">
      <c r="A7" s="3" t="s">
        <v>52</v>
      </c>
      <c r="B7" s="4" t="s">
        <v>73</v>
      </c>
      <c r="C7" s="1" t="n">
        <v>785</v>
      </c>
      <c r="D7" s="0"/>
      <c r="E7" s="0"/>
      <c r="F7" s="0"/>
      <c r="G7" s="0"/>
      <c r="H7" s="0"/>
      <c r="I7" s="0"/>
      <c r="J7" s="0"/>
    </row>
    <row r="8" customFormat="false" ht="12.8" hidden="false" customHeight="false" outlineLevel="0" collapsed="false">
      <c r="A8" s="19" t="s">
        <v>53</v>
      </c>
      <c r="B8" s="20" t="n">
        <f aca="false">100%</f>
        <v>1</v>
      </c>
      <c r="C8" s="21" t="n">
        <v>1403</v>
      </c>
      <c r="D8" s="0"/>
      <c r="E8" s="0"/>
      <c r="F8" s="0"/>
      <c r="G8" s="0"/>
      <c r="H8" s="0"/>
      <c r="I8" s="0"/>
      <c r="J8" s="0"/>
    </row>
    <row r="9" customFormat="false" ht="12.8" hidden="false" customHeight="false" outlineLevel="0" collapsed="false">
      <c r="A9" s="19" t="s">
        <v>53</v>
      </c>
      <c r="B9" s="22" t="s">
        <v>72</v>
      </c>
      <c r="C9" s="21" t="n">
        <v>12</v>
      </c>
      <c r="D9" s="0"/>
      <c r="E9" s="0"/>
      <c r="F9" s="0"/>
      <c r="G9" s="0"/>
      <c r="H9" s="0"/>
    </row>
    <row r="10" customFormat="false" ht="12.8" hidden="false" customHeight="false" outlineLevel="0" collapsed="false">
      <c r="A10" s="19" t="s">
        <v>53</v>
      </c>
      <c r="B10" s="22" t="s">
        <v>73</v>
      </c>
      <c r="C10" s="21" t="n">
        <v>784</v>
      </c>
      <c r="D10" s="0"/>
      <c r="E10" s="0"/>
      <c r="F10" s="0"/>
      <c r="G10" s="0"/>
      <c r="H10" s="0"/>
    </row>
    <row r="11" customFormat="false" ht="12.8" hidden="false" customHeight="false" outlineLevel="0" collapsed="false">
      <c r="A11" s="3" t="s">
        <v>54</v>
      </c>
      <c r="B11" s="23" t="n">
        <f aca="false">100%</f>
        <v>1</v>
      </c>
      <c r="C11" s="1" t="n">
        <v>23</v>
      </c>
      <c r="D11" s="0"/>
    </row>
    <row r="12" customFormat="false" ht="12.8" hidden="false" customHeight="false" outlineLevel="0" collapsed="false">
      <c r="A12" s="3" t="s">
        <v>54</v>
      </c>
      <c r="B12" s="4" t="s">
        <v>72</v>
      </c>
      <c r="C12" s="1" t="n">
        <v>1426</v>
      </c>
      <c r="D12" s="0"/>
    </row>
    <row r="13" customFormat="false" ht="12.8" hidden="false" customHeight="false" outlineLevel="0" collapsed="false">
      <c r="A13" s="3" t="s">
        <v>54</v>
      </c>
      <c r="B13" s="4" t="s">
        <v>73</v>
      </c>
      <c r="C13" s="1" t="n">
        <v>750</v>
      </c>
      <c r="D13" s="0"/>
    </row>
    <row r="14" customFormat="false" ht="12.8" hidden="false" customHeight="false" outlineLevel="0" collapsed="false">
      <c r="A14" s="19" t="s">
        <v>55</v>
      </c>
      <c r="B14" s="20" t="n">
        <f aca="false">100%</f>
        <v>1</v>
      </c>
      <c r="C14" s="21" t="n">
        <v>2137</v>
      </c>
      <c r="D14" s="0"/>
    </row>
    <row r="15" customFormat="false" ht="12.8" hidden="false" customHeight="false" outlineLevel="0" collapsed="false">
      <c r="A15" s="19" t="s">
        <v>55</v>
      </c>
      <c r="B15" s="22" t="s">
        <v>72</v>
      </c>
      <c r="C15" s="21" t="n">
        <v>6</v>
      </c>
    </row>
    <row r="16" customFormat="false" ht="12.8" hidden="false" customHeight="false" outlineLevel="0" collapsed="false">
      <c r="A16" s="19" t="s">
        <v>55</v>
      </c>
      <c r="B16" s="22" t="s">
        <v>73</v>
      </c>
      <c r="C16" s="21" t="n">
        <v>56</v>
      </c>
    </row>
    <row r="17" customFormat="false" ht="12.8" hidden="false" customHeight="false" outlineLevel="0" collapsed="false">
      <c r="A17" s="3" t="s">
        <v>56</v>
      </c>
      <c r="B17" s="23" t="n">
        <f aca="false">100%</f>
        <v>1</v>
      </c>
      <c r="C17" s="1" t="n">
        <v>58</v>
      </c>
    </row>
    <row r="18" customFormat="false" ht="12.8" hidden="false" customHeight="false" outlineLevel="0" collapsed="false">
      <c r="A18" s="3" t="s">
        <v>56</v>
      </c>
      <c r="B18" s="4" t="s">
        <v>72</v>
      </c>
      <c r="C18" s="1" t="n">
        <v>2062</v>
      </c>
    </row>
    <row r="19" customFormat="false" ht="12.8" hidden="false" customHeight="false" outlineLevel="0" collapsed="false">
      <c r="A19" s="3" t="s">
        <v>56</v>
      </c>
      <c r="B19" s="4" t="s">
        <v>73</v>
      </c>
      <c r="C19" s="1" t="n">
        <v>79</v>
      </c>
    </row>
    <row r="20" customFormat="false" ht="12.8" hidden="false" customHeight="false" outlineLevel="0" collapsed="false">
      <c r="A20" s="19" t="s">
        <v>57</v>
      </c>
      <c r="B20" s="20" t="n">
        <f aca="false">100%</f>
        <v>1</v>
      </c>
      <c r="C20" s="21" t="n">
        <v>146</v>
      </c>
      <c r="D20" s="0"/>
      <c r="E20" s="0"/>
      <c r="F20" s="0"/>
    </row>
    <row r="21" customFormat="false" ht="12.8" hidden="false" customHeight="false" outlineLevel="0" collapsed="false">
      <c r="A21" s="19" t="s">
        <v>57</v>
      </c>
      <c r="B21" s="22" t="s">
        <v>72</v>
      </c>
      <c r="C21" s="21" t="n">
        <v>2012</v>
      </c>
      <c r="D21" s="0"/>
      <c r="E21" s="0"/>
      <c r="F21" s="0"/>
    </row>
    <row r="22" customFormat="false" ht="12.8" hidden="false" customHeight="false" outlineLevel="0" collapsed="false">
      <c r="A22" s="19" t="s">
        <v>57</v>
      </c>
      <c r="B22" s="22" t="s">
        <v>73</v>
      </c>
      <c r="C22" s="21" t="n">
        <v>41</v>
      </c>
      <c r="D22" s="0"/>
      <c r="E22" s="0"/>
      <c r="F22" s="0"/>
    </row>
    <row r="23" customFormat="false" ht="12.8" hidden="false" customHeight="false" outlineLevel="0" collapsed="false">
      <c r="A23" s="3" t="s">
        <v>58</v>
      </c>
      <c r="B23" s="23" t="n">
        <f aca="false">100%</f>
        <v>1</v>
      </c>
      <c r="C23" s="1" t="n">
        <v>134</v>
      </c>
    </row>
    <row r="24" customFormat="false" ht="12.8" hidden="false" customHeight="false" outlineLevel="0" collapsed="false">
      <c r="A24" s="3" t="s">
        <v>58</v>
      </c>
      <c r="B24" s="4" t="s">
        <v>72</v>
      </c>
      <c r="C24" s="1" t="n">
        <v>2024</v>
      </c>
    </row>
    <row r="25" customFormat="false" ht="12.8" hidden="false" customHeight="false" outlineLevel="0" collapsed="false">
      <c r="A25" s="3" t="s">
        <v>58</v>
      </c>
      <c r="B25" s="4" t="s">
        <v>73</v>
      </c>
      <c r="C25" s="1" t="n">
        <v>41</v>
      </c>
    </row>
    <row r="26" customFormat="false" ht="12.8" hidden="false" customHeight="false" outlineLevel="0" collapsed="false">
      <c r="A26" s="19" t="s">
        <v>59</v>
      </c>
      <c r="B26" s="20" t="n">
        <f aca="false">100%</f>
        <v>1</v>
      </c>
      <c r="C26" s="21" t="n">
        <v>1442</v>
      </c>
    </row>
    <row r="27" customFormat="false" ht="12.8" hidden="false" customHeight="false" outlineLevel="0" collapsed="false">
      <c r="A27" s="19" t="s">
        <v>59</v>
      </c>
      <c r="B27" s="22" t="s">
        <v>72</v>
      </c>
      <c r="C27" s="21" t="n">
        <v>140</v>
      </c>
    </row>
    <row r="28" customFormat="false" ht="12.8" hidden="false" customHeight="false" outlineLevel="0" collapsed="false">
      <c r="A28" s="19" t="s">
        <v>59</v>
      </c>
      <c r="B28" s="22" t="s">
        <v>73</v>
      </c>
      <c r="C28" s="21" t="n">
        <v>618</v>
      </c>
    </row>
    <row r="29" customFormat="false" ht="12.8" hidden="false" customHeight="false" outlineLevel="0" collapsed="false">
      <c r="A29" s="3" t="s">
        <v>60</v>
      </c>
      <c r="B29" s="23" t="n">
        <f aca="false">100%</f>
        <v>1</v>
      </c>
      <c r="C29" s="1" t="n">
        <v>1432</v>
      </c>
    </row>
    <row r="30" customFormat="false" ht="12.8" hidden="false" customHeight="false" outlineLevel="0" collapsed="false">
      <c r="A30" s="3" t="s">
        <v>60</v>
      </c>
      <c r="B30" s="4" t="s">
        <v>72</v>
      </c>
      <c r="C30" s="1" t="n">
        <v>149</v>
      </c>
    </row>
    <row r="31" customFormat="false" ht="12.8" hidden="false" customHeight="false" outlineLevel="0" collapsed="false">
      <c r="A31" s="3" t="s">
        <v>60</v>
      </c>
      <c r="B31" s="4" t="s">
        <v>73</v>
      </c>
      <c r="C31" s="1" t="n">
        <v>618</v>
      </c>
    </row>
    <row r="32" customFormat="false" ht="12.8" hidden="false" customHeight="false" outlineLevel="0" collapsed="false">
      <c r="A32" s="19" t="s">
        <v>61</v>
      </c>
      <c r="B32" s="20" t="n">
        <f aca="false">100%</f>
        <v>1</v>
      </c>
      <c r="C32" s="21" t="n">
        <v>1405</v>
      </c>
    </row>
    <row r="33" customFormat="false" ht="12.8" hidden="false" customHeight="false" outlineLevel="0" collapsed="false">
      <c r="A33" s="19" t="s">
        <v>61</v>
      </c>
      <c r="B33" s="22" t="s">
        <v>72</v>
      </c>
      <c r="C33" s="21" t="n">
        <v>146</v>
      </c>
    </row>
    <row r="34" customFormat="false" ht="12.8" hidden="false" customHeight="false" outlineLevel="0" collapsed="false">
      <c r="A34" s="19" t="s">
        <v>61</v>
      </c>
      <c r="B34" s="22" t="s">
        <v>73</v>
      </c>
      <c r="C34" s="21" t="n">
        <v>648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4"/>
  <sheetViews>
    <sheetView showFormulas="false" showGridLines="true" showRowColHeaders="true" showZeros="true" rightToLeft="false" tabSelected="true" showOutlineSymbols="true" defaultGridColor="true" view="normal" topLeftCell="A12" colorId="64" zoomScale="65" zoomScaleNormal="65" zoomScalePageLayoutView="100" workbookViewId="0">
      <selection pane="topLeft" activeCell="I2" activeCellId="0" sqref="I2:I44"/>
    </sheetView>
  </sheetViews>
  <sheetFormatPr defaultColWidth="11.55078125" defaultRowHeight="12.8" zeroHeight="false" outlineLevelRow="0" outlineLevelCol="0"/>
  <cols>
    <col collapsed="false" customWidth="false" hidden="false" outlineLevel="0" max="8" min="3" style="1" width="11.52"/>
    <col collapsed="false" customWidth="false" hidden="false" outlineLevel="0" max="9" min="9" style="1" width="11.54"/>
  </cols>
  <sheetData>
    <row r="1" s="3" customFormat="true" ht="12.8" hidden="false" customHeight="false" outlineLevel="0" collapsed="false">
      <c r="A1" s="3" t="s">
        <v>64</v>
      </c>
      <c r="B1" s="3" t="s">
        <v>62</v>
      </c>
      <c r="C1" s="4" t="s">
        <v>74</v>
      </c>
      <c r="D1" s="4" t="s">
        <v>75</v>
      </c>
      <c r="E1" s="4" t="s">
        <v>66</v>
      </c>
      <c r="F1" s="4" t="s">
        <v>76</v>
      </c>
      <c r="G1" s="4" t="s">
        <v>77</v>
      </c>
      <c r="H1" s="4" t="s">
        <v>78</v>
      </c>
      <c r="I1" s="4" t="s">
        <v>65</v>
      </c>
      <c r="AMJ1" s="0"/>
    </row>
    <row r="2" s="28" customFormat="true" ht="12.8" hidden="false" customHeight="false" outlineLevel="0" collapsed="false">
      <c r="A2" s="24" t="s">
        <v>51</v>
      </c>
      <c r="B2" s="24" t="s">
        <v>20</v>
      </c>
      <c r="C2" s="25" t="n">
        <v>96.875</v>
      </c>
      <c r="D2" s="25" t="n">
        <v>100</v>
      </c>
      <c r="E2" s="25" t="n">
        <v>11</v>
      </c>
      <c r="F2" s="25" t="n">
        <v>32</v>
      </c>
      <c r="G2" s="25" t="n">
        <v>96.875</v>
      </c>
      <c r="H2" s="26" t="n">
        <f aca="false">ROUND(G2,0)</f>
        <v>97</v>
      </c>
      <c r="I2" s="27" t="n">
        <f aca="false">IF(H2=100,0,IF(H2=97,1,IF(H2=94,2,IF(H2=91,3,IF(H2=88,4,"not found")))))</f>
        <v>1</v>
      </c>
      <c r="AMJ2" s="0"/>
    </row>
    <row r="3" customFormat="false" ht="12.8" hidden="false" customHeight="false" outlineLevel="0" collapsed="false">
      <c r="A3" s="24" t="s">
        <v>51</v>
      </c>
      <c r="B3" s="24" t="s">
        <v>20</v>
      </c>
      <c r="C3" s="25" t="n">
        <v>100</v>
      </c>
      <c r="D3" s="25" t="n">
        <v>100</v>
      </c>
      <c r="E3" s="25" t="n">
        <v>2045</v>
      </c>
      <c r="F3" s="25" t="n">
        <v>32</v>
      </c>
      <c r="G3" s="25" t="n">
        <v>100</v>
      </c>
      <c r="H3" s="26" t="n">
        <f aca="false">ROUND(G3,0)</f>
        <v>100</v>
      </c>
      <c r="I3" s="27" t="n">
        <f aca="false">IF(H3=100,0,IF(H3=97,1,IF(H3=94,2,IF(H3=91,3,IF(H3=88,4,"not found")))))</f>
        <v>0</v>
      </c>
    </row>
    <row r="4" customFormat="false" ht="12.8" hidden="false" customHeight="false" outlineLevel="0" collapsed="false">
      <c r="A4" s="24" t="s">
        <v>51</v>
      </c>
      <c r="B4" s="24" t="s">
        <v>20</v>
      </c>
      <c r="C4" s="29" t="s">
        <v>73</v>
      </c>
      <c r="D4" s="25"/>
      <c r="E4" s="30" t="n">
        <f aca="false">2199-SUM(E2:E3)</f>
        <v>143</v>
      </c>
      <c r="F4" s="25"/>
      <c r="G4" s="29" t="n">
        <v>0</v>
      </c>
      <c r="H4" s="26" t="n">
        <f aca="false">ROUND(G4,0)</f>
        <v>0</v>
      </c>
      <c r="I4" s="27" t="str">
        <f aca="false">IF(H4=100,0,IF(H4=97,1,IF(H4=94,2,IF(H4=91,3,IF(H4=88,4,"not found")))))</f>
        <v>not found</v>
      </c>
    </row>
    <row r="5" s="28" customFormat="true" ht="12.8" hidden="false" customHeight="false" outlineLevel="0" collapsed="false">
      <c r="A5" s="28" t="s">
        <v>52</v>
      </c>
      <c r="B5" s="28" t="s">
        <v>24</v>
      </c>
      <c r="C5" s="31" t="n">
        <v>96.552</v>
      </c>
      <c r="D5" s="31" t="n">
        <v>91</v>
      </c>
      <c r="E5" s="31" t="n">
        <v>5</v>
      </c>
      <c r="F5" s="31" t="n">
        <v>29</v>
      </c>
      <c r="G5" s="31" t="n">
        <v>93.75</v>
      </c>
      <c r="H5" s="26" t="n">
        <f aca="false">ROUND(G5,0)</f>
        <v>94</v>
      </c>
      <c r="I5" s="27" t="n">
        <f aca="false">IF(H5=100,0,IF(H5=97,1,IF(H5=94,2,IF(H5=91,3,IF(H5=88,4,"not found")))))</f>
        <v>2</v>
      </c>
      <c r="AMJ5" s="0"/>
    </row>
    <row r="6" s="28" customFormat="true" ht="12.8" hidden="false" customHeight="false" outlineLevel="0" collapsed="false">
      <c r="A6" s="28" t="s">
        <v>52</v>
      </c>
      <c r="B6" s="28" t="s">
        <v>24</v>
      </c>
      <c r="C6" s="31" t="n">
        <v>100</v>
      </c>
      <c r="D6" s="31" t="n">
        <v>91</v>
      </c>
      <c r="E6" s="31" t="n">
        <v>41</v>
      </c>
      <c r="F6" s="31" t="n">
        <v>29</v>
      </c>
      <c r="G6" s="31" t="n">
        <v>96.875</v>
      </c>
      <c r="H6" s="26" t="n">
        <f aca="false">ROUND(G6,0)</f>
        <v>97</v>
      </c>
      <c r="I6" s="27" t="n">
        <f aca="false">IF(H6=100,0,IF(H6=97,1,IF(H6=94,2,IF(H6=91,3,IF(H6=88,4,"not found")))))</f>
        <v>1</v>
      </c>
      <c r="AMJ6" s="0"/>
    </row>
    <row r="7" customFormat="false" ht="12.8" hidden="false" customHeight="false" outlineLevel="0" collapsed="false">
      <c r="A7" s="0" t="s">
        <v>52</v>
      </c>
      <c r="B7" s="0" t="s">
        <v>24</v>
      </c>
      <c r="C7" s="1" t="n">
        <v>100</v>
      </c>
      <c r="D7" s="1" t="n">
        <v>100</v>
      </c>
      <c r="E7" s="1" t="n">
        <v>2028</v>
      </c>
      <c r="F7" s="1" t="n">
        <v>32</v>
      </c>
      <c r="G7" s="1" t="n">
        <v>100</v>
      </c>
      <c r="H7" s="26" t="n">
        <f aca="false">ROUND(G7,0)</f>
        <v>100</v>
      </c>
      <c r="I7" s="27" t="n">
        <f aca="false">IF(H7=100,0,IF(H7=97,1,IF(H7=94,2,IF(H7=91,3,IF(H7=88,4,"not found")))))</f>
        <v>0</v>
      </c>
    </row>
    <row r="8" customFormat="false" ht="12.8" hidden="false" customHeight="false" outlineLevel="0" collapsed="false">
      <c r="A8" s="0" t="s">
        <v>52</v>
      </c>
      <c r="B8" s="0" t="s">
        <v>24</v>
      </c>
      <c r="C8" s="31" t="s">
        <v>73</v>
      </c>
      <c r="E8" s="26" t="n">
        <f aca="false">2199-SUM(E5:E7)</f>
        <v>125</v>
      </c>
      <c r="G8" s="31" t="n">
        <v>0</v>
      </c>
      <c r="H8" s="26" t="n">
        <f aca="false">ROUND(G8,0)</f>
        <v>0</v>
      </c>
      <c r="I8" s="27" t="str">
        <f aca="false">IF(H8=100,0,IF(H8=97,1,IF(H8=94,2,IF(H8=91,3,IF(H8=88,4,"not found")))))</f>
        <v>not found</v>
      </c>
    </row>
    <row r="9" customFormat="false" ht="12.8" hidden="false" customHeight="false" outlineLevel="0" collapsed="false">
      <c r="A9" s="24" t="s">
        <v>53</v>
      </c>
      <c r="B9" s="24" t="s">
        <v>26</v>
      </c>
      <c r="C9" s="29" t="n">
        <v>92</v>
      </c>
      <c r="D9" s="29" t="n">
        <v>76</v>
      </c>
      <c r="E9" s="29" t="n">
        <v>3</v>
      </c>
      <c r="F9" s="29" t="n">
        <v>25</v>
      </c>
      <c r="G9" s="29" t="n">
        <v>90.625</v>
      </c>
      <c r="H9" s="26" t="n">
        <f aca="false">ROUND(G9,0)</f>
        <v>91</v>
      </c>
      <c r="I9" s="27" t="n">
        <f aca="false">IF(H9=100,0,IF(H9=97,1,IF(H9=94,2,IF(H9=91,3,IF(H9=88,4,"not found")))))</f>
        <v>3</v>
      </c>
    </row>
    <row r="10" customFormat="false" ht="12.8" hidden="false" customHeight="false" outlineLevel="0" collapsed="false">
      <c r="A10" s="24" t="s">
        <v>53</v>
      </c>
      <c r="B10" s="24" t="s">
        <v>26</v>
      </c>
      <c r="C10" s="29" t="n">
        <v>96.97</v>
      </c>
      <c r="D10" s="29" t="n">
        <v>100</v>
      </c>
      <c r="E10" s="29" t="n">
        <v>55</v>
      </c>
      <c r="F10" s="29" t="n">
        <v>33</v>
      </c>
      <c r="G10" s="29" t="n">
        <v>96.97</v>
      </c>
      <c r="H10" s="26" t="n">
        <f aca="false">ROUND(G10,0)</f>
        <v>97</v>
      </c>
      <c r="I10" s="27" t="n">
        <f aca="false">IF(H10=100,0,IF(H10=97,1,IF(H10=94,2,IF(H10=91,3,IF(H10=88,4,"not found")))))</f>
        <v>1</v>
      </c>
    </row>
    <row r="11" customFormat="false" ht="12.8" hidden="false" customHeight="false" outlineLevel="0" collapsed="false">
      <c r="A11" s="24" t="s">
        <v>53</v>
      </c>
      <c r="B11" s="24" t="s">
        <v>26</v>
      </c>
      <c r="C11" s="29" t="n">
        <v>100</v>
      </c>
      <c r="D11" s="29" t="n">
        <v>100</v>
      </c>
      <c r="E11" s="29" t="n">
        <v>2036</v>
      </c>
      <c r="F11" s="29" t="n">
        <v>33</v>
      </c>
      <c r="G11" s="29" t="n">
        <v>100</v>
      </c>
      <c r="H11" s="26" t="n">
        <f aca="false">ROUND(G11,0)</f>
        <v>100</v>
      </c>
      <c r="I11" s="27" t="n">
        <f aca="false">IF(H11=100,0,IF(H11=97,1,IF(H11=94,2,IF(H11=91,3,IF(H11=88,4,"not found")))))</f>
        <v>0</v>
      </c>
    </row>
    <row r="12" customFormat="false" ht="12.8" hidden="false" customHeight="false" outlineLevel="0" collapsed="false">
      <c r="A12" s="24" t="s">
        <v>53</v>
      </c>
      <c r="B12" s="24" t="s">
        <v>26</v>
      </c>
      <c r="C12" s="29" t="s">
        <v>73</v>
      </c>
      <c r="D12" s="25"/>
      <c r="E12" s="30" t="n">
        <f aca="false">2199-SUM(E9:E11)</f>
        <v>105</v>
      </c>
      <c r="F12" s="25"/>
      <c r="G12" s="29" t="n">
        <v>0</v>
      </c>
      <c r="H12" s="26" t="n">
        <f aca="false">ROUND(G12,0)</f>
        <v>0</v>
      </c>
      <c r="I12" s="27" t="str">
        <f aca="false">IF(H12=100,0,IF(H12=97,1,IF(H12=94,2,IF(H12=91,3,IF(H12=88,4,"not found")))))</f>
        <v>not found</v>
      </c>
    </row>
    <row r="13" customFormat="false" ht="12.8" hidden="false" customHeight="false" outlineLevel="0" collapsed="false">
      <c r="A13" s="0" t="s">
        <v>54</v>
      </c>
      <c r="B13" s="0" t="s">
        <v>28</v>
      </c>
      <c r="C13" s="1" t="n">
        <v>93.75</v>
      </c>
      <c r="D13" s="1" t="n">
        <v>100</v>
      </c>
      <c r="E13" s="1" t="n">
        <v>2</v>
      </c>
      <c r="F13" s="1" t="n">
        <v>32</v>
      </c>
      <c r="G13" s="1" t="n">
        <v>93.75</v>
      </c>
      <c r="H13" s="26" t="n">
        <f aca="false">ROUND(G13,0)</f>
        <v>94</v>
      </c>
      <c r="I13" s="27" t="n">
        <f aca="false">IF(H13=100,0,IF(H13=97,1,IF(H13=94,2,IF(H13=91,3,IF(H13=88,4,"not found")))))</f>
        <v>2</v>
      </c>
    </row>
    <row r="14" customFormat="false" ht="12.8" hidden="false" customHeight="false" outlineLevel="0" collapsed="false">
      <c r="A14" s="0" t="s">
        <v>54</v>
      </c>
      <c r="B14" s="0" t="s">
        <v>28</v>
      </c>
      <c r="C14" s="1" t="n">
        <v>96.875</v>
      </c>
      <c r="D14" s="1" t="n">
        <v>100</v>
      </c>
      <c r="E14" s="1" t="n">
        <v>22</v>
      </c>
      <c r="F14" s="1" t="n">
        <v>32</v>
      </c>
      <c r="G14" s="1" t="n">
        <v>96.875</v>
      </c>
      <c r="H14" s="26" t="n">
        <f aca="false">ROUND(G14,0)</f>
        <v>97</v>
      </c>
      <c r="I14" s="27" t="n">
        <f aca="false">IF(H14=100,0,IF(H14=97,1,IF(H14=94,2,IF(H14=91,3,IF(H14=88,4,"not found")))))</f>
        <v>1</v>
      </c>
    </row>
    <row r="15" customFormat="false" ht="12.8" hidden="false" customHeight="false" outlineLevel="0" collapsed="false">
      <c r="A15" s="28" t="s">
        <v>54</v>
      </c>
      <c r="B15" s="28" t="s">
        <v>28</v>
      </c>
      <c r="C15" s="31" t="n">
        <v>92</v>
      </c>
      <c r="D15" s="31" t="n">
        <v>78</v>
      </c>
      <c r="E15" s="31" t="n">
        <v>2019</v>
      </c>
      <c r="F15" s="31" t="n">
        <v>25</v>
      </c>
      <c r="G15" s="31" t="n">
        <v>87.5</v>
      </c>
      <c r="H15" s="26" t="n">
        <f aca="false">ROUND(G15,0)</f>
        <v>88</v>
      </c>
      <c r="I15" s="27" t="n">
        <f aca="false">IF(H15=100,0,IF(H15=97,1,IF(H15=94,2,IF(H15=91,3,IF(H15=88,4,"not found")))))</f>
        <v>4</v>
      </c>
    </row>
    <row r="16" customFormat="false" ht="12.8" hidden="false" customHeight="false" outlineLevel="0" collapsed="false">
      <c r="A16" s="0" t="s">
        <v>54</v>
      </c>
      <c r="B16" s="0" t="s">
        <v>28</v>
      </c>
      <c r="C16" s="31" t="s">
        <v>73</v>
      </c>
      <c r="E16" s="26" t="n">
        <f aca="false">2199-SUM(E13:E15)</f>
        <v>156</v>
      </c>
      <c r="G16" s="31" t="n">
        <v>0</v>
      </c>
      <c r="H16" s="26" t="n">
        <f aca="false">ROUND(G16,0)</f>
        <v>0</v>
      </c>
      <c r="I16" s="27" t="str">
        <f aca="false">IF(H16=100,0,IF(H16=97,1,IF(H16=94,2,IF(H16=91,3,IF(H16=88,4,"not found")))))</f>
        <v>not found</v>
      </c>
    </row>
    <row r="17" customFormat="false" ht="12.8" hidden="false" customHeight="false" outlineLevel="0" collapsed="false">
      <c r="A17" s="24" t="s">
        <v>55</v>
      </c>
      <c r="B17" s="24" t="s">
        <v>31</v>
      </c>
      <c r="C17" s="29" t="n">
        <v>100</v>
      </c>
      <c r="D17" s="29" t="n">
        <v>88</v>
      </c>
      <c r="E17" s="29" t="n">
        <v>2</v>
      </c>
      <c r="F17" s="29" t="n">
        <v>28</v>
      </c>
      <c r="G17" s="29" t="n">
        <v>96.875</v>
      </c>
      <c r="H17" s="26" t="n">
        <f aca="false">ROUND(G17,0)</f>
        <v>97</v>
      </c>
      <c r="I17" s="27" t="n">
        <f aca="false">IF(H17=100,0,IF(H17=97,1,IF(H17=94,2,IF(H17=91,3,IF(H17=88,4,"not found")))))</f>
        <v>1</v>
      </c>
    </row>
    <row r="18" customFormat="false" ht="12.8" hidden="false" customHeight="false" outlineLevel="0" collapsed="false">
      <c r="A18" s="24" t="s">
        <v>55</v>
      </c>
      <c r="B18" s="24" t="s">
        <v>31</v>
      </c>
      <c r="C18" s="25" t="n">
        <v>96.875</v>
      </c>
      <c r="D18" s="25" t="n">
        <v>100</v>
      </c>
      <c r="E18" s="25" t="n">
        <v>4</v>
      </c>
      <c r="F18" s="25" t="n">
        <v>32</v>
      </c>
      <c r="G18" s="25" t="n">
        <v>96.875</v>
      </c>
      <c r="H18" s="26" t="n">
        <f aca="false">ROUND(G18,0)</f>
        <v>97</v>
      </c>
      <c r="I18" s="27" t="n">
        <f aca="false">IF(H18=100,0,IF(H18=97,1,IF(H18=94,2,IF(H18=91,3,IF(H18=88,4,"not found")))))</f>
        <v>1</v>
      </c>
    </row>
    <row r="19" customFormat="false" ht="12.8" hidden="false" customHeight="false" outlineLevel="0" collapsed="false">
      <c r="A19" s="24" t="s">
        <v>55</v>
      </c>
      <c r="B19" s="24" t="s">
        <v>31</v>
      </c>
      <c r="C19" s="25" t="n">
        <v>100</v>
      </c>
      <c r="D19" s="25" t="n">
        <v>100</v>
      </c>
      <c r="E19" s="25" t="n">
        <v>2138</v>
      </c>
      <c r="F19" s="25" t="n">
        <v>32</v>
      </c>
      <c r="G19" s="25" t="n">
        <v>100</v>
      </c>
      <c r="H19" s="26" t="n">
        <f aca="false">ROUND(G19,0)</f>
        <v>100</v>
      </c>
      <c r="I19" s="27" t="n">
        <f aca="false">IF(H19=100,0,IF(H19=97,1,IF(H19=94,2,IF(H19=91,3,IF(H19=88,4,"not found")))))</f>
        <v>0</v>
      </c>
    </row>
    <row r="20" customFormat="false" ht="12.8" hidden="false" customHeight="false" outlineLevel="0" collapsed="false">
      <c r="A20" s="24" t="s">
        <v>55</v>
      </c>
      <c r="B20" s="24" t="s">
        <v>31</v>
      </c>
      <c r="C20" s="29" t="s">
        <v>73</v>
      </c>
      <c r="D20" s="25"/>
      <c r="E20" s="30" t="n">
        <f aca="false">2199-SUM(E17:E19)</f>
        <v>55</v>
      </c>
      <c r="F20" s="25"/>
      <c r="G20" s="29" t="n">
        <v>0</v>
      </c>
      <c r="H20" s="26" t="n">
        <f aca="false">ROUND(G20,0)</f>
        <v>0</v>
      </c>
      <c r="I20" s="27" t="str">
        <f aca="false">IF(H20=100,0,IF(H20=97,1,IF(H20=94,2,IF(H20=91,3,IF(H20=88,4,"not found")))))</f>
        <v>not found</v>
      </c>
    </row>
    <row r="21" customFormat="false" ht="12.8" hidden="false" customHeight="false" outlineLevel="0" collapsed="false">
      <c r="A21" s="28" t="s">
        <v>56</v>
      </c>
      <c r="B21" s="28" t="s">
        <v>33</v>
      </c>
      <c r="C21" s="31" t="n">
        <v>90.625</v>
      </c>
      <c r="D21" s="31" t="n">
        <v>100</v>
      </c>
      <c r="E21" s="31" t="n">
        <v>54</v>
      </c>
      <c r="F21" s="31" t="s">
        <v>79</v>
      </c>
      <c r="G21" s="31" t="n">
        <v>90.625</v>
      </c>
      <c r="H21" s="26" t="n">
        <f aca="false">ROUND(G21,0)</f>
        <v>91</v>
      </c>
      <c r="I21" s="27" t="n">
        <f aca="false">IF(H21=100,0,IF(H21=97,1,IF(H21=94,2,IF(H21=91,3,IF(H21=88,4,"not found")))))</f>
        <v>3</v>
      </c>
    </row>
    <row r="22" customFormat="false" ht="12.8" hidden="false" customHeight="false" outlineLevel="0" collapsed="false">
      <c r="A22" s="0" t="s">
        <v>56</v>
      </c>
      <c r="B22" s="0" t="s">
        <v>33</v>
      </c>
      <c r="C22" s="1" t="n">
        <v>100</v>
      </c>
      <c r="D22" s="1" t="n">
        <v>100</v>
      </c>
      <c r="E22" s="1" t="n">
        <v>4</v>
      </c>
      <c r="F22" s="1" t="n">
        <v>32</v>
      </c>
      <c r="G22" s="1" t="n">
        <v>100</v>
      </c>
      <c r="H22" s="26" t="n">
        <f aca="false">ROUND(G22,0)</f>
        <v>100</v>
      </c>
      <c r="I22" s="27" t="n">
        <f aca="false">IF(H22=100,0,IF(H22=97,1,IF(H22=94,2,IF(H22=91,3,IF(H22=88,4,"not found")))))</f>
        <v>0</v>
      </c>
    </row>
    <row r="23" customFormat="false" ht="12.8" hidden="false" customHeight="false" outlineLevel="0" collapsed="false">
      <c r="A23" s="0" t="s">
        <v>56</v>
      </c>
      <c r="B23" s="0" t="s">
        <v>33</v>
      </c>
      <c r="C23" s="1" t="n">
        <v>93.75</v>
      </c>
      <c r="D23" s="1" t="n">
        <v>100</v>
      </c>
      <c r="E23" s="1" t="n">
        <v>2063</v>
      </c>
      <c r="F23" s="1" t="n">
        <v>32</v>
      </c>
      <c r="G23" s="1" t="n">
        <v>93.75</v>
      </c>
      <c r="H23" s="26" t="n">
        <f aca="false">ROUND(G23,0)</f>
        <v>94</v>
      </c>
      <c r="I23" s="27" t="n">
        <f aca="false">IF(H23=100,0,IF(H23=97,1,IF(H23=94,2,IF(H23=91,3,IF(H23=88,4,"not found")))))</f>
        <v>2</v>
      </c>
    </row>
    <row r="24" customFormat="false" ht="12.8" hidden="false" customHeight="false" outlineLevel="0" collapsed="false">
      <c r="A24" s="0" t="s">
        <v>56</v>
      </c>
      <c r="B24" s="0" t="s">
        <v>33</v>
      </c>
      <c r="C24" s="31" t="s">
        <v>73</v>
      </c>
      <c r="E24" s="26" t="n">
        <f aca="false">2199-SUM(E21:E23)</f>
        <v>78</v>
      </c>
      <c r="G24" s="31" t="n">
        <v>0</v>
      </c>
      <c r="H24" s="26" t="n">
        <f aca="false">ROUND(G24,0)</f>
        <v>0</v>
      </c>
      <c r="I24" s="27" t="str">
        <f aca="false">IF(H24=100,0,IF(H24=97,1,IF(H24=94,2,IF(H24=91,3,IF(H24=88,4,"not found")))))</f>
        <v>not found</v>
      </c>
    </row>
    <row r="25" customFormat="false" ht="12.8" hidden="false" customHeight="false" outlineLevel="0" collapsed="false">
      <c r="A25" s="24" t="s">
        <v>57</v>
      </c>
      <c r="B25" s="24" t="s">
        <v>36</v>
      </c>
      <c r="C25" s="25" t="n">
        <v>93.75</v>
      </c>
      <c r="D25" s="25" t="n">
        <v>100</v>
      </c>
      <c r="E25" s="25" t="n">
        <v>3</v>
      </c>
      <c r="F25" s="25" t="n">
        <v>25.32</v>
      </c>
      <c r="G25" s="25" t="n">
        <v>93.75</v>
      </c>
      <c r="H25" s="26" t="n">
        <f aca="false">ROUND(G25,0)</f>
        <v>94</v>
      </c>
      <c r="I25" s="27" t="n">
        <f aca="false">IF(H25=100,0,IF(H25=97,1,IF(H25=94,2,IF(H25=91,3,IF(H25=88,4,"not found")))))</f>
        <v>2</v>
      </c>
    </row>
    <row r="26" customFormat="false" ht="12.8" hidden="false" customHeight="false" outlineLevel="0" collapsed="false">
      <c r="A26" s="24" t="s">
        <v>57</v>
      </c>
      <c r="B26" s="24" t="s">
        <v>36</v>
      </c>
      <c r="C26" s="25" t="n">
        <v>100</v>
      </c>
      <c r="D26" s="25" t="n">
        <v>100</v>
      </c>
      <c r="E26" s="25" t="n">
        <v>7</v>
      </c>
      <c r="F26" s="25" t="n">
        <v>32</v>
      </c>
      <c r="G26" s="25" t="n">
        <v>100</v>
      </c>
      <c r="H26" s="26" t="n">
        <f aca="false">ROUND(G26,0)</f>
        <v>100</v>
      </c>
      <c r="I26" s="27" t="n">
        <f aca="false">IF(H26=100,0,IF(H26=97,1,IF(H26=94,2,IF(H26=91,3,IF(H26=88,4,"not found")))))</f>
        <v>0</v>
      </c>
    </row>
    <row r="27" customFormat="false" ht="12.8" hidden="false" customHeight="false" outlineLevel="0" collapsed="false">
      <c r="A27" s="24" t="s">
        <v>57</v>
      </c>
      <c r="B27" s="24" t="s">
        <v>36</v>
      </c>
      <c r="C27" s="25" t="n">
        <v>96.875</v>
      </c>
      <c r="D27" s="25" t="n">
        <v>100</v>
      </c>
      <c r="E27" s="25" t="n">
        <v>132</v>
      </c>
      <c r="F27" s="25" t="n">
        <v>29.32</v>
      </c>
      <c r="G27" s="25" t="n">
        <v>96.875</v>
      </c>
      <c r="H27" s="26" t="n">
        <f aca="false">ROUND(G27,0)</f>
        <v>97</v>
      </c>
      <c r="I27" s="27" t="n">
        <f aca="false">IF(H27=100,0,IF(H27=97,1,IF(H27=94,2,IF(H27=91,3,IF(H27=88,4,"not found")))))</f>
        <v>1</v>
      </c>
    </row>
    <row r="28" customFormat="false" ht="12.8" hidden="false" customHeight="false" outlineLevel="0" collapsed="false">
      <c r="A28" s="24" t="s">
        <v>57</v>
      </c>
      <c r="B28" s="24" t="s">
        <v>36</v>
      </c>
      <c r="C28" s="29" t="n">
        <v>92</v>
      </c>
      <c r="D28" s="29" t="n">
        <v>78</v>
      </c>
      <c r="E28" s="29" t="n">
        <v>2012</v>
      </c>
      <c r="F28" s="29" t="n">
        <v>25</v>
      </c>
      <c r="G28" s="29" t="n">
        <v>87.5</v>
      </c>
      <c r="H28" s="26" t="n">
        <f aca="false">ROUND(G28,0)</f>
        <v>88</v>
      </c>
      <c r="I28" s="27" t="n">
        <f aca="false">IF(H28=100,0,IF(H28=97,1,IF(H28=94,2,IF(H28=91,3,IF(H28=88,4,"not found")))))</f>
        <v>4</v>
      </c>
    </row>
    <row r="29" customFormat="false" ht="12.8" hidden="false" customHeight="false" outlineLevel="0" collapsed="false">
      <c r="A29" s="24" t="s">
        <v>57</v>
      </c>
      <c r="B29" s="24" t="s">
        <v>36</v>
      </c>
      <c r="C29" s="29" t="s">
        <v>73</v>
      </c>
      <c r="D29" s="25"/>
      <c r="E29" s="30" t="n">
        <f aca="false">2199-SUM(E25:E28)</f>
        <v>45</v>
      </c>
      <c r="F29" s="25"/>
      <c r="G29" s="29" t="n">
        <v>0</v>
      </c>
      <c r="H29" s="26" t="n">
        <f aca="false">ROUND(G29,0)</f>
        <v>0</v>
      </c>
      <c r="I29" s="27" t="str">
        <f aca="false">IF(H29=100,0,IF(H29=97,1,IF(H29=94,2,IF(H29=91,3,IF(H29=88,4,"not found")))))</f>
        <v>not found</v>
      </c>
    </row>
    <row r="30" customFormat="false" ht="12.8" hidden="false" customHeight="false" outlineLevel="0" collapsed="false">
      <c r="A30" s="0" t="s">
        <v>58</v>
      </c>
      <c r="B30" s="0" t="s">
        <v>38</v>
      </c>
      <c r="C30" s="1" t="n">
        <v>90.625</v>
      </c>
      <c r="D30" s="1" t="n">
        <v>100</v>
      </c>
      <c r="E30" s="1" t="n">
        <v>28</v>
      </c>
      <c r="F30" s="1" t="n">
        <v>32</v>
      </c>
      <c r="G30" s="1" t="n">
        <v>90.625</v>
      </c>
      <c r="H30" s="26" t="n">
        <f aca="false">ROUND(G30,0)</f>
        <v>91</v>
      </c>
      <c r="I30" s="27" t="n">
        <f aca="false">IF(H30=100,0,IF(H30=97,1,IF(H30=94,2,IF(H30=91,3,IF(H30=88,4,"not found")))))</f>
        <v>3</v>
      </c>
    </row>
    <row r="31" customFormat="false" ht="12.8" hidden="false" customHeight="false" outlineLevel="0" collapsed="false">
      <c r="A31" s="0" t="s">
        <v>58</v>
      </c>
      <c r="B31" s="0" t="s">
        <v>38</v>
      </c>
      <c r="C31" s="1" t="n">
        <v>96.875</v>
      </c>
      <c r="D31" s="1" t="n">
        <v>100</v>
      </c>
      <c r="E31" s="1" t="n">
        <v>92</v>
      </c>
      <c r="F31" s="1" t="n">
        <v>32</v>
      </c>
      <c r="G31" s="1" t="n">
        <v>96.875</v>
      </c>
      <c r="H31" s="26" t="n">
        <f aca="false">ROUND(G31,0)</f>
        <v>97</v>
      </c>
      <c r="I31" s="27" t="n">
        <f aca="false">IF(H31=100,0,IF(H31=97,1,IF(H31=94,2,IF(H31=91,3,IF(H31=88,4,"not found")))))</f>
        <v>1</v>
      </c>
    </row>
    <row r="32" customFormat="false" ht="12.8" hidden="false" customHeight="false" outlineLevel="0" collapsed="false">
      <c r="A32" s="0" t="s">
        <v>58</v>
      </c>
      <c r="B32" s="0" t="s">
        <v>38</v>
      </c>
      <c r="C32" s="1" t="n">
        <v>93.75</v>
      </c>
      <c r="D32" s="1" t="n">
        <v>100</v>
      </c>
      <c r="E32" s="1" t="n">
        <v>2039</v>
      </c>
      <c r="F32" s="1" t="n">
        <v>32</v>
      </c>
      <c r="G32" s="1" t="n">
        <v>93.75</v>
      </c>
      <c r="H32" s="26" t="n">
        <f aca="false">ROUND(G32,0)</f>
        <v>94</v>
      </c>
      <c r="I32" s="27" t="n">
        <f aca="false">IF(H32=100,0,IF(H32=97,1,IF(H32=94,2,IF(H32=91,3,IF(H32=88,4,"not found")))))</f>
        <v>2</v>
      </c>
    </row>
    <row r="33" customFormat="false" ht="12.8" hidden="false" customHeight="false" outlineLevel="0" collapsed="false">
      <c r="A33" s="0" t="s">
        <v>58</v>
      </c>
      <c r="B33" s="28" t="s">
        <v>38</v>
      </c>
      <c r="C33" s="31" t="s">
        <v>73</v>
      </c>
      <c r="E33" s="26" t="n">
        <f aca="false">2199-SUM(E30:E32)</f>
        <v>40</v>
      </c>
      <c r="G33" s="31" t="n">
        <v>0</v>
      </c>
      <c r="H33" s="26" t="n">
        <f aca="false">ROUND(G33,0)</f>
        <v>0</v>
      </c>
      <c r="I33" s="27" t="str">
        <f aca="false">IF(H33=100,0,IF(H33=97,1,IF(H33=94,2,IF(H33=91,3,IF(H33=88,4,"not found")))))</f>
        <v>not found</v>
      </c>
    </row>
    <row r="34" customFormat="false" ht="12.8" hidden="false" customHeight="false" outlineLevel="0" collapsed="false">
      <c r="A34" s="24" t="s">
        <v>59</v>
      </c>
      <c r="B34" s="24" t="s">
        <v>41</v>
      </c>
      <c r="C34" s="25" t="n">
        <v>96.875</v>
      </c>
      <c r="D34" s="25" t="n">
        <v>100</v>
      </c>
      <c r="E34" s="25" t="n">
        <v>139</v>
      </c>
      <c r="F34" s="25" t="n">
        <v>32</v>
      </c>
      <c r="G34" s="25" t="n">
        <v>96.875</v>
      </c>
      <c r="H34" s="26" t="n">
        <f aca="false">ROUND(G34,0)</f>
        <v>97</v>
      </c>
      <c r="I34" s="27" t="n">
        <f aca="false">IF(H34=100,0,IF(H34=97,1,IF(H34=94,2,IF(H34=91,3,IF(H34=88,4,"not found")))))</f>
        <v>1</v>
      </c>
    </row>
    <row r="35" customFormat="false" ht="12.8" hidden="false" customHeight="false" outlineLevel="0" collapsed="false">
      <c r="A35" s="24" t="s">
        <v>59</v>
      </c>
      <c r="B35" s="24" t="s">
        <v>41</v>
      </c>
      <c r="C35" s="25" t="n">
        <v>100</v>
      </c>
      <c r="D35" s="25" t="n">
        <v>100</v>
      </c>
      <c r="E35" s="25" t="n">
        <v>1983</v>
      </c>
      <c r="F35" s="25" t="n">
        <v>32</v>
      </c>
      <c r="G35" s="25" t="n">
        <v>100</v>
      </c>
      <c r="H35" s="26" t="n">
        <f aca="false">ROUND(G35,0)</f>
        <v>100</v>
      </c>
      <c r="I35" s="27" t="n">
        <f aca="false">IF(H35=100,0,IF(H35=97,1,IF(H35=94,2,IF(H35=91,3,IF(H35=88,4,"not found")))))</f>
        <v>0</v>
      </c>
    </row>
    <row r="36" customFormat="false" ht="12.8" hidden="false" customHeight="false" outlineLevel="0" collapsed="false">
      <c r="A36" s="24" t="s">
        <v>59</v>
      </c>
      <c r="B36" s="24" t="s">
        <v>41</v>
      </c>
      <c r="C36" s="29" t="s">
        <v>73</v>
      </c>
      <c r="D36" s="25"/>
      <c r="E36" s="30" t="n">
        <f aca="false">2199-SUM(E34:E35)</f>
        <v>77</v>
      </c>
      <c r="F36" s="25"/>
      <c r="G36" s="29" t="n">
        <v>0</v>
      </c>
      <c r="H36" s="26" t="n">
        <f aca="false">ROUND(G36,0)</f>
        <v>0</v>
      </c>
      <c r="I36" s="27" t="str">
        <f aca="false">IF(H36=100,0,IF(H36=97,1,IF(H36=94,2,IF(H36=91,3,IF(H36=88,4,"not found")))))</f>
        <v>not found</v>
      </c>
    </row>
    <row r="37" customFormat="false" ht="12.8" hidden="false" customHeight="false" outlineLevel="0" collapsed="false">
      <c r="A37" s="0" t="s">
        <v>60</v>
      </c>
      <c r="B37" s="0" t="s">
        <v>44</v>
      </c>
      <c r="C37" s="1" t="n">
        <v>96.875</v>
      </c>
      <c r="D37" s="1" t="n">
        <v>100</v>
      </c>
      <c r="E37" s="1" t="n">
        <v>138</v>
      </c>
      <c r="F37" s="1" t="n">
        <v>32</v>
      </c>
      <c r="G37" s="1" t="n">
        <v>96.875</v>
      </c>
      <c r="H37" s="26" t="n">
        <f aca="false">ROUND(G37,0)</f>
        <v>97</v>
      </c>
      <c r="I37" s="27" t="n">
        <f aca="false">IF(H37=100,0,IF(H37=97,1,IF(H37=94,2,IF(H37=91,3,IF(H37=88,4,"not found")))))</f>
        <v>1</v>
      </c>
    </row>
    <row r="38" customFormat="false" ht="12.8" hidden="false" customHeight="false" outlineLevel="0" collapsed="false">
      <c r="A38" s="0" t="s">
        <v>60</v>
      </c>
      <c r="B38" s="0" t="s">
        <v>44</v>
      </c>
      <c r="C38" s="1" t="n">
        <v>93.75</v>
      </c>
      <c r="D38" s="1" t="n">
        <v>100</v>
      </c>
      <c r="E38" s="1" t="n">
        <v>501</v>
      </c>
      <c r="F38" s="1" t="n">
        <v>32</v>
      </c>
      <c r="G38" s="1" t="n">
        <v>93.75</v>
      </c>
      <c r="H38" s="26" t="n">
        <f aca="false">ROUND(G38,0)</f>
        <v>94</v>
      </c>
      <c r="I38" s="27" t="n">
        <f aca="false">IF(H38=100,0,IF(H38=97,1,IF(H38=94,2,IF(H38=91,3,IF(H38=88,4,"not found")))))</f>
        <v>2</v>
      </c>
    </row>
    <row r="39" customFormat="false" ht="12.8" hidden="false" customHeight="false" outlineLevel="0" collapsed="false">
      <c r="A39" s="0" t="s">
        <v>60</v>
      </c>
      <c r="B39" s="0" t="s">
        <v>44</v>
      </c>
      <c r="C39" s="1" t="n">
        <v>100</v>
      </c>
      <c r="D39" s="1" t="n">
        <v>100</v>
      </c>
      <c r="E39" s="1" t="n">
        <v>1483</v>
      </c>
      <c r="F39" s="1" t="n">
        <v>32</v>
      </c>
      <c r="G39" s="1" t="n">
        <v>100</v>
      </c>
      <c r="H39" s="26" t="n">
        <f aca="false">ROUND(G39,0)</f>
        <v>100</v>
      </c>
      <c r="I39" s="27" t="n">
        <f aca="false">IF(H39=100,0,IF(H39=97,1,IF(H39=94,2,IF(H39=91,3,IF(H39=88,4,"not found")))))</f>
        <v>0</v>
      </c>
    </row>
    <row r="40" customFormat="false" ht="12.8" hidden="false" customHeight="false" outlineLevel="0" collapsed="false">
      <c r="A40" s="0" t="s">
        <v>60</v>
      </c>
      <c r="B40" s="0" t="s">
        <v>44</v>
      </c>
      <c r="C40" s="31" t="s">
        <v>73</v>
      </c>
      <c r="E40" s="26" t="n">
        <f aca="false">2199-SUM(E37:E39)</f>
        <v>77</v>
      </c>
      <c r="G40" s="31" t="n">
        <v>0</v>
      </c>
      <c r="H40" s="26" t="n">
        <f aca="false">ROUND(G40,0)</f>
        <v>0</v>
      </c>
      <c r="I40" s="27" t="str">
        <f aca="false">IF(H40=100,0,IF(H40=97,1,IF(H40=94,2,IF(H40=91,3,IF(H40=88,4,"not found")))))</f>
        <v>not found</v>
      </c>
    </row>
    <row r="41" customFormat="false" ht="12.8" hidden="false" customHeight="false" outlineLevel="0" collapsed="false">
      <c r="A41" s="24" t="s">
        <v>61</v>
      </c>
      <c r="B41" s="24" t="s">
        <v>47</v>
      </c>
      <c r="C41" s="25" t="n">
        <v>93.75</v>
      </c>
      <c r="D41" s="25" t="n">
        <v>100</v>
      </c>
      <c r="E41" s="25" t="n">
        <v>3</v>
      </c>
      <c r="F41" s="25" t="n">
        <v>32</v>
      </c>
      <c r="G41" s="25" t="n">
        <v>93.75</v>
      </c>
      <c r="H41" s="26" t="n">
        <f aca="false">ROUND(G41,0)</f>
        <v>94</v>
      </c>
      <c r="I41" s="27" t="n">
        <f aca="false">IF(H41=100,0,IF(H41=97,1,IF(H41=94,2,IF(H41=91,3,IF(H41=88,4,"not found")))))</f>
        <v>2</v>
      </c>
    </row>
    <row r="42" customFormat="false" ht="12.8" hidden="false" customHeight="false" outlineLevel="0" collapsed="false">
      <c r="A42" s="24" t="s">
        <v>61</v>
      </c>
      <c r="B42" s="24" t="s">
        <v>47</v>
      </c>
      <c r="C42" s="25" t="n">
        <v>96.875</v>
      </c>
      <c r="D42" s="25" t="n">
        <v>100</v>
      </c>
      <c r="E42" s="25" t="n">
        <v>703</v>
      </c>
      <c r="F42" s="25" t="n">
        <v>32</v>
      </c>
      <c r="G42" s="25" t="n">
        <v>96.875</v>
      </c>
      <c r="H42" s="26" t="n">
        <f aca="false">ROUND(G42,0)</f>
        <v>97</v>
      </c>
      <c r="I42" s="27" t="n">
        <f aca="false">IF(H42=100,0,IF(H42=97,1,IF(H42=94,2,IF(H42=91,3,IF(H42=88,4,"not found")))))</f>
        <v>1</v>
      </c>
    </row>
    <row r="43" customFormat="false" ht="12.8" hidden="false" customHeight="false" outlineLevel="0" collapsed="false">
      <c r="A43" s="24" t="s">
        <v>61</v>
      </c>
      <c r="B43" s="24" t="s">
        <v>47</v>
      </c>
      <c r="C43" s="25" t="n">
        <v>100</v>
      </c>
      <c r="D43" s="25" t="n">
        <v>100</v>
      </c>
      <c r="E43" s="25" t="n">
        <v>1423</v>
      </c>
      <c r="F43" s="25" t="n">
        <v>32</v>
      </c>
      <c r="G43" s="25" t="n">
        <v>100</v>
      </c>
      <c r="H43" s="26" t="n">
        <f aca="false">ROUND(G43,0)</f>
        <v>100</v>
      </c>
      <c r="I43" s="27" t="n">
        <f aca="false">IF(H43=100,0,IF(H43=97,1,IF(H43=94,2,IF(H43=91,3,IF(H43=88,4,"not found")))))</f>
        <v>0</v>
      </c>
    </row>
    <row r="44" customFormat="false" ht="12.8" hidden="false" customHeight="false" outlineLevel="0" collapsed="false">
      <c r="A44" s="24" t="s">
        <v>61</v>
      </c>
      <c r="B44" s="24" t="s">
        <v>47</v>
      </c>
      <c r="C44" s="29" t="s">
        <v>73</v>
      </c>
      <c r="D44" s="25"/>
      <c r="E44" s="30" t="n">
        <f aca="false">2199-SUM(E41:E43)</f>
        <v>70</v>
      </c>
      <c r="F44" s="25"/>
      <c r="G44" s="29" t="n">
        <v>0</v>
      </c>
      <c r="H44" s="26" t="n">
        <f aca="false">ROUND(G44,0)</f>
        <v>0</v>
      </c>
      <c r="I44" s="27" t="str">
        <f aca="false">IF(H44=100,0,IF(H44=97,1,IF(H44=94,2,IF(H44=91,3,IF(H44=88,4,"not found")))))</f>
        <v>not found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2024-10-08T13:47:45Z</dcterms:created>
  <dc:creator/>
  <dc:description/>
  <dc:language>es-ES</dc:language>
  <cp:lastModifiedBy/>
  <dcterms:modified xsi:type="dcterms:W3CDTF">2024-10-11T10:31:53Z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