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2739161-8900-4BD4-AA68-0C18E0BB4B3C}" xr6:coauthVersionLast="47" xr6:coauthVersionMax="47" xr10:uidLastSave="{00000000-0000-0000-0000-000000000000}"/>
  <bookViews>
    <workbookView xWindow="-108" yWindow="-108" windowWidth="23256" windowHeight="13176" xr2:uid="{7AFD679B-70C1-445E-A578-D1F9A2201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O11" i="1"/>
  <c r="O10" i="1"/>
  <c r="O9" i="1"/>
  <c r="O8" i="1"/>
  <c r="O7" i="1"/>
  <c r="E18" i="1"/>
  <c r="D17" i="1" l="1"/>
  <c r="E22" i="1"/>
  <c r="E21" i="1"/>
  <c r="E20" i="1"/>
  <c r="E19" i="1"/>
  <c r="F19" i="1" s="1"/>
  <c r="L8" i="1"/>
  <c r="F9" i="1"/>
  <c r="C8" i="1"/>
  <c r="F20" i="1" l="1"/>
  <c r="F21" i="1" s="1"/>
  <c r="E17" i="1"/>
  <c r="H18" i="1" s="1"/>
  <c r="H20" i="1"/>
  <c r="H16" i="1"/>
  <c r="H22" i="1" l="1"/>
</calcChain>
</file>

<file path=xl/sharedStrings.xml><?xml version="1.0" encoding="utf-8"?>
<sst xmlns="http://schemas.openxmlformats.org/spreadsheetml/2006/main" count="41" uniqueCount="30">
  <si>
    <t>Costos Generales</t>
  </si>
  <si>
    <t>Material</t>
  </si>
  <si>
    <t>Costo</t>
  </si>
  <si>
    <t>Ordenador</t>
  </si>
  <si>
    <t>Monitor</t>
  </si>
  <si>
    <t>Total</t>
  </si>
  <si>
    <t>Costos Operativos</t>
  </si>
  <si>
    <t>Servicio</t>
  </si>
  <si>
    <t xml:space="preserve">Oficina </t>
  </si>
  <si>
    <t>Luz</t>
  </si>
  <si>
    <t>Agua</t>
  </si>
  <si>
    <t xml:space="preserve">Total </t>
  </si>
  <si>
    <t>Costos del Ambiente</t>
  </si>
  <si>
    <t>Req. Técnicos</t>
  </si>
  <si>
    <t>Internet</t>
  </si>
  <si>
    <t>Costos de Personal</t>
  </si>
  <si>
    <t>Personal</t>
  </si>
  <si>
    <t>Pago</t>
  </si>
  <si>
    <t>Costo totales del sistema</t>
  </si>
  <si>
    <t>Costo del Personal</t>
  </si>
  <si>
    <t>Calculando VAN, B/C y TIR</t>
  </si>
  <si>
    <t>FNC</t>
  </si>
  <si>
    <t>Meses</t>
  </si>
  <si>
    <t>TIR=</t>
  </si>
  <si>
    <t>VAN=</t>
  </si>
  <si>
    <t>B/C=</t>
  </si>
  <si>
    <t>PRI=</t>
  </si>
  <si>
    <t>Ingresos</t>
  </si>
  <si>
    <t xml:space="preserve">Diseñador/
Programador </t>
  </si>
  <si>
    <t>Hospedaje Virgen de las Peñas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</si>
</sst>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0" borderId="0" xfId="0" applyAlignment="1">
      <alignment horizontal="left"/>
    </xf>
    <xf numFmtId="0" fontId="0" fillId="5" borderId="1" xfId="0" applyFill="1" applyBorder="1"/>
    <xf numFmtId="2" fontId="0" fillId="5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BB9C-6ECC-4CDC-8CAB-19E634AB8D9E}">
  <dimension ref="B2:O22"/>
  <sheetViews>
    <sheetView tabSelected="1" workbookViewId="0">
      <selection activeCell="J2" sqref="J2"/>
    </sheetView>
  </sheetViews>
  <sheetFormatPr baseColWidth="10" defaultRowHeight="14.4" x14ac:dyDescent="0.3"/>
  <cols>
    <col min="14" max="14" width="17" customWidth="1"/>
  </cols>
  <sheetData>
    <row r="2" spans="2:15" x14ac:dyDescent="0.3">
      <c r="G2" s="19" t="s">
        <v>29</v>
      </c>
      <c r="H2" s="20"/>
      <c r="I2" s="20"/>
    </row>
    <row r="4" spans="2:15" x14ac:dyDescent="0.3">
      <c r="B4" s="18" t="s">
        <v>0</v>
      </c>
      <c r="C4" s="18"/>
      <c r="E4" s="18" t="s">
        <v>6</v>
      </c>
      <c r="F4" s="18"/>
      <c r="H4" s="16" t="s">
        <v>12</v>
      </c>
      <c r="I4" s="17"/>
      <c r="K4" s="16" t="s">
        <v>15</v>
      </c>
      <c r="L4" s="17"/>
      <c r="N4" s="16" t="s">
        <v>18</v>
      </c>
      <c r="O4" s="17"/>
    </row>
    <row r="5" spans="2:15" x14ac:dyDescent="0.3">
      <c r="B5" s="2" t="s">
        <v>1</v>
      </c>
      <c r="C5" s="2" t="s">
        <v>2</v>
      </c>
      <c r="E5" s="2" t="s">
        <v>7</v>
      </c>
      <c r="F5" s="2" t="s">
        <v>2</v>
      </c>
      <c r="H5" s="4" t="s">
        <v>13</v>
      </c>
      <c r="I5" s="2" t="s">
        <v>2</v>
      </c>
      <c r="K5" s="1" t="s">
        <v>16</v>
      </c>
      <c r="L5" s="1" t="s">
        <v>17</v>
      </c>
      <c r="N5" s="21" t="s">
        <v>7</v>
      </c>
      <c r="O5" s="21" t="s">
        <v>2</v>
      </c>
    </row>
    <row r="6" spans="2:15" x14ac:dyDescent="0.3">
      <c r="B6" s="3" t="s">
        <v>3</v>
      </c>
      <c r="C6" s="5">
        <v>3500</v>
      </c>
      <c r="E6" s="3" t="s">
        <v>8</v>
      </c>
      <c r="F6" s="5">
        <v>800</v>
      </c>
      <c r="H6" s="1" t="s">
        <v>14</v>
      </c>
      <c r="I6" s="1">
        <v>230</v>
      </c>
      <c r="K6" s="23" t="s">
        <v>28</v>
      </c>
      <c r="L6" s="21">
        <v>4000</v>
      </c>
      <c r="N6" s="22"/>
      <c r="O6" s="22"/>
    </row>
    <row r="7" spans="2:15" x14ac:dyDescent="0.3">
      <c r="B7" s="3" t="s">
        <v>4</v>
      </c>
      <c r="C7" s="5">
        <v>400</v>
      </c>
      <c r="E7" s="3" t="s">
        <v>9</v>
      </c>
      <c r="F7" s="5">
        <v>230</v>
      </c>
      <c r="H7" s="1" t="s">
        <v>5</v>
      </c>
      <c r="I7" s="1">
        <v>230</v>
      </c>
      <c r="K7" s="22"/>
      <c r="L7" s="22"/>
      <c r="N7" s="1" t="s">
        <v>0</v>
      </c>
      <c r="O7" s="1">
        <f>C8</f>
        <v>3900</v>
      </c>
    </row>
    <row r="8" spans="2:15" x14ac:dyDescent="0.3">
      <c r="B8" s="3" t="s">
        <v>5</v>
      </c>
      <c r="C8" s="5">
        <f>SUM(C6:C7)</f>
        <v>3900</v>
      </c>
      <c r="E8" s="3" t="s">
        <v>10</v>
      </c>
      <c r="F8" s="5">
        <v>50</v>
      </c>
      <c r="K8" s="1" t="s">
        <v>5</v>
      </c>
      <c r="L8" s="1">
        <f>SUM(L6:L7)</f>
        <v>4000</v>
      </c>
      <c r="N8" s="1" t="s">
        <v>6</v>
      </c>
      <c r="O8" s="1">
        <f>F9</f>
        <v>1080</v>
      </c>
    </row>
    <row r="9" spans="2:15" x14ac:dyDescent="0.3">
      <c r="E9" s="1" t="s">
        <v>11</v>
      </c>
      <c r="F9" s="1">
        <f>SUM(F6:F8)</f>
        <v>1080</v>
      </c>
      <c r="N9" s="1" t="s">
        <v>12</v>
      </c>
      <c r="O9" s="1">
        <f>I7</f>
        <v>230</v>
      </c>
    </row>
    <row r="10" spans="2:15" x14ac:dyDescent="0.3">
      <c r="N10" s="1" t="s">
        <v>19</v>
      </c>
      <c r="O10" s="1">
        <f>L8</f>
        <v>4000</v>
      </c>
    </row>
    <row r="11" spans="2:15" x14ac:dyDescent="0.3">
      <c r="N11" s="6" t="s">
        <v>5</v>
      </c>
      <c r="O11" s="6">
        <f>SUM(O6:O10)</f>
        <v>9210</v>
      </c>
    </row>
    <row r="14" spans="2:15" x14ac:dyDescent="0.3">
      <c r="B14" t="s">
        <v>20</v>
      </c>
    </row>
    <row r="16" spans="2:15" x14ac:dyDescent="0.3">
      <c r="B16" s="2" t="s">
        <v>22</v>
      </c>
      <c r="C16" s="2" t="s">
        <v>27</v>
      </c>
      <c r="D16" s="2" t="s">
        <v>2</v>
      </c>
      <c r="E16" s="2" t="s">
        <v>21</v>
      </c>
      <c r="G16" s="7" t="s">
        <v>23</v>
      </c>
      <c r="H16" s="8">
        <f>IRR(E17:E22)</f>
        <v>0.17007332980296797</v>
      </c>
    </row>
    <row r="17" spans="2:11" x14ac:dyDescent="0.3">
      <c r="B17" s="2">
        <v>0</v>
      </c>
      <c r="C17" s="2"/>
      <c r="D17" s="2">
        <f>-O11</f>
        <v>-9210</v>
      </c>
      <c r="E17" s="6">
        <f>SUM(C17:D17)</f>
        <v>-9210</v>
      </c>
    </row>
    <row r="18" spans="2:11" x14ac:dyDescent="0.3">
      <c r="B18" s="2">
        <v>1</v>
      </c>
      <c r="C18" s="2">
        <v>8231</v>
      </c>
      <c r="D18" s="2">
        <v>-5687</v>
      </c>
      <c r="E18" s="6">
        <f>SUM(C18:D18)</f>
        <v>2544</v>
      </c>
      <c r="F18" s="13">
        <f>E18</f>
        <v>2544</v>
      </c>
      <c r="G18" s="9" t="s">
        <v>24</v>
      </c>
      <c r="H18" s="10">
        <f>NPV(17%,E18:E22)+E17</f>
        <v>1.6495448850382672</v>
      </c>
    </row>
    <row r="19" spans="2:11" x14ac:dyDescent="0.3">
      <c r="B19" s="2">
        <v>2</v>
      </c>
      <c r="C19" s="2">
        <v>8563</v>
      </c>
      <c r="D19" s="2">
        <v>-5887</v>
      </c>
      <c r="E19" s="6">
        <f t="shared" ref="E19:E22" si="0">SUM(C19:D19)</f>
        <v>2676</v>
      </c>
      <c r="F19" s="13">
        <f>F18+E19</f>
        <v>5220</v>
      </c>
    </row>
    <row r="20" spans="2:11" x14ac:dyDescent="0.3">
      <c r="B20" s="2">
        <v>3</v>
      </c>
      <c r="C20" s="2">
        <v>9112</v>
      </c>
      <c r="D20" s="2">
        <v>-6237</v>
      </c>
      <c r="E20" s="6">
        <f t="shared" si="0"/>
        <v>2875</v>
      </c>
      <c r="F20" s="13">
        <f>F19+E20</f>
        <v>8095</v>
      </c>
      <c r="G20" s="11" t="s">
        <v>25</v>
      </c>
      <c r="H20" s="12">
        <f>ABS(NPV(15%,C18:C22)/(NPV(15%,D18:D22)+D17))</f>
        <v>1.0157411059415076</v>
      </c>
    </row>
    <row r="21" spans="2:11" x14ac:dyDescent="0.3">
      <c r="B21" s="2">
        <v>4</v>
      </c>
      <c r="C21" s="2">
        <v>9454</v>
      </c>
      <c r="D21" s="2">
        <v>-6487</v>
      </c>
      <c r="E21" s="6">
        <f t="shared" si="0"/>
        <v>2967</v>
      </c>
      <c r="F21" s="13">
        <f>F20+E21</f>
        <v>11062</v>
      </c>
    </row>
    <row r="22" spans="2:11" x14ac:dyDescent="0.3">
      <c r="B22" s="2">
        <v>5</v>
      </c>
      <c r="C22" s="2">
        <v>10635</v>
      </c>
      <c r="D22" s="2">
        <v>-6899</v>
      </c>
      <c r="E22" s="6">
        <f t="shared" si="0"/>
        <v>3736</v>
      </c>
      <c r="G22" s="14" t="s">
        <v>26</v>
      </c>
      <c r="H22" s="15">
        <f>3+(-D17-F20)/E21</f>
        <v>3.3758004718570946</v>
      </c>
      <c r="J22" s="13"/>
      <c r="K22" s="13"/>
    </row>
  </sheetData>
  <mergeCells count="10">
    <mergeCell ref="N5:N6"/>
    <mergeCell ref="O5:O6"/>
    <mergeCell ref="K6:K7"/>
    <mergeCell ref="L6:L7"/>
    <mergeCell ref="N4:O4"/>
    <mergeCell ref="B4:C4"/>
    <mergeCell ref="G2:I2"/>
    <mergeCell ref="E4:F4"/>
    <mergeCell ref="H4:I4"/>
    <mergeCell ref="K4:L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2022-07-02T21:34:33Z</dcterms:created>
  <dcterms:modified xsi:type="dcterms:W3CDTF">2023-06-17T02:39:27Z</dcterms:modified>
</cp:coreProperties>
</file>