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en\Desktop\50屆\01 DA&amp;PPT Design\Data\DA\"/>
    </mc:Choice>
  </mc:AlternateContent>
  <xr:revisionPtr revIDLastSave="0" documentId="13_ncr:1_{2136FB5D-5EA8-4777-A66B-076B885EBB27}" xr6:coauthVersionLast="46" xr6:coauthVersionMax="46" xr10:uidLastSave="{00000000-0000-0000-0000-000000000000}"/>
  <bookViews>
    <workbookView xWindow="1290" yWindow="-120" windowWidth="27630" windowHeight="16440" activeTab="2" xr2:uid="{00000000-000D-0000-FFFF-FFFF00000000}"/>
  </bookViews>
  <sheets>
    <sheet name="Date Type Price" sheetId="2" r:id="rId1"/>
    <sheet name="Price" sheetId="1" r:id="rId2"/>
    <sheet name="Que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C1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11" i="3"/>
  <c r="B12" i="3"/>
  <c r="B13" i="3"/>
  <c r="B11" i="3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2" i="2"/>
  <c r="C4" i="2"/>
  <c r="D4" i="2" s="1"/>
  <c r="C3" i="2"/>
  <c r="D3" i="2" s="1"/>
  <c r="C2" i="2"/>
</calcChain>
</file>

<file path=xl/sharedStrings.xml><?xml version="1.0" encoding="utf-8"?>
<sst xmlns="http://schemas.openxmlformats.org/spreadsheetml/2006/main" count="58" uniqueCount="24">
  <si>
    <t>Date</t>
    <phoneticPr fontId="1" type="noConversion"/>
  </si>
  <si>
    <t>Date Type</t>
    <phoneticPr fontId="1" type="noConversion"/>
  </si>
  <si>
    <t>Regular Date</t>
  </si>
  <si>
    <t>Peak Date</t>
  </si>
  <si>
    <t>Holiday Peak Date</t>
  </si>
  <si>
    <t>Standard</t>
  </si>
  <si>
    <t>Child</t>
  </si>
  <si>
    <t>Senior</t>
  </si>
  <si>
    <t>1 Day</t>
    <phoneticPr fontId="1" type="noConversion"/>
  </si>
  <si>
    <t>2 Days</t>
    <phoneticPr fontId="1" type="noConversion"/>
  </si>
  <si>
    <t>Standard
(More than 140 cm)</t>
    <phoneticPr fontId="1" type="noConversion"/>
  </si>
  <si>
    <t>Child
(Between 100 cm and 140 cm)</t>
    <phoneticPr fontId="1" type="noConversion"/>
  </si>
  <si>
    <t>Senior
(More than 65-year-old)</t>
    <phoneticPr fontId="1" type="noConversion"/>
  </si>
  <si>
    <t>Standard</t>
    <phoneticPr fontId="1" type="noConversion"/>
  </si>
  <si>
    <t>Available Date</t>
    <phoneticPr fontId="1" type="noConversion"/>
  </si>
  <si>
    <t>Child</t>
    <phoneticPr fontId="1" type="noConversion"/>
  </si>
  <si>
    <t>Senior</t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</si>
  <si>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選擇門票數量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</si>
  <si>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選擇到訪日期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</si>
  <si>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選擇遊園天數</t>
    </r>
    <phoneticPr fontId="1" type="noConversion"/>
  </si>
  <si>
    <r>
      <rPr>
        <sz val="20"/>
        <color theme="4" tint="-0.499984740745262"/>
        <rFont val="新細明體"/>
        <family val="1"/>
        <charset val="136"/>
      </rPr>
      <t>總計</t>
    </r>
    <phoneticPr fontId="1" type="noConversion"/>
  </si>
  <si>
    <t>Child</t>
    <phoneticPr fontId="1" type="noConversion"/>
  </si>
  <si>
    <t>Senior</t>
    <phoneticPr fontId="1" type="noConversion"/>
  </si>
  <si>
    <t>Standard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</si>
</sst>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yyyy\-mm\-dd"/>
    <numFmt numFmtId="177" formatCode="_ [$¥-804]* #,##0_ ;_ [$¥-804]* \-#,##0_ ;_ [$¥-804]* &quot;-&quot;??_ ;_ @_ 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72"/>
      <color theme="1" tint="0.499984740745262"/>
      <name val="Calibri"/>
      <family val="2"/>
    </font>
    <font>
      <sz val="10"/>
      <color theme="4" tint="-0.499984740745262"/>
      <name val="Calibri"/>
      <family val="2"/>
    </font>
    <font>
      <sz val="20"/>
      <color theme="1" tint="0.499984740745262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20"/>
      <color theme="4" tint="-0.499984740745262"/>
      <name val="Calibri"/>
      <family val="2"/>
    </font>
    <font>
      <sz val="20"/>
      <color theme="4" tint="-0.49998474074526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177" fontId="7" fillId="0" borderId="1" xfId="0" applyNumberFormat="1" applyFont="1" applyBorder="1">
      <alignment vertical="center"/>
    </xf>
    <xf numFmtId="177" fontId="2" fillId="0" borderId="0" xfId="1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4"/>
  <sheetViews>
    <sheetView workbookViewId="0">
      <selection activeCell="D2" sqref="D2"/>
    </sheetView>
  </sheetViews>
  <sheetFormatPr defaultColWidth="10.875" defaultRowHeight="15.75" x14ac:dyDescent="0.25"/>
  <cols>
    <col min="1" max="1" width="20.875" style="1" customWidth="1"/>
    <col min="2" max="4" width="15.375" style="1" customWidth="1"/>
    <col min="5" max="16384" width="10.875" style="1"/>
  </cols>
  <sheetData>
    <row r="1" spans="1:4" ht="30" customHeight="1" x14ac:dyDescent="0.25">
      <c r="A1" s="5"/>
      <c r="B1" s="6" t="s">
        <v>23</v>
      </c>
      <c r="C1" s="6" t="s">
        <v>21</v>
      </c>
      <c r="D1" s="6" t="s">
        <v>22</v>
      </c>
    </row>
    <row r="2" spans="1:4" ht="30" customHeight="1" x14ac:dyDescent="0.25">
      <c r="A2" s="7" t="s">
        <v>2</v>
      </c>
      <c r="B2" s="14">
        <v>399</v>
      </c>
      <c r="C2" s="14">
        <f>INT(PRODUCT(B2,0.75))</f>
        <v>299</v>
      </c>
      <c r="D2" s="14">
        <f>INT(PRODUCT(B2,0.75))</f>
        <v>299</v>
      </c>
    </row>
    <row r="3" spans="1:4" ht="30" customHeight="1" x14ac:dyDescent="0.25">
      <c r="A3" s="7" t="s">
        <v>3</v>
      </c>
      <c r="B3" s="14">
        <v>575</v>
      </c>
      <c r="C3" s="14">
        <f t="shared" ref="C3" si="0">INT(PRODUCT(B3,0.75))</f>
        <v>431</v>
      </c>
      <c r="D3" s="14">
        <f t="shared" ref="D3:D4" si="1">INT(PRODUCT(C3,0.75))</f>
        <v>323</v>
      </c>
    </row>
    <row r="4" spans="1:4" ht="30" customHeight="1" x14ac:dyDescent="0.25">
      <c r="A4" s="7" t="s">
        <v>4</v>
      </c>
      <c r="B4" s="14">
        <v>665</v>
      </c>
      <c r="C4" s="14">
        <f t="shared" ref="C4" si="2">INT(PRODUCT(B4,0.75))</f>
        <v>498</v>
      </c>
      <c r="D4" s="14">
        <f t="shared" si="1"/>
        <v>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32"/>
  <sheetViews>
    <sheetView workbookViewId="0">
      <selection activeCell="H4" sqref="H4"/>
    </sheetView>
  </sheetViews>
  <sheetFormatPr defaultColWidth="10.875" defaultRowHeight="15.75" x14ac:dyDescent="0.25"/>
  <cols>
    <col min="1" max="1" width="15.875" style="1" customWidth="1"/>
    <col min="2" max="2" width="20.875" style="1" customWidth="1"/>
    <col min="3" max="8" width="15.875" style="1" customWidth="1"/>
    <col min="9" max="16384" width="10.875" style="1"/>
  </cols>
  <sheetData>
    <row r="1" spans="1:8" s="2" customFormat="1" x14ac:dyDescent="0.25">
      <c r="A1" s="18" t="s">
        <v>0</v>
      </c>
      <c r="B1" s="18" t="s">
        <v>1</v>
      </c>
      <c r="C1" s="18" t="s">
        <v>8</v>
      </c>
      <c r="D1" s="18"/>
      <c r="E1" s="18"/>
      <c r="F1" s="18" t="s">
        <v>9</v>
      </c>
      <c r="G1" s="18"/>
      <c r="H1" s="18"/>
    </row>
    <row r="2" spans="1:8" s="2" customFormat="1" x14ac:dyDescent="0.25">
      <c r="A2" s="18"/>
      <c r="B2" s="18"/>
      <c r="C2" s="12" t="s">
        <v>5</v>
      </c>
      <c r="D2" s="12" t="s">
        <v>6</v>
      </c>
      <c r="E2" s="12" t="s">
        <v>7</v>
      </c>
      <c r="F2" s="12" t="s">
        <v>5</v>
      </c>
      <c r="G2" s="12" t="s">
        <v>6</v>
      </c>
      <c r="H2" s="12" t="s">
        <v>7</v>
      </c>
    </row>
    <row r="3" spans="1:8" x14ac:dyDescent="0.25">
      <c r="A3" s="13">
        <v>43854</v>
      </c>
      <c r="B3" s="13" t="s">
        <v>3</v>
      </c>
      <c r="C3" s="15">
        <f>_xlfn.XLOOKUP(B3,'Date Type Price'!$A$2:$A$4,'Date Type Price'!$B$2:$B$4)</f>
        <v>575</v>
      </c>
      <c r="D3" s="15">
        <f>_xlfn.XLOOKUP(B3,'Date Type Price'!$A$2:$A$4,'Date Type Price'!$C$2:$C$4)</f>
        <v>431</v>
      </c>
      <c r="E3" s="15">
        <f>_xlfn.XLOOKUP(B3,'Date Type Price'!$A$2:$A$4,'Date Type Price'!$D$2:$D$4)</f>
        <v>323</v>
      </c>
      <c r="F3" s="15">
        <f>IF(C4="","",ROUND((C3+C4)*0.89,0))</f>
        <v>1024</v>
      </c>
      <c r="G3" s="15">
        <f>IF(D4="","",ROUND((D3+D4)*0.89,0))</f>
        <v>767</v>
      </c>
      <c r="H3" s="15">
        <f>IF(E4="","",ROUND((E3+E4)*0.89,0))</f>
        <v>575</v>
      </c>
    </row>
    <row r="4" spans="1:8" x14ac:dyDescent="0.25">
      <c r="A4" s="13">
        <v>43855</v>
      </c>
      <c r="B4" s="13" t="s">
        <v>3</v>
      </c>
      <c r="C4" s="15">
        <f>_xlfn.XLOOKUP(B4,'Date Type Price'!$A$2:$A$4,'Date Type Price'!$B$2:$B$4)</f>
        <v>575</v>
      </c>
      <c r="D4" s="15">
        <f>_xlfn.XLOOKUP(B4,'Date Type Price'!$A$2:$A$4,'Date Type Price'!$C$2:$C$4)</f>
        <v>431</v>
      </c>
      <c r="E4" s="15">
        <f>_xlfn.XLOOKUP(B4,'Date Type Price'!$A$2:$A$4,'Date Type Price'!$D$2:$D$4)</f>
        <v>323</v>
      </c>
      <c r="F4" s="15">
        <f t="shared" ref="F4:F32" si="0">IF(C5="","",ROUND((C4+C5)*0.89,0))</f>
        <v>1104</v>
      </c>
      <c r="G4" s="15">
        <f t="shared" ref="G4:G32" si="1">IF(D5="","",ROUND((D4+D5)*0.89,0))</f>
        <v>827</v>
      </c>
      <c r="H4" s="15">
        <f t="shared" ref="H4:H32" si="2">IF(E5="","",ROUND((E4+E5)*0.89,0))</f>
        <v>619</v>
      </c>
    </row>
    <row r="5" spans="1:8" x14ac:dyDescent="0.25">
      <c r="A5" s="13">
        <v>43856</v>
      </c>
      <c r="B5" s="13" t="s">
        <v>4</v>
      </c>
      <c r="C5" s="15">
        <f>_xlfn.XLOOKUP(B5,'Date Type Price'!$A$2:$A$4,'Date Type Price'!$B$2:$B$4)</f>
        <v>665</v>
      </c>
      <c r="D5" s="15">
        <f>_xlfn.XLOOKUP(B5,'Date Type Price'!$A$2:$A$4,'Date Type Price'!$C$2:$C$4)</f>
        <v>498</v>
      </c>
      <c r="E5" s="15">
        <f>_xlfn.XLOOKUP(B5,'Date Type Price'!$A$2:$A$4,'Date Type Price'!$D$2:$D$4)</f>
        <v>373</v>
      </c>
      <c r="F5" s="15">
        <f t="shared" si="0"/>
        <v>1184</v>
      </c>
      <c r="G5" s="15">
        <f t="shared" si="1"/>
        <v>886</v>
      </c>
      <c r="H5" s="15">
        <f t="shared" si="2"/>
        <v>664</v>
      </c>
    </row>
    <row r="6" spans="1:8" x14ac:dyDescent="0.25">
      <c r="A6" s="13">
        <v>43857</v>
      </c>
      <c r="B6" s="13" t="s">
        <v>4</v>
      </c>
      <c r="C6" s="15">
        <f>_xlfn.XLOOKUP(B6,'Date Type Price'!$A$2:$A$4,'Date Type Price'!$B$2:$B$4)</f>
        <v>665</v>
      </c>
      <c r="D6" s="15">
        <f>_xlfn.XLOOKUP(B6,'Date Type Price'!$A$2:$A$4,'Date Type Price'!$C$2:$C$4)</f>
        <v>498</v>
      </c>
      <c r="E6" s="15">
        <f>_xlfn.XLOOKUP(B6,'Date Type Price'!$A$2:$A$4,'Date Type Price'!$D$2:$D$4)</f>
        <v>373</v>
      </c>
      <c r="F6" s="15">
        <f t="shared" si="0"/>
        <v>1184</v>
      </c>
      <c r="G6" s="15">
        <f t="shared" si="1"/>
        <v>886</v>
      </c>
      <c r="H6" s="15">
        <f t="shared" si="2"/>
        <v>664</v>
      </c>
    </row>
    <row r="7" spans="1:8" x14ac:dyDescent="0.25">
      <c r="A7" s="13">
        <v>43858</v>
      </c>
      <c r="B7" s="13" t="s">
        <v>4</v>
      </c>
      <c r="C7" s="15">
        <f>_xlfn.XLOOKUP(B7,'Date Type Price'!$A$2:$A$4,'Date Type Price'!$B$2:$B$4)</f>
        <v>665</v>
      </c>
      <c r="D7" s="15">
        <f>_xlfn.XLOOKUP(B7,'Date Type Price'!$A$2:$A$4,'Date Type Price'!$C$2:$C$4)</f>
        <v>498</v>
      </c>
      <c r="E7" s="15">
        <f>_xlfn.XLOOKUP(B7,'Date Type Price'!$A$2:$A$4,'Date Type Price'!$D$2:$D$4)</f>
        <v>373</v>
      </c>
      <c r="F7" s="15">
        <f t="shared" si="0"/>
        <v>1184</v>
      </c>
      <c r="G7" s="15">
        <f t="shared" si="1"/>
        <v>886</v>
      </c>
      <c r="H7" s="15">
        <f t="shared" si="2"/>
        <v>664</v>
      </c>
    </row>
    <row r="8" spans="1:8" x14ac:dyDescent="0.25">
      <c r="A8" s="13">
        <v>43859</v>
      </c>
      <c r="B8" s="13" t="s">
        <v>4</v>
      </c>
      <c r="C8" s="15">
        <f>_xlfn.XLOOKUP(B8,'Date Type Price'!$A$2:$A$4,'Date Type Price'!$B$2:$B$4)</f>
        <v>665</v>
      </c>
      <c r="D8" s="15">
        <f>_xlfn.XLOOKUP(B8,'Date Type Price'!$A$2:$A$4,'Date Type Price'!$C$2:$C$4)</f>
        <v>498</v>
      </c>
      <c r="E8" s="15">
        <f>_xlfn.XLOOKUP(B8,'Date Type Price'!$A$2:$A$4,'Date Type Price'!$D$2:$D$4)</f>
        <v>373</v>
      </c>
      <c r="F8" s="15">
        <f t="shared" si="0"/>
        <v>1104</v>
      </c>
      <c r="G8" s="15">
        <f t="shared" si="1"/>
        <v>827</v>
      </c>
      <c r="H8" s="15">
        <f t="shared" si="2"/>
        <v>619</v>
      </c>
    </row>
    <row r="9" spans="1:8" x14ac:dyDescent="0.25">
      <c r="A9" s="13">
        <v>43860</v>
      </c>
      <c r="B9" s="13" t="s">
        <v>3</v>
      </c>
      <c r="C9" s="15">
        <f>_xlfn.XLOOKUP(B9,'Date Type Price'!$A$2:$A$4,'Date Type Price'!$B$2:$B$4)</f>
        <v>575</v>
      </c>
      <c r="D9" s="15">
        <f>_xlfn.XLOOKUP(B9,'Date Type Price'!$A$2:$A$4,'Date Type Price'!$C$2:$C$4)</f>
        <v>431</v>
      </c>
      <c r="E9" s="15">
        <f>_xlfn.XLOOKUP(B9,'Date Type Price'!$A$2:$A$4,'Date Type Price'!$D$2:$D$4)</f>
        <v>323</v>
      </c>
      <c r="F9" s="15">
        <f t="shared" si="0"/>
        <v>867</v>
      </c>
      <c r="G9" s="15">
        <f t="shared" si="1"/>
        <v>650</v>
      </c>
      <c r="H9" s="15">
        <f t="shared" si="2"/>
        <v>554</v>
      </c>
    </row>
    <row r="10" spans="1:8" x14ac:dyDescent="0.25">
      <c r="A10" s="13">
        <v>43861</v>
      </c>
      <c r="B10" s="13" t="s">
        <v>2</v>
      </c>
      <c r="C10" s="15">
        <f>_xlfn.XLOOKUP(B10,'Date Type Price'!$A$2:$A$4,'Date Type Price'!$B$2:$B$4)</f>
        <v>399</v>
      </c>
      <c r="D10" s="15">
        <f>_xlfn.XLOOKUP(B10,'Date Type Price'!$A$2:$A$4,'Date Type Price'!$C$2:$C$4)</f>
        <v>299</v>
      </c>
      <c r="E10" s="15">
        <f>_xlfn.XLOOKUP(B10,'Date Type Price'!$A$2:$A$4,'Date Type Price'!$D$2:$D$4)</f>
        <v>299</v>
      </c>
      <c r="F10" s="15">
        <f t="shared" si="0"/>
        <v>710</v>
      </c>
      <c r="G10" s="15">
        <f t="shared" si="1"/>
        <v>532</v>
      </c>
      <c r="H10" s="15">
        <f t="shared" si="2"/>
        <v>532</v>
      </c>
    </row>
    <row r="11" spans="1:8" x14ac:dyDescent="0.25">
      <c r="A11" s="13">
        <v>43862</v>
      </c>
      <c r="B11" s="13" t="s">
        <v>2</v>
      </c>
      <c r="C11" s="15">
        <f>_xlfn.XLOOKUP(B11,'Date Type Price'!$A$2:$A$4,'Date Type Price'!$B$2:$B$4)</f>
        <v>399</v>
      </c>
      <c r="D11" s="15">
        <f>_xlfn.XLOOKUP(B11,'Date Type Price'!$A$2:$A$4,'Date Type Price'!$C$2:$C$4)</f>
        <v>299</v>
      </c>
      <c r="E11" s="15">
        <f>_xlfn.XLOOKUP(B11,'Date Type Price'!$A$2:$A$4,'Date Type Price'!$D$2:$D$4)</f>
        <v>299</v>
      </c>
      <c r="F11" s="15">
        <f t="shared" si="0"/>
        <v>867</v>
      </c>
      <c r="G11" s="15">
        <f t="shared" si="1"/>
        <v>650</v>
      </c>
      <c r="H11" s="15">
        <f t="shared" si="2"/>
        <v>554</v>
      </c>
    </row>
    <row r="12" spans="1:8" x14ac:dyDescent="0.25">
      <c r="A12" s="13">
        <v>43863</v>
      </c>
      <c r="B12" s="13" t="s">
        <v>3</v>
      </c>
      <c r="C12" s="15">
        <f>_xlfn.XLOOKUP(B12,'Date Type Price'!$A$2:$A$4,'Date Type Price'!$B$2:$B$4)</f>
        <v>575</v>
      </c>
      <c r="D12" s="15">
        <f>_xlfn.XLOOKUP(B12,'Date Type Price'!$A$2:$A$4,'Date Type Price'!$C$2:$C$4)</f>
        <v>431</v>
      </c>
      <c r="E12" s="15">
        <f>_xlfn.XLOOKUP(B12,'Date Type Price'!$A$2:$A$4,'Date Type Price'!$D$2:$D$4)</f>
        <v>323</v>
      </c>
      <c r="F12" s="15">
        <f t="shared" si="0"/>
        <v>867</v>
      </c>
      <c r="G12" s="15">
        <f t="shared" si="1"/>
        <v>650</v>
      </c>
      <c r="H12" s="15">
        <f t="shared" si="2"/>
        <v>554</v>
      </c>
    </row>
    <row r="13" spans="1:8" x14ac:dyDescent="0.25">
      <c r="A13" s="13">
        <v>43864</v>
      </c>
      <c r="B13" s="13" t="s">
        <v>2</v>
      </c>
      <c r="C13" s="15">
        <f>_xlfn.XLOOKUP(B13,'Date Type Price'!$A$2:$A$4,'Date Type Price'!$B$2:$B$4)</f>
        <v>399</v>
      </c>
      <c r="D13" s="15">
        <f>_xlfn.XLOOKUP(B13,'Date Type Price'!$A$2:$A$4,'Date Type Price'!$C$2:$C$4)</f>
        <v>299</v>
      </c>
      <c r="E13" s="15">
        <f>_xlfn.XLOOKUP(B13,'Date Type Price'!$A$2:$A$4,'Date Type Price'!$D$2:$D$4)</f>
        <v>299</v>
      </c>
      <c r="F13" s="15">
        <f t="shared" si="0"/>
        <v>710</v>
      </c>
      <c r="G13" s="15">
        <f t="shared" si="1"/>
        <v>532</v>
      </c>
      <c r="H13" s="15">
        <f t="shared" si="2"/>
        <v>532</v>
      </c>
    </row>
    <row r="14" spans="1:8" x14ac:dyDescent="0.25">
      <c r="A14" s="13">
        <v>43865</v>
      </c>
      <c r="B14" s="13" t="s">
        <v>2</v>
      </c>
      <c r="C14" s="15">
        <f>_xlfn.XLOOKUP(B14,'Date Type Price'!$A$2:$A$4,'Date Type Price'!$B$2:$B$4)</f>
        <v>399</v>
      </c>
      <c r="D14" s="15">
        <f>_xlfn.XLOOKUP(B14,'Date Type Price'!$A$2:$A$4,'Date Type Price'!$C$2:$C$4)</f>
        <v>299</v>
      </c>
      <c r="E14" s="15">
        <f>_xlfn.XLOOKUP(B14,'Date Type Price'!$A$2:$A$4,'Date Type Price'!$D$2:$D$4)</f>
        <v>299</v>
      </c>
      <c r="F14" s="15">
        <f t="shared" si="0"/>
        <v>710</v>
      </c>
      <c r="G14" s="15">
        <f t="shared" si="1"/>
        <v>532</v>
      </c>
      <c r="H14" s="15">
        <f t="shared" si="2"/>
        <v>532</v>
      </c>
    </row>
    <row r="15" spans="1:8" x14ac:dyDescent="0.25">
      <c r="A15" s="13">
        <v>43866</v>
      </c>
      <c r="B15" s="13" t="s">
        <v>2</v>
      </c>
      <c r="C15" s="15">
        <f>_xlfn.XLOOKUP(B15,'Date Type Price'!$A$2:$A$4,'Date Type Price'!$B$2:$B$4)</f>
        <v>399</v>
      </c>
      <c r="D15" s="15">
        <f>_xlfn.XLOOKUP(B15,'Date Type Price'!$A$2:$A$4,'Date Type Price'!$C$2:$C$4)</f>
        <v>299</v>
      </c>
      <c r="E15" s="15">
        <f>_xlfn.XLOOKUP(B15,'Date Type Price'!$A$2:$A$4,'Date Type Price'!$D$2:$D$4)</f>
        <v>299</v>
      </c>
      <c r="F15" s="15">
        <f t="shared" si="0"/>
        <v>710</v>
      </c>
      <c r="G15" s="15">
        <f t="shared" si="1"/>
        <v>532</v>
      </c>
      <c r="H15" s="15">
        <f t="shared" si="2"/>
        <v>532</v>
      </c>
    </row>
    <row r="16" spans="1:8" x14ac:dyDescent="0.25">
      <c r="A16" s="13">
        <v>43867</v>
      </c>
      <c r="B16" s="13" t="s">
        <v>2</v>
      </c>
      <c r="C16" s="15">
        <f>_xlfn.XLOOKUP(B16,'Date Type Price'!$A$2:$A$4,'Date Type Price'!$B$2:$B$4)</f>
        <v>399</v>
      </c>
      <c r="D16" s="15">
        <f>_xlfn.XLOOKUP(B16,'Date Type Price'!$A$2:$A$4,'Date Type Price'!$C$2:$C$4)</f>
        <v>299</v>
      </c>
      <c r="E16" s="15">
        <f>_xlfn.XLOOKUP(B16,'Date Type Price'!$A$2:$A$4,'Date Type Price'!$D$2:$D$4)</f>
        <v>299</v>
      </c>
      <c r="F16" s="15">
        <f t="shared" si="0"/>
        <v>710</v>
      </c>
      <c r="G16" s="15">
        <f t="shared" si="1"/>
        <v>532</v>
      </c>
      <c r="H16" s="15">
        <f t="shared" si="2"/>
        <v>532</v>
      </c>
    </row>
    <row r="17" spans="1:8" x14ac:dyDescent="0.25">
      <c r="A17" s="13">
        <v>43868</v>
      </c>
      <c r="B17" s="13" t="s">
        <v>2</v>
      </c>
      <c r="C17" s="15">
        <f>_xlfn.XLOOKUP(B17,'Date Type Price'!$A$2:$A$4,'Date Type Price'!$B$2:$B$4)</f>
        <v>399</v>
      </c>
      <c r="D17" s="15">
        <f>_xlfn.XLOOKUP(B17,'Date Type Price'!$A$2:$A$4,'Date Type Price'!$C$2:$C$4)</f>
        <v>299</v>
      </c>
      <c r="E17" s="15">
        <f>_xlfn.XLOOKUP(B17,'Date Type Price'!$A$2:$A$4,'Date Type Price'!$D$2:$D$4)</f>
        <v>299</v>
      </c>
      <c r="F17" s="15">
        <f t="shared" si="0"/>
        <v>867</v>
      </c>
      <c r="G17" s="15">
        <f t="shared" si="1"/>
        <v>650</v>
      </c>
      <c r="H17" s="15">
        <f t="shared" si="2"/>
        <v>554</v>
      </c>
    </row>
    <row r="18" spans="1:8" x14ac:dyDescent="0.25">
      <c r="A18" s="13">
        <v>43869</v>
      </c>
      <c r="B18" s="13" t="s">
        <v>3</v>
      </c>
      <c r="C18" s="15">
        <f>_xlfn.XLOOKUP(B18,'Date Type Price'!$A$2:$A$4,'Date Type Price'!$B$2:$B$4)</f>
        <v>575</v>
      </c>
      <c r="D18" s="15">
        <f>_xlfn.XLOOKUP(B18,'Date Type Price'!$A$2:$A$4,'Date Type Price'!$C$2:$C$4)</f>
        <v>431</v>
      </c>
      <c r="E18" s="15">
        <f>_xlfn.XLOOKUP(B18,'Date Type Price'!$A$2:$A$4,'Date Type Price'!$D$2:$D$4)</f>
        <v>323</v>
      </c>
      <c r="F18" s="15">
        <f t="shared" si="0"/>
        <v>1024</v>
      </c>
      <c r="G18" s="15">
        <f t="shared" si="1"/>
        <v>767</v>
      </c>
      <c r="H18" s="15">
        <f t="shared" si="2"/>
        <v>575</v>
      </c>
    </row>
    <row r="19" spans="1:8" x14ac:dyDescent="0.25">
      <c r="A19" s="13">
        <v>43870</v>
      </c>
      <c r="B19" s="13" t="s">
        <v>3</v>
      </c>
      <c r="C19" s="15">
        <f>_xlfn.XLOOKUP(B19,'Date Type Price'!$A$2:$A$4,'Date Type Price'!$B$2:$B$4)</f>
        <v>575</v>
      </c>
      <c r="D19" s="15">
        <f>_xlfn.XLOOKUP(B19,'Date Type Price'!$A$2:$A$4,'Date Type Price'!$C$2:$C$4)</f>
        <v>431</v>
      </c>
      <c r="E19" s="15">
        <f>_xlfn.XLOOKUP(B19,'Date Type Price'!$A$2:$A$4,'Date Type Price'!$D$2:$D$4)</f>
        <v>323</v>
      </c>
      <c r="F19" s="15">
        <f t="shared" si="0"/>
        <v>867</v>
      </c>
      <c r="G19" s="15">
        <f t="shared" si="1"/>
        <v>650</v>
      </c>
      <c r="H19" s="15">
        <f t="shared" si="2"/>
        <v>554</v>
      </c>
    </row>
    <row r="20" spans="1:8" x14ac:dyDescent="0.25">
      <c r="A20" s="13">
        <v>43871</v>
      </c>
      <c r="B20" s="13" t="s">
        <v>2</v>
      </c>
      <c r="C20" s="15">
        <f>_xlfn.XLOOKUP(B20,'Date Type Price'!$A$2:$A$4,'Date Type Price'!$B$2:$B$4)</f>
        <v>399</v>
      </c>
      <c r="D20" s="15">
        <f>_xlfn.XLOOKUP(B20,'Date Type Price'!$A$2:$A$4,'Date Type Price'!$C$2:$C$4)</f>
        <v>299</v>
      </c>
      <c r="E20" s="15">
        <f>_xlfn.XLOOKUP(B20,'Date Type Price'!$A$2:$A$4,'Date Type Price'!$D$2:$D$4)</f>
        <v>299</v>
      </c>
      <c r="F20" s="15">
        <f t="shared" si="0"/>
        <v>710</v>
      </c>
      <c r="G20" s="15">
        <f t="shared" si="1"/>
        <v>532</v>
      </c>
      <c r="H20" s="15">
        <f t="shared" si="2"/>
        <v>532</v>
      </c>
    </row>
    <row r="21" spans="1:8" x14ac:dyDescent="0.25">
      <c r="A21" s="13">
        <v>43872</v>
      </c>
      <c r="B21" s="13" t="s">
        <v>2</v>
      </c>
      <c r="C21" s="15">
        <f>_xlfn.XLOOKUP(B21,'Date Type Price'!$A$2:$A$4,'Date Type Price'!$B$2:$B$4)</f>
        <v>399</v>
      </c>
      <c r="D21" s="15">
        <f>_xlfn.XLOOKUP(B21,'Date Type Price'!$A$2:$A$4,'Date Type Price'!$C$2:$C$4)</f>
        <v>299</v>
      </c>
      <c r="E21" s="15">
        <f>_xlfn.XLOOKUP(B21,'Date Type Price'!$A$2:$A$4,'Date Type Price'!$D$2:$D$4)</f>
        <v>299</v>
      </c>
      <c r="F21" s="15">
        <f t="shared" si="0"/>
        <v>710</v>
      </c>
      <c r="G21" s="15">
        <f t="shared" si="1"/>
        <v>532</v>
      </c>
      <c r="H21" s="15">
        <f t="shared" si="2"/>
        <v>532</v>
      </c>
    </row>
    <row r="22" spans="1:8" x14ac:dyDescent="0.25">
      <c r="A22" s="13">
        <v>43873</v>
      </c>
      <c r="B22" s="13" t="s">
        <v>2</v>
      </c>
      <c r="C22" s="15">
        <f>_xlfn.XLOOKUP(B22,'Date Type Price'!$A$2:$A$4,'Date Type Price'!$B$2:$B$4)</f>
        <v>399</v>
      </c>
      <c r="D22" s="15">
        <f>_xlfn.XLOOKUP(B22,'Date Type Price'!$A$2:$A$4,'Date Type Price'!$C$2:$C$4)</f>
        <v>299</v>
      </c>
      <c r="E22" s="15">
        <f>_xlfn.XLOOKUP(B22,'Date Type Price'!$A$2:$A$4,'Date Type Price'!$D$2:$D$4)</f>
        <v>299</v>
      </c>
      <c r="F22" s="15">
        <f t="shared" si="0"/>
        <v>710</v>
      </c>
      <c r="G22" s="15">
        <f t="shared" si="1"/>
        <v>532</v>
      </c>
      <c r="H22" s="15">
        <f t="shared" si="2"/>
        <v>532</v>
      </c>
    </row>
    <row r="23" spans="1:8" x14ac:dyDescent="0.25">
      <c r="A23" s="13">
        <v>43874</v>
      </c>
      <c r="B23" s="13" t="s">
        <v>2</v>
      </c>
      <c r="C23" s="15">
        <f>_xlfn.XLOOKUP(B23,'Date Type Price'!$A$2:$A$4,'Date Type Price'!$B$2:$B$4)</f>
        <v>399</v>
      </c>
      <c r="D23" s="15">
        <f>_xlfn.XLOOKUP(B23,'Date Type Price'!$A$2:$A$4,'Date Type Price'!$C$2:$C$4)</f>
        <v>299</v>
      </c>
      <c r="E23" s="15">
        <f>_xlfn.XLOOKUP(B23,'Date Type Price'!$A$2:$A$4,'Date Type Price'!$D$2:$D$4)</f>
        <v>299</v>
      </c>
      <c r="F23" s="15">
        <f t="shared" si="0"/>
        <v>710</v>
      </c>
      <c r="G23" s="15">
        <f t="shared" si="1"/>
        <v>532</v>
      </c>
      <c r="H23" s="15">
        <f t="shared" si="2"/>
        <v>532</v>
      </c>
    </row>
    <row r="24" spans="1:8" x14ac:dyDescent="0.25">
      <c r="A24" s="13">
        <v>43875</v>
      </c>
      <c r="B24" s="13" t="s">
        <v>2</v>
      </c>
      <c r="C24" s="15">
        <f>_xlfn.XLOOKUP(B24,'Date Type Price'!$A$2:$A$4,'Date Type Price'!$B$2:$B$4)</f>
        <v>399</v>
      </c>
      <c r="D24" s="15">
        <f>_xlfn.XLOOKUP(B24,'Date Type Price'!$A$2:$A$4,'Date Type Price'!$C$2:$C$4)</f>
        <v>299</v>
      </c>
      <c r="E24" s="15">
        <f>_xlfn.XLOOKUP(B24,'Date Type Price'!$A$2:$A$4,'Date Type Price'!$D$2:$D$4)</f>
        <v>299</v>
      </c>
      <c r="F24" s="15">
        <f t="shared" si="0"/>
        <v>867</v>
      </c>
      <c r="G24" s="15">
        <f t="shared" si="1"/>
        <v>650</v>
      </c>
      <c r="H24" s="15">
        <f t="shared" si="2"/>
        <v>554</v>
      </c>
    </row>
    <row r="25" spans="1:8" x14ac:dyDescent="0.25">
      <c r="A25" s="13">
        <v>43876</v>
      </c>
      <c r="B25" s="13" t="s">
        <v>3</v>
      </c>
      <c r="C25" s="15">
        <f>_xlfn.XLOOKUP(B25,'Date Type Price'!$A$2:$A$4,'Date Type Price'!$B$2:$B$4)</f>
        <v>575</v>
      </c>
      <c r="D25" s="15">
        <f>_xlfn.XLOOKUP(B25,'Date Type Price'!$A$2:$A$4,'Date Type Price'!$C$2:$C$4)</f>
        <v>431</v>
      </c>
      <c r="E25" s="15">
        <f>_xlfn.XLOOKUP(B25,'Date Type Price'!$A$2:$A$4,'Date Type Price'!$D$2:$D$4)</f>
        <v>323</v>
      </c>
      <c r="F25" s="15">
        <f t="shared" si="0"/>
        <v>1024</v>
      </c>
      <c r="G25" s="15">
        <f t="shared" si="1"/>
        <v>767</v>
      </c>
      <c r="H25" s="15">
        <f t="shared" si="2"/>
        <v>575</v>
      </c>
    </row>
    <row r="26" spans="1:8" x14ac:dyDescent="0.25">
      <c r="A26" s="13">
        <v>43877</v>
      </c>
      <c r="B26" s="13" t="s">
        <v>3</v>
      </c>
      <c r="C26" s="15">
        <f>_xlfn.XLOOKUP(B26,'Date Type Price'!$A$2:$A$4,'Date Type Price'!$B$2:$B$4)</f>
        <v>575</v>
      </c>
      <c r="D26" s="15">
        <f>_xlfn.XLOOKUP(B26,'Date Type Price'!$A$2:$A$4,'Date Type Price'!$C$2:$C$4)</f>
        <v>431</v>
      </c>
      <c r="E26" s="15">
        <f>_xlfn.XLOOKUP(B26,'Date Type Price'!$A$2:$A$4,'Date Type Price'!$D$2:$D$4)</f>
        <v>323</v>
      </c>
      <c r="F26" s="15">
        <f t="shared" si="0"/>
        <v>867</v>
      </c>
      <c r="G26" s="15">
        <f t="shared" si="1"/>
        <v>650</v>
      </c>
      <c r="H26" s="15">
        <f t="shared" si="2"/>
        <v>554</v>
      </c>
    </row>
    <row r="27" spans="1:8" x14ac:dyDescent="0.25">
      <c r="A27" s="13">
        <v>43878</v>
      </c>
      <c r="B27" s="13" t="s">
        <v>2</v>
      </c>
      <c r="C27" s="15">
        <f>_xlfn.XLOOKUP(B27,'Date Type Price'!$A$2:$A$4,'Date Type Price'!$B$2:$B$4)</f>
        <v>399</v>
      </c>
      <c r="D27" s="15">
        <f>_xlfn.XLOOKUP(B27,'Date Type Price'!$A$2:$A$4,'Date Type Price'!$C$2:$C$4)</f>
        <v>299</v>
      </c>
      <c r="E27" s="15">
        <f>_xlfn.XLOOKUP(B27,'Date Type Price'!$A$2:$A$4,'Date Type Price'!$D$2:$D$4)</f>
        <v>299</v>
      </c>
      <c r="F27" s="15">
        <f t="shared" si="0"/>
        <v>710</v>
      </c>
      <c r="G27" s="15">
        <f t="shared" si="1"/>
        <v>532</v>
      </c>
      <c r="H27" s="15">
        <f t="shared" si="2"/>
        <v>532</v>
      </c>
    </row>
    <row r="28" spans="1:8" x14ac:dyDescent="0.25">
      <c r="A28" s="13">
        <v>43879</v>
      </c>
      <c r="B28" s="13" t="s">
        <v>2</v>
      </c>
      <c r="C28" s="15">
        <f>_xlfn.XLOOKUP(B28,'Date Type Price'!$A$2:$A$4,'Date Type Price'!$B$2:$B$4)</f>
        <v>399</v>
      </c>
      <c r="D28" s="15">
        <f>_xlfn.XLOOKUP(B28,'Date Type Price'!$A$2:$A$4,'Date Type Price'!$C$2:$C$4)</f>
        <v>299</v>
      </c>
      <c r="E28" s="15">
        <f>_xlfn.XLOOKUP(B28,'Date Type Price'!$A$2:$A$4,'Date Type Price'!$D$2:$D$4)</f>
        <v>299</v>
      </c>
      <c r="F28" s="15">
        <f t="shared" si="0"/>
        <v>710</v>
      </c>
      <c r="G28" s="15">
        <f t="shared" si="1"/>
        <v>532</v>
      </c>
      <c r="H28" s="15">
        <f t="shared" si="2"/>
        <v>532</v>
      </c>
    </row>
    <row r="29" spans="1:8" x14ac:dyDescent="0.25">
      <c r="A29" s="13">
        <v>43880</v>
      </c>
      <c r="B29" s="13" t="s">
        <v>2</v>
      </c>
      <c r="C29" s="15">
        <f>_xlfn.XLOOKUP(B29,'Date Type Price'!$A$2:$A$4,'Date Type Price'!$B$2:$B$4)</f>
        <v>399</v>
      </c>
      <c r="D29" s="15">
        <f>_xlfn.XLOOKUP(B29,'Date Type Price'!$A$2:$A$4,'Date Type Price'!$C$2:$C$4)</f>
        <v>299</v>
      </c>
      <c r="E29" s="15">
        <f>_xlfn.XLOOKUP(B29,'Date Type Price'!$A$2:$A$4,'Date Type Price'!$D$2:$D$4)</f>
        <v>299</v>
      </c>
      <c r="F29" s="15">
        <f t="shared" si="0"/>
        <v>710</v>
      </c>
      <c r="G29" s="15">
        <f t="shared" si="1"/>
        <v>532</v>
      </c>
      <c r="H29" s="15">
        <f t="shared" si="2"/>
        <v>532</v>
      </c>
    </row>
    <row r="30" spans="1:8" x14ac:dyDescent="0.25">
      <c r="A30" s="13">
        <v>43881</v>
      </c>
      <c r="B30" s="13" t="s">
        <v>2</v>
      </c>
      <c r="C30" s="15">
        <f>_xlfn.XLOOKUP(B30,'Date Type Price'!$A$2:$A$4,'Date Type Price'!$B$2:$B$4)</f>
        <v>399</v>
      </c>
      <c r="D30" s="15">
        <f>_xlfn.XLOOKUP(B30,'Date Type Price'!$A$2:$A$4,'Date Type Price'!$C$2:$C$4)</f>
        <v>299</v>
      </c>
      <c r="E30" s="15">
        <f>_xlfn.XLOOKUP(B30,'Date Type Price'!$A$2:$A$4,'Date Type Price'!$D$2:$D$4)</f>
        <v>299</v>
      </c>
      <c r="F30" s="15">
        <f t="shared" si="0"/>
        <v>710</v>
      </c>
      <c r="G30" s="15">
        <f t="shared" si="1"/>
        <v>532</v>
      </c>
      <c r="H30" s="15">
        <f t="shared" si="2"/>
        <v>532</v>
      </c>
    </row>
    <row r="31" spans="1:8" x14ac:dyDescent="0.25">
      <c r="A31" s="13">
        <v>43882</v>
      </c>
      <c r="B31" s="13" t="s">
        <v>2</v>
      </c>
      <c r="C31" s="15">
        <f>_xlfn.XLOOKUP(B31,'Date Type Price'!$A$2:$A$4,'Date Type Price'!$B$2:$B$4)</f>
        <v>399</v>
      </c>
      <c r="D31" s="15">
        <f>_xlfn.XLOOKUP(B31,'Date Type Price'!$A$2:$A$4,'Date Type Price'!$C$2:$C$4)</f>
        <v>299</v>
      </c>
      <c r="E31" s="15">
        <f>_xlfn.XLOOKUP(B31,'Date Type Price'!$A$2:$A$4,'Date Type Price'!$D$2:$D$4)</f>
        <v>299</v>
      </c>
      <c r="F31" s="15">
        <f t="shared" si="0"/>
        <v>867</v>
      </c>
      <c r="G31" s="15">
        <f t="shared" si="1"/>
        <v>650</v>
      </c>
      <c r="H31" s="15">
        <f t="shared" si="2"/>
        <v>554</v>
      </c>
    </row>
    <row r="32" spans="1:8" x14ac:dyDescent="0.25">
      <c r="A32" s="13">
        <v>43883</v>
      </c>
      <c r="B32" s="13" t="s">
        <v>3</v>
      </c>
      <c r="C32" s="15">
        <f>_xlfn.XLOOKUP(B32,'Date Type Price'!$A$2:$A$4,'Date Type Price'!$B$2:$B$4)</f>
        <v>575</v>
      </c>
      <c r="D32" s="15">
        <f>_xlfn.XLOOKUP(B32,'Date Type Price'!$A$2:$A$4,'Date Type Price'!$C$2:$C$4)</f>
        <v>431</v>
      </c>
      <c r="E32" s="15">
        <f>_xlfn.XLOOKUP(B32,'Date Type Price'!$A$2:$A$4,'Date Type Price'!$D$2:$D$4)</f>
        <v>323</v>
      </c>
      <c r="F32" s="15" t="str">
        <f t="shared" si="0"/>
        <v/>
      </c>
      <c r="G32" s="15" t="str">
        <f t="shared" si="1"/>
        <v/>
      </c>
      <c r="H32" s="15" t="str">
        <f t="shared" si="2"/>
        <v/>
      </c>
    </row>
  </sheetData>
  <mergeCells count="4">
    <mergeCell ref="A1:A2"/>
    <mergeCell ref="B1:B2"/>
    <mergeCell ref="C1:E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G28"/>
  <sheetViews>
    <sheetView tabSelected="1" topLeftCell="A4" workbookViewId="0">
      <selection activeCell="C12" sqref="C12"/>
    </sheetView>
  </sheetViews>
  <sheetFormatPr defaultColWidth="10.875" defaultRowHeight="15.75" x14ac:dyDescent="0.25"/>
  <cols>
    <col min="1" max="1" width="10.875" style="1"/>
    <col min="2" max="2" width="10.875" style="1" customWidth="1"/>
    <col min="3" max="3" width="30.875" style="1" customWidth="1"/>
    <col min="4" max="4" width="10.875" style="1"/>
    <col min="5" max="5" width="30.875" style="8" customWidth="1"/>
    <col min="6" max="6" width="10.875" style="1"/>
    <col min="7" max="7" width="30.875" style="1" customWidth="1"/>
    <col min="8" max="16384" width="10.875" style="1"/>
  </cols>
  <sheetData>
    <row r="1" spans="1:7" ht="92.1" customHeight="1" x14ac:dyDescent="0.25">
      <c r="A1" s="29">
        <v>1</v>
      </c>
      <c r="B1" s="30" t="s">
        <v>17</v>
      </c>
      <c r="C1" s="30"/>
    </row>
    <row r="2" spans="1:7" ht="20.100000000000001" customHeight="1" x14ac:dyDescent="0.25">
      <c r="A2" s="29"/>
      <c r="B2" s="25"/>
      <c r="C2" s="19" t="s">
        <v>10</v>
      </c>
      <c r="D2" s="25"/>
      <c r="E2" s="19" t="s">
        <v>11</v>
      </c>
      <c r="F2" s="25"/>
      <c r="G2" s="19" t="s">
        <v>12</v>
      </c>
    </row>
    <row r="3" spans="1:7" ht="20.100000000000001" customHeight="1" x14ac:dyDescent="0.25">
      <c r="A3" s="29"/>
      <c r="B3" s="25"/>
      <c r="C3" s="20"/>
      <c r="D3" s="25"/>
      <c r="E3" s="20"/>
      <c r="F3" s="25"/>
      <c r="G3" s="20"/>
    </row>
    <row r="5" spans="1:7" ht="16.5" thickBot="1" x14ac:dyDescent="0.3"/>
    <row r="6" spans="1:7" s="10" customFormat="1" ht="92.1" customHeight="1" x14ac:dyDescent="0.25">
      <c r="A6" s="21">
        <v>2</v>
      </c>
      <c r="B6" s="23" t="s">
        <v>18</v>
      </c>
      <c r="C6" s="23"/>
      <c r="E6" s="11"/>
    </row>
    <row r="7" spans="1:7" ht="20.100000000000001" customHeight="1" x14ac:dyDescent="0.25">
      <c r="A7" s="22"/>
      <c r="B7" s="27" ph="1">
        <v>43856</v>
      </c>
      <c r="C7" s="27" ph="1"/>
      <c r="D7" s="25"/>
      <c r="E7" s="19"/>
      <c r="F7" s="25"/>
      <c r="G7" s="19"/>
    </row>
    <row r="8" spans="1:7" ht="20.100000000000001" customHeight="1" x14ac:dyDescent="0.25">
      <c r="A8" s="22"/>
      <c r="B8" s="27" ph="1"/>
      <c r="C8" s="27" ph="1"/>
      <c r="D8" s="25"/>
      <c r="E8" s="20"/>
      <c r="F8" s="25"/>
      <c r="G8" s="20"/>
    </row>
    <row r="10" spans="1:7" s="3" customFormat="1" x14ac:dyDescent="0.25">
      <c r="C10" s="3" t="s">
        <v>13</v>
      </c>
    </row>
    <row r="11" spans="1:7" s="3" customFormat="1" x14ac:dyDescent="0.25">
      <c r="B11" s="16">
        <f>IF(B7="","",B7-1)</f>
        <v>43855</v>
      </c>
      <c r="C11" s="17">
        <f>_xlfn.XLOOKUP(B11,Price!$A$3:$A$32,Price!C3:C32)</f>
        <v>575</v>
      </c>
    </row>
    <row r="12" spans="1:7" s="3" customFormat="1" x14ac:dyDescent="0.25">
      <c r="B12" s="16">
        <f>IF(B7="","",B7)</f>
        <v>43856</v>
      </c>
      <c r="C12" s="17">
        <f>_xlfn.XLOOKUP(B12,Price!$A$3:$A$32,Price!C4:C33)</f>
        <v>665</v>
      </c>
    </row>
    <row r="13" spans="1:7" s="3" customFormat="1" x14ac:dyDescent="0.25">
      <c r="B13" s="16">
        <f>IF(B7="","",B7+1)</f>
        <v>43857</v>
      </c>
      <c r="C13" s="17">
        <f>_xlfn.XLOOKUP(B13,Price!$A$3:$A$32,Price!C5:C34)</f>
        <v>665</v>
      </c>
    </row>
    <row r="15" spans="1:7" ht="16.5" thickBot="1" x14ac:dyDescent="0.3"/>
    <row r="16" spans="1:7" s="10" customFormat="1" ht="92.1" customHeight="1" x14ac:dyDescent="0.25">
      <c r="A16" s="21">
        <v>3</v>
      </c>
      <c r="B16" s="23" t="s">
        <v>19</v>
      </c>
      <c r="C16" s="23"/>
      <c r="E16" s="11"/>
    </row>
    <row r="17" spans="1:7" ht="20.100000000000001" customHeight="1" x14ac:dyDescent="0.25">
      <c r="A17" s="22"/>
      <c r="B17" s="28"/>
      <c r="C17" s="28"/>
      <c r="D17" s="25"/>
      <c r="E17" s="19"/>
      <c r="F17" s="25"/>
      <c r="G17" s="19"/>
    </row>
    <row r="18" spans="1:7" ht="20.100000000000001" customHeight="1" x14ac:dyDescent="0.25">
      <c r="A18" s="22"/>
      <c r="B18" s="28"/>
      <c r="C18" s="28"/>
      <c r="D18" s="25"/>
      <c r="E18" s="20"/>
      <c r="F18" s="25"/>
      <c r="G18" s="20"/>
    </row>
    <row r="20" spans="1:7" x14ac:dyDescent="0.25">
      <c r="A20" s="26" t="s">
        <v>14</v>
      </c>
      <c r="B20" s="26"/>
      <c r="C20" s="9"/>
    </row>
    <row r="21" spans="1:7" x14ac:dyDescent="0.25">
      <c r="A21" s="26" t="s">
        <v>13</v>
      </c>
      <c r="B21" s="26"/>
      <c r="C21" s="4"/>
    </row>
    <row r="22" spans="1:7" x14ac:dyDescent="0.25">
      <c r="A22" s="26" t="s">
        <v>15</v>
      </c>
      <c r="B22" s="26"/>
      <c r="C22" s="4"/>
    </row>
    <row r="23" spans="1:7" x14ac:dyDescent="0.25">
      <c r="A23" s="26" t="s">
        <v>16</v>
      </c>
      <c r="B23" s="26"/>
      <c r="C23" s="4"/>
    </row>
    <row r="25" spans="1:7" ht="16.5" thickBot="1" x14ac:dyDescent="0.3"/>
    <row r="26" spans="1:7" s="10" customFormat="1" ht="92.1" customHeight="1" x14ac:dyDescent="0.25">
      <c r="A26" s="21">
        <v>4</v>
      </c>
      <c r="B26" s="23" t="s">
        <v>20</v>
      </c>
      <c r="C26" s="23"/>
      <c r="E26" s="11"/>
    </row>
    <row r="27" spans="1:7" ht="20.100000000000001" customHeight="1" x14ac:dyDescent="0.25">
      <c r="A27" s="22"/>
      <c r="B27" s="24"/>
      <c r="C27" s="24"/>
      <c r="D27" s="25"/>
      <c r="E27" s="19"/>
      <c r="F27" s="25"/>
      <c r="G27" s="19"/>
    </row>
    <row r="28" spans="1:7" ht="20.100000000000001" customHeight="1" x14ac:dyDescent="0.25">
      <c r="A28" s="22"/>
      <c r="B28" s="24"/>
      <c r="C28" s="24"/>
      <c r="D28" s="25"/>
      <c r="E28" s="20"/>
      <c r="F28" s="25"/>
      <c r="G28" s="20"/>
    </row>
  </sheetData>
  <mergeCells count="33">
    <mergeCell ref="F2:F3"/>
    <mergeCell ref="G2:G3"/>
    <mergeCell ref="A6:A8"/>
    <mergeCell ref="B6:C6"/>
    <mergeCell ref="D7:D8"/>
    <mergeCell ref="E7:E8"/>
    <mergeCell ref="F7:F8"/>
    <mergeCell ref="A1:A3"/>
    <mergeCell ref="B1:C1"/>
    <mergeCell ref="B2:B3"/>
    <mergeCell ref="C2:C3"/>
    <mergeCell ref="D2:D3"/>
    <mergeCell ref="E2:E3"/>
    <mergeCell ref="A20:B20"/>
    <mergeCell ref="A21:B21"/>
    <mergeCell ref="A22:B22"/>
    <mergeCell ref="A23:B23"/>
    <mergeCell ref="G7:G8"/>
    <mergeCell ref="B7:C8"/>
    <mergeCell ref="A16:A18"/>
    <mergeCell ref="B16:C16"/>
    <mergeCell ref="B17:C18"/>
    <mergeCell ref="D17:D18"/>
    <mergeCell ref="E17:E18"/>
    <mergeCell ref="F17:F18"/>
    <mergeCell ref="G17:G18"/>
    <mergeCell ref="G27:G28"/>
    <mergeCell ref="A26:A28"/>
    <mergeCell ref="B26:C26"/>
    <mergeCell ref="B27:C28"/>
    <mergeCell ref="D27:D28"/>
    <mergeCell ref="E27:E28"/>
    <mergeCell ref="F27:F28"/>
  </mergeCells>
  <phoneticPr fontId="1" type="noConversion"/>
  <dataValidations count="1">
    <dataValidation type="whole" allowBlank="1" showInputMessage="1" showErrorMessage="1" sqref="B2:B3 D2:D3 F2:F3" xr:uid="{4C88FD90-8C47-41B7-8020-B81A2EB7DA7B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AF0834-673A-466C-A88B-3591E0C99213}">
          <x14:formula1>
            <xm:f>Price!$A$3:$A$32</xm:f>
          </x14:formula1>
          <xm:sqref>B7:C8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Date Type Price</vt:lpstr>
      <vt:lpstr>Price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張雯橞</dc:creator>
  <cp:lastModifiedBy>Owen</cp:lastModifiedBy>
  <dcterms:created xsi:type="dcterms:W3CDTF">2020-01-29T05:39:43Z</dcterms:created>
  <dcterms:modified xsi:type="dcterms:W3CDTF">2021-02-19T07:20:53Z</dcterms:modified>
</cp:coreProperties>
</file>