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C20Brett.Martin\Documents\USAFA\1 Degree Fall\ECE 463 - CAPSTONE\CyberPowerCapstone\HASHGRAPH\"/>
    </mc:Choice>
  </mc:AlternateContent>
  <bookViews>
    <workbookView xWindow="0" yWindow="0" windowWidth="28800" windowHeight="12300"/>
  </bookViews>
  <sheets>
    <sheet name="BillOfMaterials" sheetId="2" r:id="rId1"/>
    <sheet name="Revisions" sheetId="3" r:id="rId2"/>
    <sheet name="Example" sheetId="4" r:id="rId3"/>
    <sheet name="©" sheetId="5" r:id="rId4"/>
  </sheets>
  <definedNames>
    <definedName name="_xlnm._FilterDatabase" localSheetId="0" hidden="1">BillOfMaterials!$A$10:$G$10</definedName>
    <definedName name="_xlnm._FilterDatabase" localSheetId="2" hidden="1">Example!$A$10:$H$10</definedName>
    <definedName name="_xlnm.Print_Area" localSheetId="0">BillOfMaterials!$A$1:$J$30</definedName>
    <definedName name="_xlnm.Print_Area" localSheetId="2">Example!$A$1:$J$31</definedName>
    <definedName name="_xlnm.Print_Titles" localSheetId="0">BillOfMaterials!$10:$10</definedName>
    <definedName name="_xlnm.Print_Titles" localSheetId="2">Example!$10:$10</definedName>
    <definedName name="valuevx">42.314159</definedName>
    <definedName name="vertex42_copyright" hidden="1">"© 2012-2019 Vertex42 LLC"</definedName>
    <definedName name="vertex42_id" hidden="1">"bill-of-materials.xlsx"</definedName>
    <definedName name="vertex42_title" hidden="1">"Bill of Materials Template"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6" i="2" l="1"/>
  <c r="J27" i="2"/>
  <c r="J22" i="2"/>
  <c r="J23" i="2"/>
  <c r="J24" i="2"/>
  <c r="J25" i="2"/>
  <c r="J28" i="2"/>
  <c r="J29" i="2"/>
  <c r="J23" i="4" l="1"/>
  <c r="J24" i="4"/>
  <c r="J25" i="4"/>
  <c r="J26" i="4"/>
  <c r="J27" i="4"/>
  <c r="J28" i="4"/>
  <c r="J29" i="4"/>
  <c r="J30" i="4"/>
  <c r="F31" i="4"/>
  <c r="E7" i="4" s="1"/>
  <c r="J22" i="4"/>
  <c r="J21" i="4"/>
  <c r="J20" i="4"/>
  <c r="J19" i="4"/>
  <c r="J18" i="4"/>
  <c r="J17" i="4"/>
  <c r="J16" i="4"/>
  <c r="J15" i="4"/>
  <c r="J14" i="4"/>
  <c r="J13" i="4"/>
  <c r="J12" i="4"/>
  <c r="J11" i="4"/>
  <c r="J31" i="4" l="1"/>
  <c r="E8" i="4" s="1"/>
  <c r="J11" i="2"/>
  <c r="J12" i="2"/>
  <c r="J13" i="2"/>
  <c r="J14" i="2"/>
  <c r="J15" i="2"/>
  <c r="J16" i="2"/>
  <c r="J17" i="2"/>
  <c r="J18" i="2"/>
  <c r="J19" i="2"/>
  <c r="J20" i="2"/>
  <c r="J21" i="2"/>
  <c r="E30" i="2"/>
  <c r="C7" i="2" s="1"/>
  <c r="J30" i="2" l="1"/>
  <c r="C8" i="2" s="1"/>
</calcChain>
</file>

<file path=xl/sharedStrings.xml><?xml version="1.0" encoding="utf-8"?>
<sst xmlns="http://schemas.openxmlformats.org/spreadsheetml/2006/main" count="147" uniqueCount="79">
  <si>
    <t>[42]</t>
  </si>
  <si>
    <t>Unit Cost</t>
  </si>
  <si>
    <t>Part Name</t>
  </si>
  <si>
    <t>Part #</t>
  </si>
  <si>
    <t>Picture</t>
  </si>
  <si>
    <t>PLATE 1X2 W. 1 KNOB</t>
  </si>
  <si>
    <t>PLATE 1X1 ROUND</t>
  </si>
  <si>
    <t>194 - Medium Stone Grey</t>
  </si>
  <si>
    <t>Total</t>
  </si>
  <si>
    <t>Cost</t>
  </si>
  <si>
    <t>Category</t>
  </si>
  <si>
    <t>Qty</t>
  </si>
  <si>
    <t>Units</t>
  </si>
  <si>
    <t>Supplier</t>
  </si>
  <si>
    <t>Bill of Materials Template</t>
  </si>
  <si>
    <t>each</t>
  </si>
  <si>
    <t>Approval Date</t>
  </si>
  <si>
    <t>Revision Summary</t>
  </si>
  <si>
    <t>Revision History</t>
  </si>
  <si>
    <t>Assembly Number :</t>
  </si>
  <si>
    <t>Assembly Name :</t>
  </si>
  <si>
    <t>Pieces :</t>
  </si>
  <si>
    <t>Total Cost :</t>
  </si>
  <si>
    <t>Approval Date :</t>
  </si>
  <si>
    <t>Assembly Revision :</t>
  </si>
  <si>
    <t>Revision</t>
  </si>
  <si>
    <t>PLATE 1X1</t>
  </si>
  <si>
    <t>PLATE 1X2</t>
  </si>
  <si>
    <t>PLATE 1X3</t>
  </si>
  <si>
    <t>PLATE 2X2</t>
  </si>
  <si>
    <t>FLAT TILE 1X1</t>
  </si>
  <si>
    <t>RADIATOR GRILLE 1X2</t>
  </si>
  <si>
    <t>PLATE 1X1 W/HOLDER VERTICAL</t>
  </si>
  <si>
    <t>FLAT TILE 1X4</t>
  </si>
  <si>
    <t>PLATE 2X1 W/HOLDER,VERTICAL</t>
  </si>
  <si>
    <t>PLATE 1X2 W. STICK</t>
  </si>
  <si>
    <t>COUPLING PLATE 2X2</t>
  </si>
  <si>
    <t>PLATE 1X1 W/TOOTH</t>
  </si>
  <si>
    <t>1/2 BUSH</t>
  </si>
  <si>
    <t>BUSH FOR CROSS AXLE</t>
  </si>
  <si>
    <t>STICK/AERIAL</t>
  </si>
  <si>
    <t>1 - White</t>
  </si>
  <si>
    <t>21 - Bright Red</t>
  </si>
  <si>
    <t>199 - Dark Stone Grey</t>
  </si>
  <si>
    <t>ROOF TILE 1X1X2/3, ABS</t>
  </si>
  <si>
    <t>Bricks, Sloping</t>
  </si>
  <si>
    <t>Plates</t>
  </si>
  <si>
    <t>Elem ID</t>
  </si>
  <si>
    <t>Plates, Special</t>
  </si>
  <si>
    <t>Bricks, Special</t>
  </si>
  <si>
    <t>Technic</t>
  </si>
  <si>
    <t>Accessories</t>
  </si>
  <si>
    <t>5 - Brick Yellow</t>
  </si>
  <si>
    <t>Color</t>
  </si>
  <si>
    <t>Mini X-Wing™</t>
  </si>
  <si>
    <t>Part Count :</t>
  </si>
  <si>
    <t>Description</t>
  </si>
  <si>
    <r>
      <t>Bill of Materials for LEGO</t>
    </r>
    <r>
      <rPr>
        <b/>
        <sz val="22"/>
        <color theme="4" tint="-0.249977111117893"/>
        <rFont val="Calibri"/>
        <family val="2"/>
      </rPr>
      <t>® Design</t>
    </r>
  </si>
  <si>
    <t>Custom</t>
  </si>
  <si>
    <t>By Vertex42.com</t>
  </si>
  <si>
    <t>Do not submit copies or modifications of this template to any website or online template gallery.</t>
  </si>
  <si>
    <t>Please review the following license agreement to learn how you may or may not use this template. Thank you.</t>
  </si>
  <si>
    <t>https://www.vertex42.com/ExcelTemplates/bill-of-materials.html</t>
  </si>
  <si>
    <t>https://www.vertex42.com/licensing/EULA_privateuse.html</t>
  </si>
  <si>
    <t>This spreadsheet, including all worksheets and associated content is a copyrighted work under the United States and other copyright laws.</t>
  </si>
  <si>
    <t>Do not delete this worksheet</t>
  </si>
  <si>
    <t>License Agreement</t>
  </si>
  <si>
    <t>© 2012-2019 Vertex42 LLC</t>
  </si>
  <si>
    <t>Weight</t>
  </si>
  <si>
    <t>Netgear 24-Port Rackmount Ethernet Switch</t>
  </si>
  <si>
    <t>24-Port 10/100 Unmng'd Fast Ethernet</t>
  </si>
  <si>
    <t>3.59 lbs</t>
  </si>
  <si>
    <t>JFS524</t>
  </si>
  <si>
    <t>[ Hashgraph - Virtual Server Option ]</t>
  </si>
  <si>
    <t>Hashgraph Virtual Implementation</t>
  </si>
  <si>
    <t>Dell PowerEdge R620 Server</t>
  </si>
  <si>
    <t>2X e%-2660 16 Cores, 32GB. 2X 600GB 10K</t>
  </si>
  <si>
    <t>40.96 lb</t>
  </si>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</sst>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&quot;$&quot;#,##0.00"/>
    <numFmt numFmtId="166" formatCode="[$-409]d\-mmm\-yy;@"/>
    <numFmt numFmtId="167" formatCode="[$-409]dd\-mmm\-yy;@"/>
  </numFmts>
  <fonts count="25" x14ac:knownFonts="1">
    <font>
      <sz val="11"/>
      <name val="Arial"/>
      <family val="2"/>
    </font>
    <font>
      <sz val="10"/>
      <name val="Arial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b/>
      <sz val="22"/>
      <color theme="4" tint="-0.249977111117893"/>
      <name val="Arial"/>
      <family val="1"/>
      <scheme val="major"/>
    </font>
    <font>
      <b/>
      <sz val="10"/>
      <name val="Arial"/>
      <family val="1"/>
      <scheme val="major"/>
    </font>
    <font>
      <b/>
      <sz val="18"/>
      <color indexed="60"/>
      <name val="Trebuchet MS"/>
      <family val="2"/>
      <scheme val="minor"/>
    </font>
    <font>
      <sz val="10"/>
      <name val="Trebuchet MS"/>
      <family val="2"/>
      <scheme val="minor"/>
    </font>
    <font>
      <sz val="10"/>
      <color indexed="9"/>
      <name val="Trebuchet MS"/>
      <family val="2"/>
      <scheme val="minor"/>
    </font>
    <font>
      <b/>
      <sz val="10"/>
      <name val="Trebuchet MS"/>
      <family val="2"/>
      <scheme val="minor"/>
    </font>
    <font>
      <sz val="10"/>
      <color theme="1"/>
      <name val="Trebuchet MS"/>
      <family val="2"/>
      <scheme val="minor"/>
    </font>
    <font>
      <sz val="12"/>
      <name val="Trebuchet MS"/>
      <family val="2"/>
      <scheme val="minor"/>
    </font>
    <font>
      <sz val="11"/>
      <name val="Arial"/>
      <family val="2"/>
    </font>
    <font>
      <sz val="18"/>
      <name val="Arial"/>
      <family val="2"/>
      <scheme val="major"/>
    </font>
    <font>
      <b/>
      <sz val="11"/>
      <color theme="0"/>
      <name val="Arial"/>
      <family val="1"/>
      <scheme val="major"/>
    </font>
    <font>
      <sz val="11"/>
      <name val="Arial"/>
      <family val="2"/>
      <scheme val="major"/>
    </font>
    <font>
      <sz val="11"/>
      <name val="Trebuchet MS"/>
      <family val="2"/>
      <scheme val="minor"/>
    </font>
    <font>
      <b/>
      <sz val="22"/>
      <color theme="4" tint="-0.249977111117893"/>
      <name val="Calibri"/>
      <family val="2"/>
    </font>
    <font>
      <sz val="12"/>
      <name val="Arial"/>
      <family val="2"/>
    </font>
    <font>
      <b/>
      <sz val="12"/>
      <name val="Arial"/>
      <family val="2"/>
    </font>
    <font>
      <u/>
      <sz val="12"/>
      <color indexed="12"/>
      <name val="Arial"/>
      <family val="2"/>
    </font>
    <font>
      <sz val="18"/>
      <color theme="4"/>
      <name val="Arial"/>
      <family val="2"/>
    </font>
    <font>
      <sz val="22"/>
      <color theme="4" tint="-0.249977111117893"/>
      <name val="Arial"/>
      <family val="2"/>
      <scheme val="major"/>
    </font>
    <font>
      <sz val="11"/>
      <color theme="1"/>
      <name val="Arial"/>
      <family val="2"/>
    </font>
    <font>
      <sz val="10"/>
      <name val="Trebuchet MS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4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</cellStyleXfs>
  <cellXfs count="58">
    <xf numFmtId="0" fontId="0" fillId="0" borderId="0" xfId="0"/>
    <xf numFmtId="0" fontId="9" fillId="0" borderId="0" xfId="0" applyFont="1"/>
    <xf numFmtId="0" fontId="7" fillId="0" borderId="0" xfId="0" applyFont="1"/>
    <xf numFmtId="0" fontId="4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8" fillId="0" borderId="0" xfId="0" applyFont="1" applyAlignment="1">
      <alignment horizontal="right"/>
    </xf>
    <xf numFmtId="0" fontId="3" fillId="0" borderId="0" xfId="2" applyAlignment="1" applyProtection="1">
      <alignment horizontal="left"/>
    </xf>
    <xf numFmtId="0" fontId="5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top"/>
    </xf>
    <xf numFmtId="0" fontId="7" fillId="0" borderId="0" xfId="0" applyFont="1" applyAlignment="1">
      <alignment horizontal="center"/>
    </xf>
    <xf numFmtId="44" fontId="7" fillId="0" borderId="0" xfId="1" applyFont="1" applyAlignment="1">
      <alignment vertical="top"/>
    </xf>
    <xf numFmtId="0" fontId="11" fillId="0" borderId="0" xfId="0" applyFont="1" applyAlignment="1">
      <alignment horizontal="right"/>
    </xf>
    <xf numFmtId="164" fontId="7" fillId="4" borderId="0" xfId="0" applyNumberFormat="1" applyFont="1" applyFill="1" applyAlignment="1">
      <alignment horizontal="center" vertical="top"/>
    </xf>
    <xf numFmtId="164" fontId="7" fillId="4" borderId="0" xfId="0" applyNumberFormat="1" applyFont="1" applyFill="1" applyAlignment="1">
      <alignment horizontal="center"/>
    </xf>
    <xf numFmtId="0" fontId="7" fillId="0" borderId="0" xfId="0" applyFont="1" applyAlignment="1">
      <alignment vertical="top" wrapText="1"/>
    </xf>
    <xf numFmtId="44" fontId="7" fillId="0" borderId="0" xfId="0" applyNumberFormat="1" applyFont="1"/>
    <xf numFmtId="0" fontId="5" fillId="0" borderId="0" xfId="0" applyFont="1" applyAlignment="1">
      <alignment horizontal="left" vertical="center"/>
    </xf>
    <xf numFmtId="0" fontId="7" fillId="0" borderId="0" xfId="0" applyFont="1" applyAlignment="1">
      <alignment horizontal="left" vertical="top"/>
    </xf>
    <xf numFmtId="0" fontId="5" fillId="0" borderId="0" xfId="0" applyFont="1" applyAlignment="1">
      <alignment vertical="center"/>
    </xf>
    <xf numFmtId="166" fontId="10" fillId="2" borderId="1" xfId="0" applyNumberFormat="1" applyFont="1" applyFill="1" applyBorder="1" applyAlignment="1">
      <alignment horizontal="center" vertical="top" wrapText="1"/>
    </xf>
    <xf numFmtId="166" fontId="10" fillId="0" borderId="3" xfId="0" applyNumberFormat="1" applyFont="1" applyBorder="1" applyAlignment="1">
      <alignment horizontal="center" vertical="top" wrapText="1"/>
    </xf>
    <xf numFmtId="0" fontId="12" fillId="0" borderId="0" xfId="0" applyFont="1"/>
    <xf numFmtId="0" fontId="10" fillId="2" borderId="1" xfId="0" applyFont="1" applyFill="1" applyBorder="1" applyAlignment="1">
      <alignment horizontal="center" vertical="top" wrapText="1"/>
    </xf>
    <xf numFmtId="0" fontId="10" fillId="0" borderId="3" xfId="0" applyFont="1" applyBorder="1" applyAlignment="1">
      <alignment horizontal="center" vertical="top" wrapText="1"/>
    </xf>
    <xf numFmtId="0" fontId="0" fillId="0" borderId="0" xfId="0" applyAlignment="1">
      <alignment horizontal="center" vertical="top"/>
    </xf>
    <xf numFmtId="0" fontId="0" fillId="0" borderId="0" xfId="0" applyAlignment="1">
      <alignment vertical="top"/>
    </xf>
    <xf numFmtId="0" fontId="10" fillId="2" borderId="1" xfId="0" applyFont="1" applyFill="1" applyBorder="1" applyAlignment="1">
      <alignment horizontal="left" vertical="top" wrapText="1"/>
    </xf>
    <xf numFmtId="0" fontId="10" fillId="0" borderId="3" xfId="0" applyFont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13" fillId="0" borderId="0" xfId="0" applyFont="1"/>
    <xf numFmtId="0" fontId="14" fillId="3" borderId="2" xfId="0" applyFont="1" applyFill="1" applyBorder="1" applyAlignment="1">
      <alignment horizontal="center" vertical="center"/>
    </xf>
    <xf numFmtId="0" fontId="15" fillId="0" borderId="0" xfId="0" applyFont="1" applyAlignment="1">
      <alignment horizontal="right"/>
    </xf>
    <xf numFmtId="0" fontId="15" fillId="0" borderId="4" xfId="0" applyFont="1" applyBorder="1" applyAlignment="1">
      <alignment horizontal="right"/>
    </xf>
    <xf numFmtId="0" fontId="16" fillId="0" borderId="4" xfId="0" applyFont="1" applyBorder="1" applyAlignment="1">
      <alignment horizontal="left"/>
    </xf>
    <xf numFmtId="0" fontId="15" fillId="0" borderId="5" xfId="0" applyFont="1" applyBorder="1" applyAlignment="1">
      <alignment horizontal="right"/>
    </xf>
    <xf numFmtId="0" fontId="16" fillId="0" borderId="5" xfId="0" applyFont="1" applyBorder="1" applyAlignment="1">
      <alignment horizontal="left"/>
    </xf>
    <xf numFmtId="167" fontId="16" fillId="0" borderId="5" xfId="0" applyNumberFormat="1" applyFont="1" applyBorder="1" applyAlignment="1">
      <alignment horizontal="left"/>
    </xf>
    <xf numFmtId="0" fontId="16" fillId="0" borderId="5" xfId="0" applyFont="1" applyBorder="1" applyAlignment="1">
      <alignment horizontal="center"/>
    </xf>
    <xf numFmtId="0" fontId="15" fillId="0" borderId="6" xfId="0" applyFont="1" applyBorder="1" applyAlignment="1">
      <alignment horizontal="right"/>
    </xf>
    <xf numFmtId="165" fontId="16" fillId="0" borderId="6" xfId="0" applyNumberFormat="1" applyFont="1" applyBorder="1" applyAlignment="1">
      <alignment horizontal="center"/>
    </xf>
    <xf numFmtId="0" fontId="1" fillId="0" borderId="7" xfId="0" applyFont="1" applyBorder="1"/>
    <xf numFmtId="0" fontId="0" fillId="0" borderId="7" xfId="0" applyBorder="1"/>
    <xf numFmtId="0" fontId="18" fillId="0" borderId="9" xfId="0" applyFont="1" applyBorder="1" applyAlignment="1">
      <alignment horizontal="left" wrapText="1" indent="1"/>
    </xf>
    <xf numFmtId="0" fontId="18" fillId="0" borderId="7" xfId="0" applyFont="1" applyBorder="1" applyAlignment="1">
      <alignment horizontal="left" wrapText="1"/>
    </xf>
    <xf numFmtId="0" fontId="19" fillId="0" borderId="7" xfId="0" applyFont="1" applyBorder="1" applyAlignment="1">
      <alignment horizontal="left" wrapText="1"/>
    </xf>
    <xf numFmtId="0" fontId="18" fillId="0" borderId="7" xfId="0" applyFont="1" applyBorder="1" applyAlignment="1">
      <alignment horizontal="left"/>
    </xf>
    <xf numFmtId="0" fontId="1" fillId="0" borderId="0" xfId="0" applyFont="1"/>
    <xf numFmtId="0" fontId="21" fillId="0" borderId="8" xfId="0" applyFont="1" applyBorder="1" applyAlignment="1">
      <alignment horizontal="left" vertical="center"/>
    </xf>
    <xf numFmtId="0" fontId="3" fillId="0" borderId="7" xfId="2" applyBorder="1" applyAlignment="1" applyProtection="1">
      <alignment horizontal="left" wrapText="1"/>
    </xf>
    <xf numFmtId="0" fontId="22" fillId="0" borderId="0" xfId="0" applyFont="1" applyAlignment="1">
      <alignment horizontal="left" vertical="center"/>
    </xf>
    <xf numFmtId="0" fontId="20" fillId="0" borderId="7" xfId="2" applyFont="1" applyBorder="1" applyAlignment="1" applyProtection="1">
      <alignment horizontal="left" wrapText="1"/>
    </xf>
    <xf numFmtId="0" fontId="3" fillId="0" borderId="0" xfId="2" applyAlignment="1" applyProtection="1">
      <alignment vertical="center"/>
    </xf>
    <xf numFmtId="0" fontId="23" fillId="0" borderId="7" xfId="0" applyFont="1" applyBorder="1" applyAlignment="1">
      <alignment horizontal="left" wrapText="1"/>
    </xf>
    <xf numFmtId="1" fontId="7" fillId="0" borderId="0" xfId="0" applyNumberFormat="1" applyFont="1" applyAlignment="1">
      <alignment horizontal="left" vertical="top"/>
    </xf>
    <xf numFmtId="0" fontId="24" fillId="0" borderId="0" xfId="0" applyFont="1"/>
    <xf numFmtId="0" fontId="24" fillId="0" borderId="0" xfId="0" applyFont="1" applyAlignment="1">
      <alignment horizontal="center"/>
    </xf>
    <xf numFmtId="44" fontId="24" fillId="0" borderId="0" xfId="0" applyNumberFormat="1" applyFont="1"/>
    <xf numFmtId="164" fontId="24" fillId="4" borderId="0" xfId="0" applyNumberFormat="1" applyFont="1" applyFill="1" applyAlignment="1">
      <alignment horizontal="center"/>
    </xf>
  </cellXfs>
  <cellStyles count="3">
    <cellStyle name="Currency" xfId="1" builtinId="4"/>
    <cellStyle name="Hyperlink" xfId="2" builtinId="8"/>
    <cellStyle name="Normal" xfId="0" builtinId="0" customBuiltin="1"/>
  </cellStyles>
  <dxfs count="5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164" formatCode="_([$$-409]* #,##0.00_);_([$$-409]* \(#,##0.00\);_([$$-409]* &quot;-&quot;??_);_(@_)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164" formatCode="_([$$-409]* #,##0.00_);_([$$-409]* \(#,##0.00\);_([$$-409]* &quot;-&quot;??_);_(@_)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164" formatCode="_([$$-409]* #,##0.00_);_([$$-409]* \(#,##0.00\);_([$$-409]* &quot;-&quot;??_);_(@_)"/>
      <fill>
        <patternFill patternType="solid">
          <fgColor indexed="64"/>
          <bgColor theme="0" tint="-4.9989318521683403E-2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border outline="0">
        <bottom style="thin">
          <color rgb="FFB2B2B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none"/>
      </font>
      <fill>
        <patternFill patternType="none">
          <fgColor rgb="FF000000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aj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protection locked="1" hidden="0"/>
    </dxf>
    <dxf>
      <alignment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center" vertical="top" textRotation="0" indent="0" justifyLastLine="0" shrinkToFit="0" readingOrder="0"/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alignment vertical="bottom" textRotation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Arial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164" formatCode="_([$$-409]* #,##0.00_);_([$$-409]* \(#,##0.00\);_([$$-409]* &quot;-&quot;??_);_(@_)"/>
      <fill>
        <patternFill patternType="solid">
          <fgColor indexed="64"/>
          <bgColor theme="0" tint="-4.9989318521683403E-2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border outline="0">
        <bottom style="thin">
          <color indexed="5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aj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protection locked="1" hidden="0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4F4F4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B2B2B2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13" Type="http://schemas.openxmlformats.org/officeDocument/2006/relationships/image" Target="../media/image14.png"/><Relationship Id="rId18" Type="http://schemas.openxmlformats.org/officeDocument/2006/relationships/image" Target="../media/image19.png"/><Relationship Id="rId3" Type="http://schemas.openxmlformats.org/officeDocument/2006/relationships/image" Target="../media/image4.png"/><Relationship Id="rId21" Type="http://schemas.openxmlformats.org/officeDocument/2006/relationships/image" Target="../media/image22.png"/><Relationship Id="rId7" Type="http://schemas.openxmlformats.org/officeDocument/2006/relationships/image" Target="../media/image8.png"/><Relationship Id="rId12" Type="http://schemas.openxmlformats.org/officeDocument/2006/relationships/image" Target="../media/image13.png"/><Relationship Id="rId17" Type="http://schemas.openxmlformats.org/officeDocument/2006/relationships/image" Target="../media/image18.png"/><Relationship Id="rId2" Type="http://schemas.openxmlformats.org/officeDocument/2006/relationships/image" Target="../media/image3.png"/><Relationship Id="rId16" Type="http://schemas.openxmlformats.org/officeDocument/2006/relationships/image" Target="../media/image17.png"/><Relationship Id="rId20" Type="http://schemas.openxmlformats.org/officeDocument/2006/relationships/image" Target="../media/image21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5" Type="http://schemas.openxmlformats.org/officeDocument/2006/relationships/image" Target="../media/image16.png"/><Relationship Id="rId10" Type="http://schemas.openxmlformats.org/officeDocument/2006/relationships/image" Target="../media/image11.png"/><Relationship Id="rId19" Type="http://schemas.openxmlformats.org/officeDocument/2006/relationships/image" Target="../media/image20.png"/><Relationship Id="rId4" Type="http://schemas.openxmlformats.org/officeDocument/2006/relationships/image" Target="../media/image5.png"/><Relationship Id="rId9" Type="http://schemas.openxmlformats.org/officeDocument/2006/relationships/image" Target="../media/image10.png"/><Relationship Id="rId14" Type="http://schemas.openxmlformats.org/officeDocument/2006/relationships/image" Target="../media/image15.png"/><Relationship Id="rId22" Type="http://schemas.openxmlformats.org/officeDocument/2006/relationships/image" Target="../media/image2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2.png"/><Relationship Id="rId1" Type="http://schemas.openxmlformats.org/officeDocument/2006/relationships/hyperlink" Target="https://www.vertex42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349791</xdr:colOff>
      <xdr:row>0</xdr:row>
      <xdr:rowOff>171450</xdr:rowOff>
    </xdr:from>
    <xdr:to>
      <xdr:col>10</xdr:col>
      <xdr:colOff>59457</xdr:colOff>
      <xdr:row>7</xdr:row>
      <xdr:rowOff>209343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78991" y="171450"/>
          <a:ext cx="1805166" cy="165714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171450</xdr:colOff>
      <xdr:row>10</xdr:row>
      <xdr:rowOff>0</xdr:rowOff>
    </xdr:from>
    <xdr:to>
      <xdr:col>7</xdr:col>
      <xdr:colOff>781050</xdr:colOff>
      <xdr:row>10</xdr:row>
      <xdr:rowOff>609600</xdr:rowOff>
    </xdr:to>
    <xdr:pic>
      <xdr:nvPicPr>
        <xdr:cNvPr id="19" name=" Screenshot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00" y="226695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</xdr:colOff>
      <xdr:row>11</xdr:row>
      <xdr:rowOff>0</xdr:rowOff>
    </xdr:from>
    <xdr:to>
      <xdr:col>7</xdr:col>
      <xdr:colOff>781050</xdr:colOff>
      <xdr:row>11</xdr:row>
      <xdr:rowOff>609600</xdr:rowOff>
    </xdr:to>
    <xdr:pic>
      <xdr:nvPicPr>
        <xdr:cNvPr id="20" name=" Screenshot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00" y="289560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</xdr:colOff>
      <xdr:row>12</xdr:row>
      <xdr:rowOff>0</xdr:rowOff>
    </xdr:from>
    <xdr:to>
      <xdr:col>7</xdr:col>
      <xdr:colOff>781050</xdr:colOff>
      <xdr:row>12</xdr:row>
      <xdr:rowOff>609600</xdr:rowOff>
    </xdr:to>
    <xdr:pic>
      <xdr:nvPicPr>
        <xdr:cNvPr id="21" name=" Screenshot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00" y="352425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</xdr:colOff>
      <xdr:row>13</xdr:row>
      <xdr:rowOff>0</xdr:rowOff>
    </xdr:from>
    <xdr:to>
      <xdr:col>7</xdr:col>
      <xdr:colOff>781050</xdr:colOff>
      <xdr:row>13</xdr:row>
      <xdr:rowOff>609600</xdr:rowOff>
    </xdr:to>
    <xdr:pic>
      <xdr:nvPicPr>
        <xdr:cNvPr id="22" name=" Screenshot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00" y="415290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</xdr:colOff>
      <xdr:row>14</xdr:row>
      <xdr:rowOff>0</xdr:rowOff>
    </xdr:from>
    <xdr:to>
      <xdr:col>7</xdr:col>
      <xdr:colOff>781050</xdr:colOff>
      <xdr:row>14</xdr:row>
      <xdr:rowOff>609600</xdr:rowOff>
    </xdr:to>
    <xdr:pic>
      <xdr:nvPicPr>
        <xdr:cNvPr id="23" name=" Screenshot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00" y="478155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</xdr:colOff>
      <xdr:row>15</xdr:row>
      <xdr:rowOff>0</xdr:rowOff>
    </xdr:from>
    <xdr:to>
      <xdr:col>7</xdr:col>
      <xdr:colOff>781050</xdr:colOff>
      <xdr:row>15</xdr:row>
      <xdr:rowOff>609600</xdr:rowOff>
    </xdr:to>
    <xdr:pic>
      <xdr:nvPicPr>
        <xdr:cNvPr id="24" name=" Screenshot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00" y="541020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</xdr:colOff>
      <xdr:row>16</xdr:row>
      <xdr:rowOff>0</xdr:rowOff>
    </xdr:from>
    <xdr:to>
      <xdr:col>7</xdr:col>
      <xdr:colOff>781050</xdr:colOff>
      <xdr:row>16</xdr:row>
      <xdr:rowOff>609600</xdr:rowOff>
    </xdr:to>
    <xdr:pic>
      <xdr:nvPicPr>
        <xdr:cNvPr id="25" name=" Screenshot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00" y="603885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</xdr:colOff>
      <xdr:row>17</xdr:row>
      <xdr:rowOff>0</xdr:rowOff>
    </xdr:from>
    <xdr:to>
      <xdr:col>7</xdr:col>
      <xdr:colOff>781050</xdr:colOff>
      <xdr:row>17</xdr:row>
      <xdr:rowOff>609600</xdr:rowOff>
    </xdr:to>
    <xdr:pic>
      <xdr:nvPicPr>
        <xdr:cNvPr id="26" name=" Screenshot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00" y="666750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</xdr:colOff>
      <xdr:row>18</xdr:row>
      <xdr:rowOff>0</xdr:rowOff>
    </xdr:from>
    <xdr:to>
      <xdr:col>7</xdr:col>
      <xdr:colOff>781050</xdr:colOff>
      <xdr:row>18</xdr:row>
      <xdr:rowOff>609600</xdr:rowOff>
    </xdr:to>
    <xdr:pic>
      <xdr:nvPicPr>
        <xdr:cNvPr id="27" name=" Screenshot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00" y="729615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</xdr:colOff>
      <xdr:row>19</xdr:row>
      <xdr:rowOff>0</xdr:rowOff>
    </xdr:from>
    <xdr:to>
      <xdr:col>7</xdr:col>
      <xdr:colOff>781050</xdr:colOff>
      <xdr:row>19</xdr:row>
      <xdr:rowOff>609600</xdr:rowOff>
    </xdr:to>
    <xdr:pic>
      <xdr:nvPicPr>
        <xdr:cNvPr id="28" name=" Screenshot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00" y="792480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</xdr:colOff>
      <xdr:row>20</xdr:row>
      <xdr:rowOff>0</xdr:rowOff>
    </xdr:from>
    <xdr:to>
      <xdr:col>7</xdr:col>
      <xdr:colOff>781050</xdr:colOff>
      <xdr:row>20</xdr:row>
      <xdr:rowOff>609600</xdr:rowOff>
    </xdr:to>
    <xdr:pic>
      <xdr:nvPicPr>
        <xdr:cNvPr id="29" name=" Screenshot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00" y="855345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</xdr:colOff>
      <xdr:row>21</xdr:row>
      <xdr:rowOff>0</xdr:rowOff>
    </xdr:from>
    <xdr:to>
      <xdr:col>7</xdr:col>
      <xdr:colOff>781050</xdr:colOff>
      <xdr:row>21</xdr:row>
      <xdr:rowOff>609600</xdr:rowOff>
    </xdr:to>
    <xdr:pic>
      <xdr:nvPicPr>
        <xdr:cNvPr id="30" name=" Screenshot">
          <a:extLst>
            <a:ext uri="{FF2B5EF4-FFF2-40B4-BE49-F238E27FC236}">
              <a16:creationId xmlns:a16="http://schemas.microsoft.com/office/drawing/2014/main" id="{00000000-0008-0000-02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00" y="918210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</xdr:colOff>
      <xdr:row>22</xdr:row>
      <xdr:rowOff>0</xdr:rowOff>
    </xdr:from>
    <xdr:to>
      <xdr:col>7</xdr:col>
      <xdr:colOff>781050</xdr:colOff>
      <xdr:row>22</xdr:row>
      <xdr:rowOff>609600</xdr:rowOff>
    </xdr:to>
    <xdr:pic>
      <xdr:nvPicPr>
        <xdr:cNvPr id="31" name=" Screenshot">
          <a:extLst>
            <a:ext uri="{FF2B5EF4-FFF2-40B4-BE49-F238E27FC236}">
              <a16:creationId xmlns:a16="http://schemas.microsoft.com/office/drawing/2014/main" id="{00000000-0008-0000-0200-00001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00" y="981075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</xdr:colOff>
      <xdr:row>23</xdr:row>
      <xdr:rowOff>0</xdr:rowOff>
    </xdr:from>
    <xdr:to>
      <xdr:col>7</xdr:col>
      <xdr:colOff>781050</xdr:colOff>
      <xdr:row>23</xdr:row>
      <xdr:rowOff>609600</xdr:rowOff>
    </xdr:to>
    <xdr:pic>
      <xdr:nvPicPr>
        <xdr:cNvPr id="32" name=" Screenshot">
          <a:extLst>
            <a:ext uri="{FF2B5EF4-FFF2-40B4-BE49-F238E27FC236}">
              <a16:creationId xmlns:a16="http://schemas.microsoft.com/office/drawing/2014/main" id="{00000000-0008-0000-0200-00002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00" y="1043940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</xdr:colOff>
      <xdr:row>27</xdr:row>
      <xdr:rowOff>0</xdr:rowOff>
    </xdr:from>
    <xdr:to>
      <xdr:col>7</xdr:col>
      <xdr:colOff>781050</xdr:colOff>
      <xdr:row>27</xdr:row>
      <xdr:rowOff>609600</xdr:rowOff>
    </xdr:to>
    <xdr:pic>
      <xdr:nvPicPr>
        <xdr:cNvPr id="36" name=" Screenshot">
          <a:extLst>
            <a:ext uri="{FF2B5EF4-FFF2-40B4-BE49-F238E27FC236}">
              <a16:creationId xmlns:a16="http://schemas.microsoft.com/office/drawing/2014/main" id="{00000000-0008-0000-0200-00002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00" y="1295400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</xdr:colOff>
      <xdr:row>29</xdr:row>
      <xdr:rowOff>0</xdr:rowOff>
    </xdr:from>
    <xdr:to>
      <xdr:col>7</xdr:col>
      <xdr:colOff>781050</xdr:colOff>
      <xdr:row>29</xdr:row>
      <xdr:rowOff>609600</xdr:rowOff>
    </xdr:to>
    <xdr:pic>
      <xdr:nvPicPr>
        <xdr:cNvPr id="38" name=" Screenshot">
          <a:extLst>
            <a:ext uri="{FF2B5EF4-FFF2-40B4-BE49-F238E27FC236}">
              <a16:creationId xmlns:a16="http://schemas.microsoft.com/office/drawing/2014/main" id="{00000000-0008-0000-0200-00002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00" y="1421130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</xdr:colOff>
      <xdr:row>28</xdr:row>
      <xdr:rowOff>19050</xdr:rowOff>
    </xdr:from>
    <xdr:to>
      <xdr:col>7</xdr:col>
      <xdr:colOff>781050</xdr:colOff>
      <xdr:row>29</xdr:row>
      <xdr:rowOff>0</xdr:rowOff>
    </xdr:to>
    <xdr:pic>
      <xdr:nvPicPr>
        <xdr:cNvPr id="39" name=" Screenshot">
          <a:extLst>
            <a:ext uri="{FF2B5EF4-FFF2-40B4-BE49-F238E27FC236}">
              <a16:creationId xmlns:a16="http://schemas.microsoft.com/office/drawing/2014/main" id="{00000000-0008-0000-0200-00002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53100" y="1360170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152400</xdr:colOff>
      <xdr:row>26</xdr:row>
      <xdr:rowOff>9525</xdr:rowOff>
    </xdr:from>
    <xdr:to>
      <xdr:col>7</xdr:col>
      <xdr:colOff>762000</xdr:colOff>
      <xdr:row>26</xdr:row>
      <xdr:rowOff>619125</xdr:rowOff>
    </xdr:to>
    <xdr:pic>
      <xdr:nvPicPr>
        <xdr:cNvPr id="40" name=" Screenshot">
          <a:extLst>
            <a:ext uri="{FF2B5EF4-FFF2-40B4-BE49-F238E27FC236}">
              <a16:creationId xmlns:a16="http://schemas.microsoft.com/office/drawing/2014/main" id="{00000000-0008-0000-0200-00002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34050" y="12334875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152400</xdr:colOff>
      <xdr:row>25</xdr:row>
      <xdr:rowOff>9525</xdr:rowOff>
    </xdr:from>
    <xdr:to>
      <xdr:col>7</xdr:col>
      <xdr:colOff>762000</xdr:colOff>
      <xdr:row>25</xdr:row>
      <xdr:rowOff>619125</xdr:rowOff>
    </xdr:to>
    <xdr:pic>
      <xdr:nvPicPr>
        <xdr:cNvPr id="41" name=" Screenshot">
          <a:extLst>
            <a:ext uri="{FF2B5EF4-FFF2-40B4-BE49-F238E27FC236}">
              <a16:creationId xmlns:a16="http://schemas.microsoft.com/office/drawing/2014/main" id="{00000000-0008-0000-0200-00002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34050" y="11706225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180975</xdr:colOff>
      <xdr:row>24</xdr:row>
      <xdr:rowOff>9525</xdr:rowOff>
    </xdr:from>
    <xdr:to>
      <xdr:col>7</xdr:col>
      <xdr:colOff>790575</xdr:colOff>
      <xdr:row>24</xdr:row>
      <xdr:rowOff>619125</xdr:rowOff>
    </xdr:to>
    <xdr:pic>
      <xdr:nvPicPr>
        <xdr:cNvPr id="42" name=" Screenshot">
          <a:extLst>
            <a:ext uri="{FF2B5EF4-FFF2-40B4-BE49-F238E27FC236}">
              <a16:creationId xmlns:a16="http://schemas.microsoft.com/office/drawing/2014/main" id="{00000000-0008-0000-0200-00002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62625" y="11077575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0</xdr:row>
      <xdr:rowOff>0</xdr:rowOff>
    </xdr:from>
    <xdr:to>
      <xdr:col>11</xdr:col>
      <xdr:colOff>1428750</xdr:colOff>
      <xdr:row>0</xdr:row>
      <xdr:rowOff>321469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01000" y="0"/>
          <a:ext cx="1428750" cy="321469"/>
        </a:xfrm>
        <a:prstGeom prst="rect">
          <a:avLst/>
        </a:prstGeom>
      </xdr:spPr>
    </xdr:pic>
    <xdr:clientData/>
  </xdr:twoCellAnchor>
  <xdr:twoCellAnchor editAs="oneCell">
    <xdr:from>
      <xdr:col>5</xdr:col>
      <xdr:colOff>323850</xdr:colOff>
      <xdr:row>0</xdr:row>
      <xdr:rowOff>161925</xdr:rowOff>
    </xdr:from>
    <xdr:to>
      <xdr:col>9</xdr:col>
      <xdr:colOff>485441</xdr:colOff>
      <xdr:row>8</xdr:row>
      <xdr:rowOff>47411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4743450" y="161925"/>
          <a:ext cx="2676191" cy="171428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3600450</xdr:colOff>
      <xdr:row>0</xdr:row>
      <xdr:rowOff>95251</xdr:rowOff>
    </xdr:from>
    <xdr:to>
      <xdr:col>1</xdr:col>
      <xdr:colOff>5057775</xdr:colOff>
      <xdr:row>0</xdr:row>
      <xdr:rowOff>423149</xdr:rowOff>
    </xdr:to>
    <xdr:pic>
      <xdr:nvPicPr>
        <xdr:cNvPr id="4" name="Picture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8F40BC7-43B3-4857-9E71-618B09A153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00475" y="95251"/>
          <a:ext cx="1457325" cy="327898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10:J30" totalsRowCount="1" headerRowDxfId="53" dataDxfId="52" tableBorderDxfId="51">
  <tableColumns count="10">
    <tableColumn id="2" name="Part #" dataDxfId="50" totalsRowDxfId="9"/>
    <tableColumn id="1" name="Part Name" totalsRowLabel="Total" dataDxfId="49" totalsRowDxfId="8"/>
    <tableColumn id="10" name="Description" dataDxfId="48" totalsRowDxfId="7"/>
    <tableColumn id="4" name="Revision" dataDxfId="47" totalsRowDxfId="6"/>
    <tableColumn id="5" name="Qty" totalsRowFunction="sum" dataDxfId="46" totalsRowDxfId="5"/>
    <tableColumn id="7" name="Units" dataDxfId="45" totalsRowDxfId="4"/>
    <tableColumn id="12" name="Weight" dataDxfId="44" totalsRowDxfId="3"/>
    <tableColumn id="8" name="Supplier" dataDxfId="43" totalsRowDxfId="2"/>
    <tableColumn id="6" name="Unit Cost" dataDxfId="42" totalsRowDxfId="1" dataCellStyle="Currency"/>
    <tableColumn id="3" name="Cost" totalsRowFunction="sum" dataDxfId="41" totalsRowDxfId="0">
      <calculatedColumnFormula>Table1[[#This Row],[Qty]]*Table1[[#This Row],[Unit Cost]]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6:C26" totalsRowShown="0" headerRowDxfId="40" dataDxfId="38" headerRowBorderDxfId="39" tableBorderDxfId="37" totalsRowBorderDxfId="36">
  <tableColumns count="3">
    <tableColumn id="1" name="Revision" dataDxfId="35"/>
    <tableColumn id="2" name="Revision Summary" dataDxfId="34"/>
    <tableColumn id="3" name="Approval Date" dataDxfId="3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14" displayName="Table14" ref="A10:J31" totalsRowCount="1" headerRowDxfId="32" dataDxfId="31" tableBorderDxfId="30">
  <tableColumns count="10">
    <tableColumn id="4" name="Category" dataDxfId="29" totalsRowDxfId="28"/>
    <tableColumn id="2" name="Part #" dataDxfId="27" totalsRowDxfId="26"/>
    <tableColumn id="9" name="Elem ID" dataDxfId="25" totalsRowDxfId="24"/>
    <tableColumn id="1" name="Part Name" totalsRowLabel="Total" dataDxfId="23" totalsRowDxfId="22"/>
    <tableColumn id="10" name="Color" dataDxfId="21" totalsRowDxfId="20"/>
    <tableColumn id="5" name="Qty" totalsRowFunction="sum" dataDxfId="19" totalsRowDxfId="18"/>
    <tableColumn id="7" name="Units" dataDxfId="17" totalsRowDxfId="16"/>
    <tableColumn id="12" name="Picture" dataDxfId="15" totalsRowDxfId="14"/>
    <tableColumn id="6" name="Unit Cost" dataDxfId="13" totalsRowDxfId="12" dataCellStyle="Currency"/>
    <tableColumn id="3" name="Cost" totalsRowFunction="sum" dataDxfId="11" totalsRowDxfId="10">
      <calculatedColumnFormula>Table14[[#This Row],[Qty]]*Table14[[#This Row],[Unit Cost]]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Vertex42">
  <a:themeElements>
    <a:clrScheme name="Vertex42">
      <a:dk1>
        <a:sysClr val="windowText" lastClr="000000"/>
      </a:dk1>
      <a:lt1>
        <a:sysClr val="window" lastClr="FFFFFF"/>
      </a:lt1>
      <a:dk2>
        <a:srgbClr val="5E8BCE"/>
      </a:dk2>
      <a:lt2>
        <a:srgbClr val="EEECE2"/>
      </a:lt2>
      <a:accent1>
        <a:srgbClr val="3A5D9C"/>
      </a:accent1>
      <a:accent2>
        <a:srgbClr val="C04E4E"/>
      </a:accent2>
      <a:accent3>
        <a:srgbClr val="E68422"/>
      </a:accent3>
      <a:accent4>
        <a:srgbClr val="846648"/>
      </a:accent4>
      <a:accent5>
        <a:srgbClr val="26AA26"/>
      </a:accent5>
      <a:accent6>
        <a:srgbClr val="7860B4"/>
      </a:accent6>
      <a:hlink>
        <a:srgbClr val="4C92AE"/>
      </a:hlink>
      <a:folHlink>
        <a:srgbClr val="969696"/>
      </a:folHlink>
    </a:clrScheme>
    <a:fontScheme name="Vertex42">
      <a:majorFont>
        <a:latin typeface="Arial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vertex42.com/ExcelTemplates/free-timesheet-template.html" TargetMode="Externa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www.vertex42.com/ExcelTemplates/free-timesheet-template.html" TargetMode="External"/><Relationship Id="rId1" Type="http://schemas.openxmlformats.org/officeDocument/2006/relationships/hyperlink" Target="https://www.vertex42.com/ExcelTemplates/bill-of-materials.html" TargetMode="External"/><Relationship Id="rId5" Type="http://schemas.openxmlformats.org/officeDocument/2006/relationships/table" Target="../tables/table3.xml"/><Relationship Id="rId4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s://www.vertex42.com/licensing/EULA_privateuse.html" TargetMode="External"/><Relationship Id="rId1" Type="http://schemas.openxmlformats.org/officeDocument/2006/relationships/hyperlink" Target="https://www.vertex42.com/ExcelTemplates/bill-of-materials.html" TargetMode="External"/><Relationship Id="rId4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6"/>
  <sheetViews>
    <sheetView showGridLines="0" tabSelected="1" zoomScaleNormal="100" workbookViewId="0">
      <selection activeCell="B13" sqref="B13"/>
    </sheetView>
  </sheetViews>
  <sheetFormatPr defaultColWidth="9" defaultRowHeight="15.75" x14ac:dyDescent="0.3"/>
  <cols>
    <col min="1" max="1" width="10" customWidth="1"/>
    <col min="2" max="2" width="24" style="2" customWidth="1"/>
    <col min="3" max="3" width="19.375" style="2" customWidth="1"/>
    <col min="4" max="4" width="8.625" style="2" hidden="1" customWidth="1"/>
    <col min="5" max="5" width="8.25" customWidth="1"/>
    <col min="6" max="6" width="6.375" customWidth="1"/>
    <col min="7" max="7" width="10.125" customWidth="1"/>
    <col min="8" max="8" width="13.5" hidden="1" customWidth="1"/>
    <col min="9" max="9" width="8.75" customWidth="1"/>
    <col min="10" max="10" width="8.625" style="2" customWidth="1"/>
    <col min="11" max="11" width="11.375" style="2" customWidth="1"/>
    <col min="12" max="12" width="22.625" customWidth="1"/>
    <col min="13" max="13" width="10.25" style="2" customWidth="1"/>
    <col min="14" max="14" width="14.375" style="2" customWidth="1"/>
    <col min="15" max="16384" width="9" style="2"/>
  </cols>
  <sheetData>
    <row r="1" spans="1:12" ht="27" customHeight="1" x14ac:dyDescent="0.3">
      <c r="A1" s="49" t="s">
        <v>73</v>
      </c>
      <c r="C1" s="4"/>
      <c r="D1"/>
      <c r="E1" s="4"/>
      <c r="F1" s="4"/>
      <c r="G1" s="4"/>
      <c r="H1" s="4"/>
      <c r="I1" s="4"/>
      <c r="J1" s="4"/>
      <c r="L1" s="2"/>
    </row>
    <row r="2" spans="1:12" ht="15" customHeight="1" x14ac:dyDescent="0.3">
      <c r="A2" s="2"/>
      <c r="E2" s="2"/>
      <c r="F2" s="2"/>
      <c r="G2" s="2"/>
      <c r="H2" s="2"/>
      <c r="I2" s="2"/>
      <c r="L2" s="2"/>
    </row>
    <row r="3" spans="1:12" ht="16.5" x14ac:dyDescent="0.3">
      <c r="A3" s="2"/>
      <c r="B3" s="32" t="s">
        <v>20</v>
      </c>
      <c r="C3" s="33" t="s">
        <v>74</v>
      </c>
      <c r="E3" s="2"/>
      <c r="F3" s="2"/>
      <c r="G3" s="5" t="s">
        <v>0</v>
      </c>
      <c r="H3" s="5"/>
      <c r="I3" s="2"/>
      <c r="L3" s="6"/>
    </row>
    <row r="4" spans="1:12" ht="18" x14ac:dyDescent="0.35">
      <c r="A4" s="2"/>
      <c r="B4" s="34" t="s">
        <v>19</v>
      </c>
      <c r="C4" s="35">
        <v>1</v>
      </c>
      <c r="D4" s="11"/>
      <c r="F4" s="2"/>
      <c r="G4" s="2"/>
      <c r="H4" s="2"/>
      <c r="I4" s="2"/>
      <c r="L4" s="2"/>
    </row>
    <row r="5" spans="1:12" ht="18" x14ac:dyDescent="0.35">
      <c r="A5" s="2"/>
      <c r="B5" s="34" t="s">
        <v>24</v>
      </c>
      <c r="C5" s="35">
        <v>1</v>
      </c>
      <c r="D5" s="11"/>
      <c r="F5" s="2"/>
      <c r="G5" s="2"/>
      <c r="H5" s="2"/>
      <c r="I5" s="2"/>
      <c r="L5" s="51"/>
    </row>
    <row r="6" spans="1:12" ht="16.5" x14ac:dyDescent="0.3">
      <c r="A6" s="2"/>
      <c r="B6" s="34" t="s">
        <v>23</v>
      </c>
      <c r="C6" s="36">
        <v>43714</v>
      </c>
      <c r="E6" s="1"/>
      <c r="F6" s="1"/>
      <c r="G6" s="2"/>
      <c r="H6" s="2"/>
      <c r="I6" s="1"/>
      <c r="J6" s="1"/>
      <c r="L6" s="51"/>
    </row>
    <row r="7" spans="1:12" ht="16.5" x14ac:dyDescent="0.3">
      <c r="A7" s="2"/>
      <c r="B7" s="34" t="s">
        <v>55</v>
      </c>
      <c r="C7" s="37">
        <f>Table1[[#Totals],[Qty]]</f>
        <v>3</v>
      </c>
      <c r="E7" s="1"/>
      <c r="F7" s="1"/>
      <c r="G7" s="2"/>
      <c r="H7" s="2"/>
      <c r="I7" s="1"/>
      <c r="J7" s="1"/>
      <c r="L7" s="51"/>
    </row>
    <row r="8" spans="1:12" ht="16.5" x14ac:dyDescent="0.3">
      <c r="A8" s="2"/>
      <c r="B8" s="38" t="s">
        <v>22</v>
      </c>
      <c r="C8" s="39">
        <f>Table1[[#Totals],[Cost]]</f>
        <v>726.98</v>
      </c>
      <c r="E8" s="1"/>
      <c r="F8" s="1"/>
      <c r="G8" s="2"/>
      <c r="H8" s="2"/>
      <c r="I8" s="1"/>
      <c r="J8" s="1"/>
      <c r="L8" s="2"/>
    </row>
    <row r="9" spans="1:12" ht="15" x14ac:dyDescent="0.3">
      <c r="A9" s="2"/>
      <c r="E9" s="1"/>
      <c r="F9" s="1"/>
      <c r="G9" s="2"/>
      <c r="H9" s="2"/>
      <c r="I9" s="1"/>
      <c r="J9" s="1"/>
      <c r="L9" s="2"/>
    </row>
    <row r="10" spans="1:12" ht="19.5" customHeight="1" x14ac:dyDescent="0.3">
      <c r="A10" s="16" t="s">
        <v>3</v>
      </c>
      <c r="B10" s="16" t="s">
        <v>2</v>
      </c>
      <c r="C10" s="16" t="s">
        <v>56</v>
      </c>
      <c r="D10" s="18" t="s">
        <v>25</v>
      </c>
      <c r="E10" s="7" t="s">
        <v>11</v>
      </c>
      <c r="F10" s="7" t="s">
        <v>12</v>
      </c>
      <c r="G10" s="7" t="s">
        <v>68</v>
      </c>
      <c r="H10" s="7" t="s">
        <v>13</v>
      </c>
      <c r="I10" s="7" t="s">
        <v>1</v>
      </c>
      <c r="J10" s="7" t="s">
        <v>9</v>
      </c>
      <c r="L10" s="2"/>
    </row>
    <row r="11" spans="1:12" ht="30" customHeight="1" x14ac:dyDescent="0.3">
      <c r="A11" s="53" t="s">
        <v>78</v>
      </c>
      <c r="B11" s="14" t="s">
        <v>75</v>
      </c>
      <c r="C11" s="14" t="s">
        <v>76</v>
      </c>
      <c r="D11" s="14"/>
      <c r="E11" s="8">
        <v>2</v>
      </c>
      <c r="F11" s="8">
        <v>1</v>
      </c>
      <c r="G11" s="2" t="s">
        <v>77</v>
      </c>
      <c r="H11" s="2"/>
      <c r="I11" s="10">
        <v>329</v>
      </c>
      <c r="J11" s="12">
        <f>Table1[[#This Row],[Qty]]*Table1[[#This Row],[Unit Cost]]</f>
        <v>658</v>
      </c>
      <c r="L11" s="2"/>
    </row>
    <row r="12" spans="1:12" ht="30" customHeight="1" x14ac:dyDescent="0.3">
      <c r="A12" s="17" t="s">
        <v>72</v>
      </c>
      <c r="B12" s="14" t="s">
        <v>69</v>
      </c>
      <c r="C12" s="14" t="s">
        <v>70</v>
      </c>
      <c r="D12" s="14"/>
      <c r="E12" s="8">
        <v>1</v>
      </c>
      <c r="F12" s="8">
        <v>1</v>
      </c>
      <c r="G12" s="2" t="s">
        <v>71</v>
      </c>
      <c r="H12" s="2"/>
      <c r="I12" s="10">
        <v>68.98</v>
      </c>
      <c r="J12" s="12">
        <f>Table1[[#This Row],[Qty]]*Table1[[#This Row],[Unit Cost]]</f>
        <v>68.98</v>
      </c>
      <c r="L12" s="2"/>
    </row>
    <row r="13" spans="1:12" ht="30" customHeight="1" x14ac:dyDescent="0.3">
      <c r="A13" s="17"/>
      <c r="B13" s="14"/>
      <c r="C13" s="14"/>
      <c r="D13" s="14"/>
      <c r="E13" s="8"/>
      <c r="F13" s="8"/>
      <c r="G13" s="2"/>
      <c r="H13" s="2"/>
      <c r="I13" s="10"/>
      <c r="J13" s="12">
        <f>Table1[[#This Row],[Qty]]*Table1[[#This Row],[Unit Cost]]</f>
        <v>0</v>
      </c>
      <c r="L13" s="2"/>
    </row>
    <row r="14" spans="1:12" ht="30" customHeight="1" x14ac:dyDescent="0.3">
      <c r="A14" s="17"/>
      <c r="B14" s="14"/>
      <c r="C14" s="14"/>
      <c r="D14" s="14"/>
      <c r="E14" s="8"/>
      <c r="F14" s="8"/>
      <c r="G14" s="2"/>
      <c r="H14" s="2"/>
      <c r="I14" s="10"/>
      <c r="J14" s="12">
        <f>Table1[[#This Row],[Qty]]*Table1[[#This Row],[Unit Cost]]</f>
        <v>0</v>
      </c>
      <c r="L14" s="2"/>
    </row>
    <row r="15" spans="1:12" ht="30" customHeight="1" x14ac:dyDescent="0.3">
      <c r="A15" s="17"/>
      <c r="B15" s="14"/>
      <c r="C15" s="14"/>
      <c r="D15" s="14"/>
      <c r="E15" s="8"/>
      <c r="F15" s="8"/>
      <c r="G15" s="2"/>
      <c r="H15" s="2"/>
      <c r="I15" s="10"/>
      <c r="J15" s="12">
        <f>Table1[[#This Row],[Qty]]*Table1[[#This Row],[Unit Cost]]</f>
        <v>0</v>
      </c>
      <c r="L15" s="2"/>
    </row>
    <row r="16" spans="1:12" ht="30" customHeight="1" x14ac:dyDescent="0.3">
      <c r="A16" s="17"/>
      <c r="B16" s="14"/>
      <c r="C16" s="14"/>
      <c r="D16" s="14"/>
      <c r="E16" s="8"/>
      <c r="F16" s="8"/>
      <c r="G16" s="2"/>
      <c r="H16" s="2"/>
      <c r="I16" s="10"/>
      <c r="J16" s="12">
        <f>Table1[[#This Row],[Qty]]*Table1[[#This Row],[Unit Cost]]</f>
        <v>0</v>
      </c>
      <c r="L16" s="2"/>
    </row>
    <row r="17" spans="1:12" ht="30" customHeight="1" x14ac:dyDescent="0.3">
      <c r="A17" s="17"/>
      <c r="B17" s="14"/>
      <c r="C17" s="14"/>
      <c r="D17" s="14"/>
      <c r="E17" s="8"/>
      <c r="F17" s="8"/>
      <c r="G17" s="2"/>
      <c r="H17" s="2"/>
      <c r="I17" s="10"/>
      <c r="J17" s="12">
        <f>Table1[[#This Row],[Qty]]*Table1[[#This Row],[Unit Cost]]</f>
        <v>0</v>
      </c>
      <c r="L17" s="2"/>
    </row>
    <row r="18" spans="1:12" ht="30" customHeight="1" x14ac:dyDescent="0.3">
      <c r="A18" s="17"/>
      <c r="B18" s="14"/>
      <c r="C18" s="14"/>
      <c r="D18" s="14"/>
      <c r="E18" s="8"/>
      <c r="F18" s="8"/>
      <c r="G18" s="2"/>
      <c r="H18" s="2"/>
      <c r="I18" s="10"/>
      <c r="J18" s="12">
        <f>Table1[[#This Row],[Qty]]*Table1[[#This Row],[Unit Cost]]</f>
        <v>0</v>
      </c>
      <c r="L18" s="2"/>
    </row>
    <row r="19" spans="1:12" ht="30" customHeight="1" x14ac:dyDescent="0.3">
      <c r="A19" s="17"/>
      <c r="B19" s="14"/>
      <c r="C19" s="14"/>
      <c r="D19" s="14"/>
      <c r="E19" s="8"/>
      <c r="F19" s="8"/>
      <c r="G19" s="2"/>
      <c r="H19" s="2"/>
      <c r="I19" s="10"/>
      <c r="J19" s="12">
        <f>Table1[[#This Row],[Qty]]*Table1[[#This Row],[Unit Cost]]</f>
        <v>0</v>
      </c>
      <c r="L19" s="2"/>
    </row>
    <row r="20" spans="1:12" ht="30" customHeight="1" x14ac:dyDescent="0.3">
      <c r="A20" s="17"/>
      <c r="B20" s="14"/>
      <c r="C20" s="14"/>
      <c r="D20" s="14"/>
      <c r="E20" s="8"/>
      <c r="F20" s="8"/>
      <c r="G20" s="2"/>
      <c r="H20" s="2"/>
      <c r="I20" s="10"/>
      <c r="J20" s="12">
        <f>Table1[[#This Row],[Qty]]*Table1[[#This Row],[Unit Cost]]</f>
        <v>0</v>
      </c>
      <c r="L20" s="2"/>
    </row>
    <row r="21" spans="1:12" ht="30" customHeight="1" x14ac:dyDescent="0.3">
      <c r="A21" s="17"/>
      <c r="B21" s="14"/>
      <c r="C21" s="14"/>
      <c r="D21" s="14"/>
      <c r="E21" s="8"/>
      <c r="F21" s="8"/>
      <c r="G21" s="2"/>
      <c r="H21" s="2"/>
      <c r="I21" s="10"/>
      <c r="J21" s="12">
        <f>Table1[[#This Row],[Qty]]*Table1[[#This Row],[Unit Cost]]</f>
        <v>0</v>
      </c>
      <c r="L21" s="2"/>
    </row>
    <row r="22" spans="1:12" ht="30" customHeight="1" x14ac:dyDescent="0.3">
      <c r="A22" s="17"/>
      <c r="B22" s="14"/>
      <c r="C22" s="14"/>
      <c r="D22" s="14"/>
      <c r="E22" s="9"/>
      <c r="F22" s="8"/>
      <c r="G22" s="2"/>
      <c r="H22" s="2"/>
      <c r="I22" s="10"/>
      <c r="J22" s="12">
        <f>Table1[[#This Row],[Qty]]*Table1[[#This Row],[Unit Cost]]</f>
        <v>0</v>
      </c>
      <c r="L22" s="2"/>
    </row>
    <row r="23" spans="1:12" ht="30" customHeight="1" x14ac:dyDescent="0.3">
      <c r="A23" s="17"/>
      <c r="B23" s="14"/>
      <c r="C23" s="14"/>
      <c r="D23" s="14"/>
      <c r="E23" s="9"/>
      <c r="F23" s="8"/>
      <c r="G23" s="2"/>
      <c r="H23" s="2"/>
      <c r="I23" s="10"/>
      <c r="J23" s="12">
        <f>Table1[[#This Row],[Qty]]*Table1[[#This Row],[Unit Cost]]</f>
        <v>0</v>
      </c>
      <c r="L23" s="2"/>
    </row>
    <row r="24" spans="1:12" ht="30" customHeight="1" x14ac:dyDescent="0.3">
      <c r="A24" s="17"/>
      <c r="B24" s="14"/>
      <c r="C24" s="14"/>
      <c r="D24" s="14"/>
      <c r="E24" s="9"/>
      <c r="F24" s="8"/>
      <c r="G24" s="2"/>
      <c r="H24" s="2"/>
      <c r="I24" s="10"/>
      <c r="J24" s="12">
        <f>Table1[[#This Row],[Qty]]*Table1[[#This Row],[Unit Cost]]</f>
        <v>0</v>
      </c>
      <c r="L24" s="2"/>
    </row>
    <row r="25" spans="1:12" ht="30" customHeight="1" x14ac:dyDescent="0.3">
      <c r="A25" s="17"/>
      <c r="B25" s="14"/>
      <c r="C25" s="14"/>
      <c r="D25" s="14"/>
      <c r="E25" s="9"/>
      <c r="F25" s="8"/>
      <c r="G25" s="2"/>
      <c r="H25" s="2"/>
      <c r="I25" s="10"/>
      <c r="J25" s="12">
        <f>Table1[[#This Row],[Qty]]*Table1[[#This Row],[Unit Cost]]</f>
        <v>0</v>
      </c>
      <c r="L25" s="2"/>
    </row>
    <row r="26" spans="1:12" ht="30" customHeight="1" x14ac:dyDescent="0.3">
      <c r="A26" s="17"/>
      <c r="B26" s="14"/>
      <c r="C26" s="14"/>
      <c r="D26" s="14"/>
      <c r="E26" s="9"/>
      <c r="F26" s="8"/>
      <c r="G26" s="2"/>
      <c r="H26" s="2"/>
      <c r="I26" s="10"/>
      <c r="J26" s="12">
        <f>Table1[[#This Row],[Qty]]*Table1[[#This Row],[Unit Cost]]</f>
        <v>0</v>
      </c>
      <c r="L26" s="2"/>
    </row>
    <row r="27" spans="1:12" ht="30" customHeight="1" x14ac:dyDescent="0.3">
      <c r="A27" s="17"/>
      <c r="B27" s="14"/>
      <c r="C27" s="14"/>
      <c r="D27" s="14"/>
      <c r="E27" s="9"/>
      <c r="F27" s="8"/>
      <c r="G27" s="2"/>
      <c r="H27" s="2"/>
      <c r="I27" s="10"/>
      <c r="J27" s="12">
        <f>Table1[[#This Row],[Qty]]*Table1[[#This Row],[Unit Cost]]</f>
        <v>0</v>
      </c>
      <c r="L27" s="2"/>
    </row>
    <row r="28" spans="1:12" ht="30" customHeight="1" x14ac:dyDescent="0.3">
      <c r="A28" s="17"/>
      <c r="B28" s="14"/>
      <c r="C28" s="14"/>
      <c r="D28" s="14"/>
      <c r="E28" s="9"/>
      <c r="F28" s="8"/>
      <c r="G28" s="2"/>
      <c r="H28" s="2"/>
      <c r="I28" s="10"/>
      <c r="J28" s="12">
        <f>Table1[[#This Row],[Qty]]*Table1[[#This Row],[Unit Cost]]</f>
        <v>0</v>
      </c>
      <c r="L28" s="2"/>
    </row>
    <row r="29" spans="1:12" ht="30" customHeight="1" x14ac:dyDescent="0.3">
      <c r="A29" s="17"/>
      <c r="B29" s="14"/>
      <c r="C29" s="14"/>
      <c r="D29" s="14"/>
      <c r="E29" s="9"/>
      <c r="F29" s="8"/>
      <c r="G29" s="2"/>
      <c r="H29" s="2"/>
      <c r="I29" s="10"/>
      <c r="J29" s="12">
        <f>Table1[[#This Row],[Qty]]*Table1[[#This Row],[Unit Cost]]</f>
        <v>0</v>
      </c>
      <c r="L29" s="2"/>
    </row>
    <row r="30" spans="1:12" ht="15" x14ac:dyDescent="0.3">
      <c r="A30" s="54"/>
      <c r="B30" s="54" t="s">
        <v>8</v>
      </c>
      <c r="C30" s="54"/>
      <c r="D30" s="54"/>
      <c r="E30" s="55">
        <f>SUBTOTAL(109,Table1[Qty])</f>
        <v>3</v>
      </c>
      <c r="F30" s="55"/>
      <c r="G30" s="54"/>
      <c r="H30" s="54"/>
      <c r="I30" s="56"/>
      <c r="J30" s="57">
        <f>SUBTOTAL(109,Table1[Cost])</f>
        <v>726.98</v>
      </c>
      <c r="L30" s="2"/>
    </row>
    <row r="31" spans="1:12" x14ac:dyDescent="0.3">
      <c r="E31" s="2"/>
      <c r="L31" s="2"/>
    </row>
    <row r="32" spans="1:12" x14ac:dyDescent="0.3">
      <c r="E32" s="2"/>
      <c r="L32" s="2"/>
    </row>
    <row r="33" spans="5:12" x14ac:dyDescent="0.3">
      <c r="E33" s="2"/>
      <c r="L33" s="2"/>
    </row>
    <row r="34" spans="5:12" x14ac:dyDescent="0.3">
      <c r="E34" s="2"/>
      <c r="L34" s="2"/>
    </row>
    <row r="35" spans="5:12" x14ac:dyDescent="0.3">
      <c r="E35" s="2"/>
      <c r="L35" s="2"/>
    </row>
    <row r="36" spans="5:12" x14ac:dyDescent="0.3">
      <c r="E36" s="2"/>
      <c r="L36" s="2"/>
    </row>
  </sheetData>
  <phoneticPr fontId="2" type="noConversion"/>
  <hyperlinks>
    <hyperlink ref="B2" r:id="rId1" display="http://www.vertex42.com/ExcelTemplates/free-timesheet-template.html"/>
  </hyperlinks>
  <printOptions horizontalCentered="1"/>
  <pageMargins left="0.25" right="0.25" top="0.25" bottom="0.25" header="0.5" footer="0.5"/>
  <pageSetup fitToHeight="0" orientation="portrait" r:id="rId2"/>
  <headerFooter alignWithMargins="0"/>
  <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showGridLines="0" workbookViewId="0"/>
  </sheetViews>
  <sheetFormatPr defaultRowHeight="14.25" x14ac:dyDescent="0.2"/>
  <cols>
    <col min="1" max="1" width="11.875" customWidth="1"/>
    <col min="2" max="2" width="44.25" customWidth="1"/>
    <col min="3" max="3" width="20.625" customWidth="1"/>
  </cols>
  <sheetData>
    <row r="1" spans="1:3" ht="23.25" x14ac:dyDescent="0.35">
      <c r="A1" s="29" t="s">
        <v>18</v>
      </c>
    </row>
    <row r="3" spans="1:3" x14ac:dyDescent="0.2">
      <c r="B3" s="31" t="s">
        <v>20</v>
      </c>
      <c r="C3" s="21"/>
    </row>
    <row r="4" spans="1:3" x14ac:dyDescent="0.2">
      <c r="B4" s="31" t="s">
        <v>19</v>
      </c>
      <c r="C4" s="21"/>
    </row>
    <row r="6" spans="1:3" ht="15" x14ac:dyDescent="0.2">
      <c r="A6" s="30" t="s">
        <v>25</v>
      </c>
      <c r="B6" s="30" t="s">
        <v>17</v>
      </c>
      <c r="C6" s="30" t="s">
        <v>16</v>
      </c>
    </row>
    <row r="7" spans="1:3" ht="25.5" customHeight="1" x14ac:dyDescent="0.2">
      <c r="A7" s="22"/>
      <c r="B7" s="26"/>
      <c r="C7" s="19"/>
    </row>
    <row r="8" spans="1:3" ht="25.5" customHeight="1" x14ac:dyDescent="0.2">
      <c r="A8" s="23"/>
      <c r="B8" s="27"/>
      <c r="C8" s="20"/>
    </row>
    <row r="9" spans="1:3" ht="25.5" customHeight="1" x14ac:dyDescent="0.2">
      <c r="A9" s="24"/>
      <c r="B9" s="28"/>
      <c r="C9" s="25"/>
    </row>
    <row r="10" spans="1:3" ht="25.5" customHeight="1" x14ac:dyDescent="0.2">
      <c r="A10" s="24"/>
      <c r="B10" s="28"/>
      <c r="C10" s="25"/>
    </row>
    <row r="11" spans="1:3" ht="25.5" customHeight="1" x14ac:dyDescent="0.2">
      <c r="A11" s="24"/>
      <c r="B11" s="28"/>
      <c r="C11" s="25"/>
    </row>
    <row r="12" spans="1:3" ht="25.5" customHeight="1" x14ac:dyDescent="0.2">
      <c r="A12" s="24"/>
      <c r="B12" s="28"/>
      <c r="C12" s="25"/>
    </row>
    <row r="13" spans="1:3" ht="25.5" customHeight="1" x14ac:dyDescent="0.2">
      <c r="A13" s="24"/>
      <c r="B13" s="28"/>
      <c r="C13" s="25"/>
    </row>
    <row r="14" spans="1:3" ht="25.5" customHeight="1" x14ac:dyDescent="0.2">
      <c r="A14" s="24"/>
      <c r="B14" s="28"/>
      <c r="C14" s="25"/>
    </row>
    <row r="15" spans="1:3" ht="25.5" customHeight="1" x14ac:dyDescent="0.2">
      <c r="A15" s="24"/>
      <c r="B15" s="28"/>
      <c r="C15" s="25"/>
    </row>
    <row r="16" spans="1:3" ht="25.5" customHeight="1" x14ac:dyDescent="0.2">
      <c r="A16" s="24"/>
      <c r="B16" s="28"/>
      <c r="C16" s="25"/>
    </row>
    <row r="17" spans="1:3" ht="25.5" customHeight="1" x14ac:dyDescent="0.2">
      <c r="A17" s="24"/>
      <c r="B17" s="28"/>
      <c r="C17" s="25"/>
    </row>
    <row r="18" spans="1:3" ht="25.5" customHeight="1" x14ac:dyDescent="0.2">
      <c r="A18" s="24"/>
      <c r="B18" s="28"/>
      <c r="C18" s="25"/>
    </row>
    <row r="19" spans="1:3" ht="25.5" customHeight="1" x14ac:dyDescent="0.2">
      <c r="A19" s="24"/>
      <c r="B19" s="28"/>
      <c r="C19" s="25"/>
    </row>
    <row r="20" spans="1:3" ht="25.5" customHeight="1" x14ac:dyDescent="0.2">
      <c r="A20" s="24"/>
      <c r="B20" s="28"/>
      <c r="C20" s="25"/>
    </row>
    <row r="21" spans="1:3" ht="25.5" customHeight="1" x14ac:dyDescent="0.2">
      <c r="A21" s="24"/>
      <c r="B21" s="28"/>
      <c r="C21" s="25"/>
    </row>
    <row r="22" spans="1:3" ht="25.5" customHeight="1" x14ac:dyDescent="0.2">
      <c r="A22" s="24"/>
      <c r="B22" s="28"/>
      <c r="C22" s="25"/>
    </row>
    <row r="23" spans="1:3" ht="25.5" customHeight="1" x14ac:dyDescent="0.2">
      <c r="A23" s="24"/>
      <c r="B23" s="28"/>
      <c r="C23" s="25"/>
    </row>
    <row r="24" spans="1:3" ht="25.5" customHeight="1" x14ac:dyDescent="0.2">
      <c r="A24" s="24"/>
      <c r="B24" s="28"/>
      <c r="C24" s="25"/>
    </row>
    <row r="25" spans="1:3" ht="25.5" customHeight="1" x14ac:dyDescent="0.2">
      <c r="A25" s="24"/>
      <c r="B25" s="28"/>
      <c r="C25" s="25"/>
    </row>
    <row r="26" spans="1:3" ht="25.5" customHeight="1" x14ac:dyDescent="0.2">
      <c r="A26" s="24"/>
      <c r="B26" s="28"/>
      <c r="C26" s="25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5"/>
  <sheetViews>
    <sheetView showGridLines="0" zoomScaleNormal="100" workbookViewId="0"/>
  </sheetViews>
  <sheetFormatPr defaultColWidth="9" defaultRowHeight="15.75" x14ac:dyDescent="0.3"/>
  <cols>
    <col min="1" max="1" width="9.625" customWidth="1"/>
    <col min="2" max="3" width="7.5" style="2" customWidth="1"/>
    <col min="4" max="4" width="18.75" style="2" customWidth="1"/>
    <col min="5" max="5" width="14.625" style="2" customWidth="1"/>
    <col min="6" max="6" width="6.375" customWidth="1"/>
    <col min="7" max="7" width="6.125" customWidth="1"/>
    <col min="8" max="8" width="11.875" customWidth="1"/>
    <col min="9" max="9" width="8.625" style="2" customWidth="1"/>
    <col min="10" max="10" width="8.375" style="2" customWidth="1"/>
    <col min="11" max="11" width="6.375" customWidth="1"/>
    <col min="12" max="12" width="23.75" style="2" customWidth="1"/>
    <col min="13" max="13" width="13" style="2" customWidth="1"/>
    <col min="14" max="14" width="10.5" style="2" customWidth="1"/>
    <col min="15" max="15" width="9" style="2" customWidth="1"/>
    <col min="16" max="16" width="14.375" style="2" customWidth="1"/>
    <col min="17" max="16384" width="9" style="2"/>
  </cols>
  <sheetData>
    <row r="1" spans="1:12" ht="27" customHeight="1" x14ac:dyDescent="0.3">
      <c r="A1" s="3" t="s">
        <v>57</v>
      </c>
      <c r="B1" s="4"/>
      <c r="C1" s="4"/>
      <c r="E1" s="4"/>
      <c r="F1" s="4"/>
      <c r="G1" s="4"/>
      <c r="H1" s="4"/>
      <c r="I1" s="4"/>
      <c r="J1" s="4"/>
      <c r="K1" s="2"/>
    </row>
    <row r="2" spans="1:12" ht="15" customHeight="1" x14ac:dyDescent="0.3">
      <c r="A2" s="2"/>
      <c r="F2" s="2"/>
      <c r="G2" s="2"/>
      <c r="H2" s="2"/>
      <c r="K2" s="2"/>
      <c r="L2" s="2" t="s">
        <v>67</v>
      </c>
    </row>
    <row r="3" spans="1:12" ht="16.5" x14ac:dyDescent="0.3">
      <c r="A3" s="2"/>
      <c r="D3" s="32" t="s">
        <v>20</v>
      </c>
      <c r="E3" s="33" t="s">
        <v>54</v>
      </c>
      <c r="F3" s="2"/>
      <c r="G3" s="2"/>
      <c r="H3" s="5" t="s">
        <v>0</v>
      </c>
      <c r="K3" s="2"/>
      <c r="L3" s="6" t="s">
        <v>14</v>
      </c>
    </row>
    <row r="4" spans="1:12" ht="18" x14ac:dyDescent="0.35">
      <c r="A4" s="11"/>
      <c r="D4" s="34" t="s">
        <v>19</v>
      </c>
      <c r="E4" s="35" t="s">
        <v>58</v>
      </c>
      <c r="G4" s="2"/>
      <c r="H4" s="2"/>
      <c r="K4" s="2"/>
    </row>
    <row r="5" spans="1:12" ht="18" x14ac:dyDescent="0.35">
      <c r="A5" s="11"/>
      <c r="D5" s="34" t="s">
        <v>24</v>
      </c>
      <c r="E5" s="35"/>
      <c r="G5" s="2"/>
      <c r="H5" s="2"/>
      <c r="K5" s="2"/>
    </row>
    <row r="6" spans="1:12" ht="16.5" x14ac:dyDescent="0.3">
      <c r="A6" s="2"/>
      <c r="D6" s="34" t="s">
        <v>23</v>
      </c>
      <c r="E6" s="36"/>
      <c r="F6" s="1"/>
      <c r="G6" s="1"/>
      <c r="H6" s="2"/>
      <c r="I6" s="1"/>
      <c r="J6" s="1"/>
      <c r="K6" s="2"/>
    </row>
    <row r="7" spans="1:12" ht="16.5" x14ac:dyDescent="0.3">
      <c r="A7" s="2"/>
      <c r="D7" s="34" t="s">
        <v>21</v>
      </c>
      <c r="E7" s="37">
        <f>Table14[[#Totals],[Qty]]</f>
        <v>46</v>
      </c>
      <c r="F7" s="1"/>
      <c r="G7" s="1"/>
      <c r="H7" s="2"/>
      <c r="I7" s="1"/>
      <c r="J7" s="1"/>
      <c r="K7" s="2"/>
    </row>
    <row r="8" spans="1:12" ht="16.5" x14ac:dyDescent="0.3">
      <c r="A8" s="2"/>
      <c r="D8" s="38" t="s">
        <v>22</v>
      </c>
      <c r="E8" s="39">
        <f>Table14[[#Totals],[Cost]]</f>
        <v>5.8500000000000014</v>
      </c>
      <c r="F8" s="1"/>
      <c r="G8" s="1"/>
      <c r="H8" s="2"/>
      <c r="I8" s="1"/>
      <c r="J8" s="1"/>
      <c r="K8" s="2"/>
    </row>
    <row r="9" spans="1:12" ht="15" x14ac:dyDescent="0.3">
      <c r="A9" s="2"/>
      <c r="F9" s="1"/>
      <c r="G9" s="1"/>
      <c r="H9" s="2"/>
      <c r="I9" s="1"/>
      <c r="J9" s="1"/>
      <c r="K9" s="2"/>
    </row>
    <row r="10" spans="1:12" ht="19.5" customHeight="1" x14ac:dyDescent="0.3">
      <c r="A10" s="18" t="s">
        <v>10</v>
      </c>
      <c r="B10" s="16" t="s">
        <v>3</v>
      </c>
      <c r="C10" s="16" t="s">
        <v>47</v>
      </c>
      <c r="D10" s="16" t="s">
        <v>2</v>
      </c>
      <c r="E10" s="16" t="s">
        <v>53</v>
      </c>
      <c r="F10" s="7" t="s">
        <v>11</v>
      </c>
      <c r="G10" s="7" t="s">
        <v>12</v>
      </c>
      <c r="H10" s="7" t="s">
        <v>4</v>
      </c>
      <c r="I10" s="7" t="s">
        <v>1</v>
      </c>
      <c r="J10" s="7" t="s">
        <v>9</v>
      </c>
      <c r="K10" s="2"/>
    </row>
    <row r="11" spans="1:12" ht="50.1" customHeight="1" x14ac:dyDescent="0.3">
      <c r="A11" s="14" t="s">
        <v>45</v>
      </c>
      <c r="B11" s="17">
        <v>50746</v>
      </c>
      <c r="C11" s="17">
        <v>4504369</v>
      </c>
      <c r="D11" s="14" t="s">
        <v>44</v>
      </c>
      <c r="E11" s="14" t="s">
        <v>41</v>
      </c>
      <c r="F11" s="8">
        <v>1</v>
      </c>
      <c r="G11" s="8" t="s">
        <v>15</v>
      </c>
      <c r="H11" s="2"/>
      <c r="I11" s="10">
        <v>0.1</v>
      </c>
      <c r="J11" s="12">
        <f>Table14[[#This Row],[Qty]]*Table14[[#This Row],[Unit Cost]]</f>
        <v>0.1</v>
      </c>
      <c r="K11" s="2"/>
    </row>
    <row r="12" spans="1:12" ht="50.1" customHeight="1" x14ac:dyDescent="0.3">
      <c r="A12" s="14" t="s">
        <v>46</v>
      </c>
      <c r="B12" s="17">
        <v>3024</v>
      </c>
      <c r="C12" s="17">
        <v>302401</v>
      </c>
      <c r="D12" s="14" t="s">
        <v>26</v>
      </c>
      <c r="E12" s="14" t="s">
        <v>41</v>
      </c>
      <c r="F12" s="8">
        <v>1</v>
      </c>
      <c r="G12" s="8" t="s">
        <v>15</v>
      </c>
      <c r="H12" s="2"/>
      <c r="I12" s="10">
        <v>0.1</v>
      </c>
      <c r="J12" s="12">
        <f>Table14[[#This Row],[Qty]]*Table14[[#This Row],[Unit Cost]]</f>
        <v>0.1</v>
      </c>
      <c r="K12" s="2"/>
    </row>
    <row r="13" spans="1:12" ht="50.1" customHeight="1" x14ac:dyDescent="0.3">
      <c r="A13" s="14" t="s">
        <v>46</v>
      </c>
      <c r="B13" s="17">
        <v>3023</v>
      </c>
      <c r="C13" s="17">
        <v>302301</v>
      </c>
      <c r="D13" s="14" t="s">
        <v>27</v>
      </c>
      <c r="E13" s="14" t="s">
        <v>41</v>
      </c>
      <c r="F13" s="8">
        <v>2</v>
      </c>
      <c r="G13" s="8" t="s">
        <v>15</v>
      </c>
      <c r="H13" s="2"/>
      <c r="I13" s="10">
        <v>0.1</v>
      </c>
      <c r="J13" s="12">
        <f>Table14[[#This Row],[Qty]]*Table14[[#This Row],[Unit Cost]]</f>
        <v>0.2</v>
      </c>
      <c r="K13" s="2"/>
    </row>
    <row r="14" spans="1:12" ht="50.1" customHeight="1" x14ac:dyDescent="0.3">
      <c r="A14" s="14" t="s">
        <v>46</v>
      </c>
      <c r="B14" s="17">
        <v>3023</v>
      </c>
      <c r="C14" s="17">
        <v>4211398</v>
      </c>
      <c r="D14" s="14" t="s">
        <v>27</v>
      </c>
      <c r="E14" s="14" t="s">
        <v>7</v>
      </c>
      <c r="F14" s="8">
        <v>1</v>
      </c>
      <c r="G14" s="8" t="s">
        <v>15</v>
      </c>
      <c r="H14" s="2"/>
      <c r="I14" s="10">
        <v>0.1</v>
      </c>
      <c r="J14" s="12">
        <f>Table14[[#This Row],[Qty]]*Table14[[#This Row],[Unit Cost]]</f>
        <v>0.1</v>
      </c>
      <c r="K14" s="2"/>
    </row>
    <row r="15" spans="1:12" ht="50.1" customHeight="1" x14ac:dyDescent="0.3">
      <c r="A15" s="14" t="s">
        <v>46</v>
      </c>
      <c r="B15" s="17">
        <v>3794</v>
      </c>
      <c r="C15" s="17">
        <v>379401</v>
      </c>
      <c r="D15" s="14" t="s">
        <v>5</v>
      </c>
      <c r="E15" s="14" t="s">
        <v>41</v>
      </c>
      <c r="F15" s="8">
        <v>1</v>
      </c>
      <c r="G15" s="8" t="s">
        <v>15</v>
      </c>
      <c r="H15" s="2"/>
      <c r="I15" s="10">
        <v>0.1</v>
      </c>
      <c r="J15" s="12">
        <f>Table14[[#This Row],[Qty]]*Table14[[#This Row],[Unit Cost]]</f>
        <v>0.1</v>
      </c>
      <c r="K15" s="2"/>
    </row>
    <row r="16" spans="1:12" ht="50.1" customHeight="1" x14ac:dyDescent="0.3">
      <c r="A16" s="14" t="s">
        <v>46</v>
      </c>
      <c r="B16" s="17">
        <v>3623</v>
      </c>
      <c r="C16" s="17">
        <v>362301</v>
      </c>
      <c r="D16" s="14" t="s">
        <v>28</v>
      </c>
      <c r="E16" s="14" t="s">
        <v>41</v>
      </c>
      <c r="F16" s="8">
        <v>1</v>
      </c>
      <c r="G16" s="8" t="s">
        <v>15</v>
      </c>
      <c r="H16" s="2"/>
      <c r="I16" s="10">
        <v>0.1</v>
      </c>
      <c r="J16" s="12">
        <f>Table14[[#This Row],[Qty]]*Table14[[#This Row],[Unit Cost]]</f>
        <v>0.1</v>
      </c>
      <c r="K16" s="2"/>
    </row>
    <row r="17" spans="1:11" ht="50.1" customHeight="1" x14ac:dyDescent="0.3">
      <c r="A17" s="14" t="s">
        <v>46</v>
      </c>
      <c r="B17" s="17">
        <v>3623</v>
      </c>
      <c r="C17" s="17">
        <v>362321</v>
      </c>
      <c r="D17" s="14" t="s">
        <v>28</v>
      </c>
      <c r="E17" s="14" t="s">
        <v>42</v>
      </c>
      <c r="F17" s="8">
        <v>1</v>
      </c>
      <c r="G17" s="8" t="s">
        <v>15</v>
      </c>
      <c r="H17" s="2"/>
      <c r="I17" s="10">
        <v>0.1</v>
      </c>
      <c r="J17" s="12">
        <f>Table14[[#This Row],[Qty]]*Table14[[#This Row],[Unit Cost]]</f>
        <v>0.1</v>
      </c>
      <c r="K17" s="2"/>
    </row>
    <row r="18" spans="1:11" ht="50.1" customHeight="1" x14ac:dyDescent="0.3">
      <c r="A18" s="14" t="s">
        <v>46</v>
      </c>
      <c r="B18" s="17">
        <v>94148</v>
      </c>
      <c r="C18" s="17">
        <v>302201</v>
      </c>
      <c r="D18" s="14" t="s">
        <v>29</v>
      </c>
      <c r="E18" s="14" t="s">
        <v>41</v>
      </c>
      <c r="F18" s="8">
        <v>1</v>
      </c>
      <c r="G18" s="8" t="s">
        <v>15</v>
      </c>
      <c r="H18" s="2"/>
      <c r="I18" s="10">
        <v>0.15</v>
      </c>
      <c r="J18" s="12">
        <f>Table14[[#This Row],[Qty]]*Table14[[#This Row],[Unit Cost]]</f>
        <v>0.15</v>
      </c>
      <c r="K18" s="2"/>
    </row>
    <row r="19" spans="1:11" ht="50.1" customHeight="1" x14ac:dyDescent="0.3">
      <c r="A19" s="14" t="s">
        <v>48</v>
      </c>
      <c r="B19" s="17">
        <v>6141</v>
      </c>
      <c r="C19" s="17">
        <v>4210633</v>
      </c>
      <c r="D19" s="14" t="s">
        <v>6</v>
      </c>
      <c r="E19" s="14" t="s">
        <v>43</v>
      </c>
      <c r="F19" s="8">
        <v>1</v>
      </c>
      <c r="G19" s="8" t="s">
        <v>15</v>
      </c>
      <c r="H19" s="2"/>
      <c r="I19" s="10">
        <v>0.1</v>
      </c>
      <c r="J19" s="12">
        <f>Table14[[#This Row],[Qty]]*Table14[[#This Row],[Unit Cost]]</f>
        <v>0.1</v>
      </c>
      <c r="K19" s="2"/>
    </row>
    <row r="20" spans="1:11" ht="50.1" customHeight="1" x14ac:dyDescent="0.3">
      <c r="A20" s="14" t="s">
        <v>48</v>
      </c>
      <c r="B20" s="17">
        <v>3070</v>
      </c>
      <c r="C20" s="17">
        <v>307021</v>
      </c>
      <c r="D20" s="14" t="s">
        <v>30</v>
      </c>
      <c r="E20" s="14" t="s">
        <v>42</v>
      </c>
      <c r="F20" s="8">
        <v>4</v>
      </c>
      <c r="G20" s="8" t="s">
        <v>15</v>
      </c>
      <c r="H20" s="2"/>
      <c r="I20" s="10">
        <v>0.1</v>
      </c>
      <c r="J20" s="12">
        <f>Table14[[#This Row],[Qty]]*Table14[[#This Row],[Unit Cost]]</f>
        <v>0.4</v>
      </c>
      <c r="K20" s="2"/>
    </row>
    <row r="21" spans="1:11" ht="50.1" customHeight="1" x14ac:dyDescent="0.3">
      <c r="A21" s="14" t="s">
        <v>48</v>
      </c>
      <c r="B21" s="17">
        <v>2412</v>
      </c>
      <c r="C21" s="17">
        <v>241201</v>
      </c>
      <c r="D21" s="14" t="s">
        <v>31</v>
      </c>
      <c r="E21" s="14" t="s">
        <v>41</v>
      </c>
      <c r="F21" s="8">
        <v>1</v>
      </c>
      <c r="G21" s="8" t="s">
        <v>15</v>
      </c>
      <c r="H21" s="2"/>
      <c r="I21" s="10">
        <v>0.1</v>
      </c>
      <c r="J21" s="12">
        <f>Table14[[#This Row],[Qty]]*Table14[[#This Row],[Unit Cost]]</f>
        <v>0.1</v>
      </c>
      <c r="K21" s="2"/>
    </row>
    <row r="22" spans="1:11" ht="50.1" customHeight="1" x14ac:dyDescent="0.3">
      <c r="A22" s="14" t="s">
        <v>48</v>
      </c>
      <c r="B22" s="17">
        <v>6019</v>
      </c>
      <c r="C22" s="17">
        <v>4538353</v>
      </c>
      <c r="D22" s="14" t="s">
        <v>32</v>
      </c>
      <c r="E22" s="14" t="s">
        <v>41</v>
      </c>
      <c r="F22" s="8">
        <v>4</v>
      </c>
      <c r="G22" s="8" t="s">
        <v>15</v>
      </c>
      <c r="H22" s="2"/>
      <c r="I22" s="10">
        <v>0.15</v>
      </c>
      <c r="J22" s="12">
        <f>Table14[[#This Row],[Qty]]*Table14[[#This Row],[Unit Cost]]</f>
        <v>0.6</v>
      </c>
      <c r="K22" s="2"/>
    </row>
    <row r="23" spans="1:11" ht="50.1" customHeight="1" x14ac:dyDescent="0.3">
      <c r="A23" s="14" t="s">
        <v>48</v>
      </c>
      <c r="B23" s="17">
        <v>2431</v>
      </c>
      <c r="C23" s="17">
        <v>4558168</v>
      </c>
      <c r="D23" s="14" t="s">
        <v>33</v>
      </c>
      <c r="E23" s="14" t="s">
        <v>41</v>
      </c>
      <c r="F23" s="8">
        <v>1</v>
      </c>
      <c r="G23" s="8" t="s">
        <v>15</v>
      </c>
      <c r="H23" s="2"/>
      <c r="I23" s="10">
        <v>0.2</v>
      </c>
      <c r="J23" s="12">
        <f>Table14[[#This Row],[Qty]]*Table14[[#This Row],[Unit Cost]]</f>
        <v>0.2</v>
      </c>
      <c r="K23" s="2"/>
    </row>
    <row r="24" spans="1:11" ht="50.1" customHeight="1" x14ac:dyDescent="0.3">
      <c r="A24" s="14" t="s">
        <v>48</v>
      </c>
      <c r="B24" s="17">
        <v>63868</v>
      </c>
      <c r="C24" s="17">
        <v>4535737</v>
      </c>
      <c r="D24" s="14" t="s">
        <v>34</v>
      </c>
      <c r="E24" s="14" t="s">
        <v>41</v>
      </c>
      <c r="F24" s="8">
        <v>4</v>
      </c>
      <c r="G24" s="8" t="s">
        <v>15</v>
      </c>
      <c r="H24" s="2"/>
      <c r="I24" s="10">
        <v>0.15</v>
      </c>
      <c r="J24" s="12">
        <f>Table14[[#This Row],[Qty]]*Table14[[#This Row],[Unit Cost]]</f>
        <v>0.6</v>
      </c>
      <c r="K24" s="2"/>
    </row>
    <row r="25" spans="1:11" ht="50.1" customHeight="1" x14ac:dyDescent="0.3">
      <c r="A25" s="14" t="s">
        <v>48</v>
      </c>
      <c r="B25" s="17">
        <v>2540</v>
      </c>
      <c r="C25" s="17">
        <v>4211632</v>
      </c>
      <c r="D25" s="14" t="s">
        <v>35</v>
      </c>
      <c r="E25" s="14" t="s">
        <v>7</v>
      </c>
      <c r="F25" s="8">
        <v>4</v>
      </c>
      <c r="G25" s="8" t="s">
        <v>15</v>
      </c>
      <c r="H25" s="2"/>
      <c r="I25" s="10">
        <v>0.15</v>
      </c>
      <c r="J25" s="12">
        <f>Table14[[#This Row],[Qty]]*Table14[[#This Row],[Unit Cost]]</f>
        <v>0.6</v>
      </c>
      <c r="K25" s="2"/>
    </row>
    <row r="26" spans="1:11" ht="50.1" customHeight="1" x14ac:dyDescent="0.3">
      <c r="A26" s="14" t="s">
        <v>48</v>
      </c>
      <c r="B26" s="17">
        <v>3176</v>
      </c>
      <c r="C26" s="17">
        <v>4225733</v>
      </c>
      <c r="D26" s="14" t="s">
        <v>36</v>
      </c>
      <c r="E26" s="14" t="s">
        <v>43</v>
      </c>
      <c r="F26" s="8">
        <v>1</v>
      </c>
      <c r="G26" s="8" t="s">
        <v>15</v>
      </c>
      <c r="H26" s="2"/>
      <c r="I26" s="10">
        <v>0.2</v>
      </c>
      <c r="J26" s="12">
        <f>Table14[[#This Row],[Qty]]*Table14[[#This Row],[Unit Cost]]</f>
        <v>0.2</v>
      </c>
      <c r="K26" s="2"/>
    </row>
    <row r="27" spans="1:11" ht="50.1" customHeight="1" x14ac:dyDescent="0.3">
      <c r="A27" s="14" t="s">
        <v>49</v>
      </c>
      <c r="B27" s="17">
        <v>49668</v>
      </c>
      <c r="C27" s="17">
        <v>4224793</v>
      </c>
      <c r="D27" s="14" t="s">
        <v>37</v>
      </c>
      <c r="E27" s="14" t="s">
        <v>52</v>
      </c>
      <c r="F27" s="8">
        <v>1</v>
      </c>
      <c r="G27" s="8" t="s">
        <v>15</v>
      </c>
      <c r="H27" s="2"/>
      <c r="I27" s="10">
        <v>0.1</v>
      </c>
      <c r="J27" s="12">
        <f>Table14[[#This Row],[Qty]]*Table14[[#This Row],[Unit Cost]]</f>
        <v>0.1</v>
      </c>
      <c r="K27" s="2"/>
    </row>
    <row r="28" spans="1:11" ht="50.1" customHeight="1" x14ac:dyDescent="0.3">
      <c r="A28" s="14" t="s">
        <v>50</v>
      </c>
      <c r="B28" s="17">
        <v>32123</v>
      </c>
      <c r="C28" s="17">
        <v>4211573</v>
      </c>
      <c r="D28" s="14" t="s">
        <v>38</v>
      </c>
      <c r="E28" s="14" t="s">
        <v>7</v>
      </c>
      <c r="F28" s="8">
        <v>4</v>
      </c>
      <c r="G28" s="8" t="s">
        <v>15</v>
      </c>
      <c r="H28" s="2"/>
      <c r="I28" s="10">
        <v>0.1</v>
      </c>
      <c r="J28" s="12">
        <f>Table14[[#This Row],[Qty]]*Table14[[#This Row],[Unit Cost]]</f>
        <v>0.4</v>
      </c>
      <c r="K28" s="2"/>
    </row>
    <row r="29" spans="1:11" ht="50.1" customHeight="1" x14ac:dyDescent="0.3">
      <c r="A29" s="14" t="s">
        <v>50</v>
      </c>
      <c r="B29" s="17">
        <v>6590</v>
      </c>
      <c r="C29" s="17">
        <v>4211622</v>
      </c>
      <c r="D29" s="14" t="s">
        <v>39</v>
      </c>
      <c r="E29" s="14" t="s">
        <v>7</v>
      </c>
      <c r="F29" s="8">
        <v>8</v>
      </c>
      <c r="G29" s="8" t="s">
        <v>15</v>
      </c>
      <c r="H29" s="2"/>
      <c r="I29" s="10">
        <v>0.15</v>
      </c>
      <c r="J29" s="12">
        <f>Table14[[#This Row],[Qty]]*Table14[[#This Row],[Unit Cost]]</f>
        <v>1.2</v>
      </c>
      <c r="K29" s="2"/>
    </row>
    <row r="30" spans="1:11" ht="50.1" customHeight="1" x14ac:dyDescent="0.3">
      <c r="A30" s="14" t="s">
        <v>51</v>
      </c>
      <c r="B30" s="17">
        <v>3957</v>
      </c>
      <c r="C30" s="17">
        <v>4211473</v>
      </c>
      <c r="D30" s="14" t="s">
        <v>40</v>
      </c>
      <c r="E30" s="14" t="s">
        <v>7</v>
      </c>
      <c r="F30" s="8">
        <v>4</v>
      </c>
      <c r="G30" s="8" t="s">
        <v>15</v>
      </c>
      <c r="H30" s="2"/>
      <c r="I30" s="10">
        <v>0.1</v>
      </c>
      <c r="J30" s="12">
        <f>Table14[[#This Row],[Qty]]*Table14[[#This Row],[Unit Cost]]</f>
        <v>0.4</v>
      </c>
      <c r="K30" s="2"/>
    </row>
    <row r="31" spans="1:11" ht="15" x14ac:dyDescent="0.3">
      <c r="A31" s="2"/>
      <c r="D31" s="2" t="s">
        <v>8</v>
      </c>
      <c r="F31" s="9">
        <f>SUBTOTAL(109,Table14[Qty])</f>
        <v>46</v>
      </c>
      <c r="G31" s="9"/>
      <c r="H31" s="2"/>
      <c r="I31" s="15"/>
      <c r="J31" s="13">
        <f>SUBTOTAL(109,Table14[Cost])</f>
        <v>5.8500000000000014</v>
      </c>
      <c r="K31" s="2"/>
    </row>
    <row r="32" spans="1:11" x14ac:dyDescent="0.3">
      <c r="A32" s="2"/>
      <c r="K32" s="2"/>
    </row>
    <row r="33" spans="1:11" x14ac:dyDescent="0.3">
      <c r="A33" s="2"/>
      <c r="K33" s="2"/>
    </row>
    <row r="34" spans="1:11" x14ac:dyDescent="0.3">
      <c r="A34" s="2"/>
      <c r="K34" s="2"/>
    </row>
    <row r="35" spans="1:11" x14ac:dyDescent="0.3">
      <c r="A35" s="2"/>
      <c r="K35" s="2"/>
    </row>
  </sheetData>
  <hyperlinks>
    <hyperlink ref="L3" r:id="rId1" display="https://www.vertex42.com/ExcelTemplates/bill-of-materials.html"/>
    <hyperlink ref="D2" r:id="rId2" display="http://www.vertex42.com/ExcelTemplates/free-timesheet-template.html"/>
  </hyperlinks>
  <printOptions horizontalCentered="1"/>
  <pageMargins left="0.25" right="0.25" top="0.25" bottom="0.25" header="0.5" footer="0.5"/>
  <pageSetup scale="94" fitToHeight="0" orientation="portrait" r:id="rId3"/>
  <headerFooter alignWithMargins="0"/>
  <drawing r:id="rId4"/>
  <tableParts count="1"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showGridLines="0" workbookViewId="0"/>
  </sheetViews>
  <sheetFormatPr defaultRowHeight="14.25" x14ac:dyDescent="0.2"/>
  <cols>
    <col min="1" max="1" width="2.625" style="46" customWidth="1"/>
    <col min="2" max="2" width="66.5" style="46" customWidth="1"/>
  </cols>
  <sheetData>
    <row r="1" spans="1:3" ht="42" customHeight="1" x14ac:dyDescent="0.2">
      <c r="A1" s="40"/>
      <c r="B1" s="47" t="s">
        <v>14</v>
      </c>
      <c r="C1" s="41"/>
    </row>
    <row r="2" spans="1:3" ht="15" x14ac:dyDescent="0.2">
      <c r="A2" s="40"/>
      <c r="B2" s="42"/>
      <c r="C2" s="41"/>
    </row>
    <row r="3" spans="1:3" x14ac:dyDescent="0.2">
      <c r="A3" s="40"/>
      <c r="B3" s="41" t="s">
        <v>59</v>
      </c>
      <c r="C3" s="41"/>
    </row>
    <row r="4" spans="1:3" x14ac:dyDescent="0.2">
      <c r="A4" s="40"/>
      <c r="B4" s="48" t="s">
        <v>62</v>
      </c>
      <c r="C4" s="41"/>
    </row>
    <row r="5" spans="1:3" ht="15" x14ac:dyDescent="0.2">
      <c r="A5" s="40"/>
      <c r="B5" s="43"/>
      <c r="C5" s="41"/>
    </row>
    <row r="6" spans="1:3" ht="15.75" x14ac:dyDescent="0.25">
      <c r="A6" s="40"/>
      <c r="B6" s="44" t="s">
        <v>67</v>
      </c>
      <c r="C6" s="41"/>
    </row>
    <row r="7" spans="1:3" ht="15" x14ac:dyDescent="0.2">
      <c r="A7" s="40"/>
      <c r="B7" s="43"/>
      <c r="C7" s="41"/>
    </row>
    <row r="8" spans="1:3" ht="30" x14ac:dyDescent="0.2">
      <c r="A8" s="40"/>
      <c r="B8" s="43" t="s">
        <v>64</v>
      </c>
      <c r="C8" s="41"/>
    </row>
    <row r="9" spans="1:3" ht="15" x14ac:dyDescent="0.2">
      <c r="A9" s="40"/>
      <c r="B9" s="43"/>
      <c r="C9" s="41"/>
    </row>
    <row r="10" spans="1:3" ht="30" x14ac:dyDescent="0.2">
      <c r="A10" s="40"/>
      <c r="B10" s="43" t="s">
        <v>60</v>
      </c>
      <c r="C10" s="41"/>
    </row>
    <row r="11" spans="1:3" ht="15" x14ac:dyDescent="0.2">
      <c r="A11" s="40"/>
      <c r="B11" s="43"/>
      <c r="C11" s="41"/>
    </row>
    <row r="12" spans="1:3" ht="30" x14ac:dyDescent="0.2">
      <c r="A12" s="40"/>
      <c r="B12" s="43" t="s">
        <v>61</v>
      </c>
      <c r="C12" s="41"/>
    </row>
    <row r="13" spans="1:3" ht="15" x14ac:dyDescent="0.2">
      <c r="A13" s="40"/>
      <c r="B13" s="43"/>
      <c r="C13" s="41"/>
    </row>
    <row r="14" spans="1:3" ht="15.75" x14ac:dyDescent="0.25">
      <c r="A14" s="40"/>
      <c r="B14" s="44" t="s">
        <v>66</v>
      </c>
      <c r="C14" s="41"/>
    </row>
    <row r="15" spans="1:3" ht="15" x14ac:dyDescent="0.2">
      <c r="A15" s="40"/>
      <c r="B15" s="50" t="s">
        <v>63</v>
      </c>
      <c r="C15" s="41"/>
    </row>
    <row r="16" spans="1:3" ht="15" x14ac:dyDescent="0.2">
      <c r="A16" s="40"/>
      <c r="B16" s="45"/>
      <c r="C16" s="41"/>
    </row>
    <row r="17" spans="1:3" x14ac:dyDescent="0.2">
      <c r="A17" s="40"/>
      <c r="B17" s="52" t="s">
        <v>65</v>
      </c>
      <c r="C17" s="41"/>
    </row>
    <row r="18" spans="1:3" x14ac:dyDescent="0.2">
      <c r="A18" s="40"/>
      <c r="B18" s="40"/>
      <c r="C18" s="41"/>
    </row>
    <row r="19" spans="1:3" x14ac:dyDescent="0.2">
      <c r="A19" s="40"/>
      <c r="B19" s="40"/>
      <c r="C19" s="41"/>
    </row>
    <row r="20" spans="1:3" x14ac:dyDescent="0.2">
      <c r="A20" s="40"/>
      <c r="B20" s="40"/>
      <c r="C20" s="41"/>
    </row>
    <row r="21" spans="1:3" x14ac:dyDescent="0.2">
      <c r="A21" s="40"/>
      <c r="B21" s="40"/>
      <c r="C21" s="41"/>
    </row>
    <row r="22" spans="1:3" x14ac:dyDescent="0.2">
      <c r="A22" s="40"/>
      <c r="B22" s="40"/>
      <c r="C22" s="41"/>
    </row>
    <row r="23" spans="1:3" x14ac:dyDescent="0.2">
      <c r="A23" s="40"/>
      <c r="B23" s="40"/>
      <c r="C23" s="41"/>
    </row>
    <row r="24" spans="1:3" x14ac:dyDescent="0.2">
      <c r="A24" s="40"/>
      <c r="B24" s="40"/>
      <c r="C24" s="41"/>
    </row>
    <row r="25" spans="1:3" x14ac:dyDescent="0.2">
      <c r="A25" s="40"/>
      <c r="B25" s="40"/>
      <c r="C25" s="41"/>
    </row>
    <row r="26" spans="1:3" x14ac:dyDescent="0.2">
      <c r="A26" s="40"/>
      <c r="B26" s="40"/>
      <c r="C26" s="41"/>
    </row>
    <row r="27" spans="1:3" x14ac:dyDescent="0.2">
      <c r="A27" s="40"/>
      <c r="B27" s="40"/>
      <c r="C27" s="41"/>
    </row>
    <row r="28" spans="1:3" x14ac:dyDescent="0.2">
      <c r="A28" s="40"/>
      <c r="B28" s="40"/>
      <c r="C28" s="41"/>
    </row>
    <row r="29" spans="1:3" x14ac:dyDescent="0.2">
      <c r="A29" s="40"/>
      <c r="B29" s="40"/>
      <c r="C29" s="41"/>
    </row>
  </sheetData>
  <hyperlinks>
    <hyperlink ref="B4" r:id="rId1"/>
    <hyperlink ref="B15" r:id="rId2"/>
  </hyperlinks>
  <pageMargins left="0.7" right="0.7" top="0.75" bottom="0.75" header="0.3" footer="0.3"/>
  <pageSetup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BillOfMaterials</vt:lpstr>
      <vt:lpstr>Revisions</vt:lpstr>
      <vt:lpstr>Example</vt:lpstr>
      <vt:lpstr>©</vt:lpstr>
      <vt:lpstr>BillOfMaterials!Print_Area</vt:lpstr>
      <vt:lpstr>Example!Print_Area</vt:lpstr>
      <vt:lpstr>BillOfMaterials!Print_Titles</vt:lpstr>
      <vt:lpstr>Example!Print_Titles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Bill of Materials Template</dc:title>
  <dc:creator>Vertex42.com</dc:creator>
  <dc:description>(c) 2012-2019 Vertex42 LLC. All Rights Reserved.</dc:description>
  <cp:lastModifiedBy>Martin, Brett M C1C USAF USAFA CW/CS07</cp:lastModifiedBy>
  <cp:lastPrinted>2019-03-25T22:28:09Z</cp:lastPrinted>
  <dcterms:created xsi:type="dcterms:W3CDTF">2007-12-24T15:22:31Z</dcterms:created>
  <dcterms:modified xsi:type="dcterms:W3CDTF">2019-09-07T00:41:22Z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2012-2019 Vertex42 LLC</vt:lpwstr>
  </property>
  <property fmtid="{D5CDD505-2E9C-101B-9397-08002B2CF9AE}" pid="3" name="Source">
    <vt:lpwstr>https://www.vertex42.com/ExcelTemplates/bill-of-materials.html</vt:lpwstr>
  </property>
  <property fmtid="{D5CDD505-2E9C-101B-9397-08002B2CF9AE}" pid="4" name="Version">
    <vt:lpwstr>1.1.2</vt:lpwstr>
  </property>
</Properties>
</file>