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codeName="ThisWorkbook" defaultThemeVersion="124226"/>
  <xr:revisionPtr revIDLastSave="0" documentId="13_ncr:1_{B5030557-3623-4454-8134-E163F4DDA1C6}" xr6:coauthVersionLast="47" xr6:coauthVersionMax="47" xr10:uidLastSave="{00000000-0000-0000-0000-000000000000}"/>
  <bookViews>
    <workbookView xWindow="-108" yWindow="-108" windowWidth="41496" windowHeight="16896" tabRatio="626" activeTab="3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Tillage" sheetId="22" r:id="rId5"/>
    <sheet name="GridRatio" sheetId="11" r:id="rId6"/>
    <sheet name="Irrig" sheetId="3" r:id="rId7"/>
    <sheet name="Drip" sheetId="17" r:id="rId8"/>
    <sheet name="DripNodes" sheetId="18" r:id="rId9"/>
    <sheet name="Solute" sheetId="15" r:id="rId10"/>
    <sheet name="Gas" sheetId="21" r:id="rId11"/>
    <sheet name="Init" sheetId="2" r:id="rId12"/>
    <sheet name="Soil" sheetId="6" r:id="rId13"/>
    <sheet name="Time" sheetId="4" r:id="rId14"/>
    <sheet name="Variety" sheetId="10" r:id="rId15"/>
    <sheet name="Weather" sheetId="7" r:id="rId16"/>
    <sheet name="MulchDecomp" sheetId="19" r:id="rId17"/>
    <sheet name="MulchGeo" sheetId="20" r:id="rId18"/>
  </sheets>
  <definedNames>
    <definedName name="_xlnm._FilterDatabase" localSheetId="12" hidden="1">Soil!$A$1:$A$6</definedName>
    <definedName name="Description">Description!$A$1:$T$1</definedName>
    <definedName name="Fertilization">Fertilization!$A$1:$F$1</definedName>
    <definedName name="GridRatio">GridRatio!$A$1:$J$1</definedName>
    <definedName name="GridX">#REF!</definedName>
    <definedName name="Init">Init!$A$1:$Q$1</definedName>
    <definedName name="Irrig">Irrig!$A$1:$C$212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Soil!$A$1:$AS$1</definedName>
    <definedName name="Time">Time!$A$1:$K$1</definedName>
    <definedName name="Weather">Weather!$A$1:$E$6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7" l="1"/>
  <c r="C11" i="7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9" i="7"/>
  <c r="F2" i="1" l="1"/>
  <c r="S3" i="6" l="1"/>
  <c r="S4" i="6"/>
  <c r="S5" i="6"/>
  <c r="S6" i="6"/>
  <c r="S2" i="6" l="1"/>
  <c r="F2" i="16"/>
  <c r="D2" i="16"/>
</calcChain>
</file>

<file path=xl/sharedStrings.xml><?xml version="1.0" encoding="utf-8"?>
<sst xmlns="http://schemas.openxmlformats.org/spreadsheetml/2006/main" count="609" uniqueCount="294">
  <si>
    <t>Date</t>
  </si>
  <si>
    <t>amount</t>
  </si>
  <si>
    <t>note</t>
  </si>
  <si>
    <t>sowing</t>
  </si>
  <si>
    <t>end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</si>
  <si>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</si>
  <si>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</si>
  <si>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</si>
  <si>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</si>
  <si>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</si>
  <si>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</si>
  <si>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</si>
  <si>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</si>
  <si>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</si>
  <si>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</si>
  <si>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</si>
  <si>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</si>
  <si>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</si>
  <si>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</si>
  <si>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</si>
  <si>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</si>
  <si>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</si>
  <si>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</si>
  <si>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</si>
  <si>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</si>
  <si>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</si>
  <si>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</si>
  <si>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</si>
  <si>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</si>
  <si>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</si>
  <si>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</si>
  <si>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</si>
  <si>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</si>
  <si>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</si>
  <si>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</si>
  <si>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</si>
  <si>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</si>
  <si>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</si>
  <si>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</si>
  <si>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</si>
  <si>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</si>
  <si>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</si>
  <si>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</si>
  <si>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</si>
  <si>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</si>
  <si>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</si>
  <si>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</si>
  <si>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</si>
  <si>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</si>
  <si>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</si>
  <si>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</si>
  <si>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</si>
  <si>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</si>
  <si>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</si>
  <si>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</si>
  <si>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</si>
  <si>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</si>
  <si>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</si>
  <si>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</si>
  <si>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</si>
  <si>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</si>
  <si>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</si>
  <si>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</si>
  <si>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</si>
  <si>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</si>
  <si>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</si>
  <si>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</si>
  <si>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</si>
  <si>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</si>
  <si>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</si>
  <si>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</si>
  <si>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</si>
  <si>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</si>
  <si>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</si>
  <si>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</si>
  <si>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</si>
  <si>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</si>
  <si>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</si>
  <si>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</si>
  <si>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</si>
  <si>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</si>
  <si>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</si>
  <si>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</si>
  <si>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</si>
  <si>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</si>
  <si>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</si>
  <si>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</si>
  <si>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</si>
  <si>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</si>
  <si>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</si>
  <si>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</si>
  <si>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</si>
  <si>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</si>
  <si>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</si>
  <si>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</si>
  <si>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</si>
  <si>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</si>
  <si>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</si>
  <si>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</si>
  <si>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</si>
  <si>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</si>
  <si>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</si>
  <si>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</si>
  <si>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</si>
  <si>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</si>
  <si>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</si>
  <si>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</si>
  <si>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</si>
  <si>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</si>
  <si>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</si>
  <si>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</si>
  <si>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</si>
  <si>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</si>
  <si>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</si>
  <si>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rowangle</t>
  </si>
  <si>
    <t>xseed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</si>
  <si>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</si>
  <si>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</si>
  <si>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</si>
  <si>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</si>
  <si>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</si>
  <si>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</si>
  <si>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</si>
  <si>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</si>
  <si>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</si>
  <si>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tmpr</t>
  </si>
  <si>
    <t>sand</t>
  </si>
  <si>
    <t>silt</t>
  </si>
  <si>
    <t>clay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</si>
  <si>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</si>
  <si>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</si>
  <si>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</si>
  <si>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</si>
  <si>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</si>
  <si>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</si>
  <si>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</si>
  <si>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</si>
  <si>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</si>
  <si>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</si>
  <si>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</si>
  <si>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LM_min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</si>
  <si>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</si>
  <si>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</si>
  <si>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</si>
  <si>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</si>
  <si>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</si>
  <si>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</si>
  <si>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</si>
  <si>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</si>
  <si>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</si>
  <si>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</si>
  <si>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</si>
  <si>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</si>
  <si>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</si>
  <si>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</si>
  <si>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</si>
  <si>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</si>
  <si>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</si>
  <si>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field</t>
  </si>
  <si>
    <t>year</t>
  </si>
  <si>
    <t>R</t>
  </si>
  <si>
    <t>I_type</t>
  </si>
  <si>
    <t>Mead</t>
  </si>
  <si>
    <t>Bush</t>
  </si>
  <si>
    <t>Pn_33B51</t>
  </si>
  <si>
    <t>Pn_33G66</t>
  </si>
  <si>
    <t>Pn_33H26</t>
  </si>
  <si>
    <t>Pn_33T57</t>
  </si>
  <si>
    <t>DK_61-72</t>
  </si>
  <si>
    <t>DK_62-98</t>
  </si>
  <si>
    <t>PIO-1151</t>
  </si>
  <si>
    <t>PI33T57</t>
  </si>
  <si>
    <t>HNew</t>
  </si>
  <si>
    <t>sat</t>
  </si>
  <si>
    <t>w</t>
  </si>
  <si>
    <t>SoilName</t>
  </si>
  <si>
    <t>soilFile</t>
  </si>
  <si>
    <t>Init Type</t>
  </si>
  <si>
    <t>id</t>
  </si>
  <si>
    <t>MeadNE2</t>
  </si>
  <si>
    <t>MeadNE3</t>
  </si>
  <si>
    <t>NW-MESA-75%</t>
  </si>
  <si>
    <t>SW-MESA-100%</t>
  </si>
  <si>
    <t>NE-SDI-100%</t>
  </si>
  <si>
    <t>SE-SDI-100%</t>
  </si>
  <si>
    <t>depth</t>
  </si>
  <si>
    <t>InitRtMass</t>
  </si>
  <si>
    <t>autoIrrigAmt</t>
  </si>
  <si>
    <t>DailyWind</t>
  </si>
  <si>
    <t>WeatherID</t>
  </si>
  <si>
    <t>file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</si>
  <si>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</si>
  <si>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</si>
  <si>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</si>
  <si>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</si>
  <si>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</si>
  <si>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</si>
  <si>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</si>
  <si>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</si>
  <si>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</si>
  <si>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</si>
  <si>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</si>
  <si>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</si>
  <si>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</si>
  <si>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</si>
  <si>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</si>
  <si>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</si>
  <si>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</si>
  <si>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</si>
  <si>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</si>
  <si>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</si>
  <si>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</si>
  <si>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</si>
  <si>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</si>
  <si>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</si>
  <si>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</si>
  <si>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</si>
  <si>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</si>
  <si>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</si>
  <si>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</si>
  <si>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bTort</t>
  </si>
  <si>
    <t>Diffusion_Coeff(cm2/day)</t>
  </si>
  <si>
    <t>GasCO2Default</t>
  </si>
  <si>
    <t>GasBCTop</t>
  </si>
  <si>
    <t>GasBCBottom</t>
  </si>
  <si>
    <t>Gas_CO2</t>
  </si>
  <si>
    <t>date_residue</t>
  </si>
  <si>
    <t>type(t or m)</t>
  </si>
  <si>
    <t>rate (t/ha or  cm)</t>
  </si>
  <si>
    <t>Vertical Layers</t>
  </si>
  <si>
    <t>RunToEnd</t>
  </si>
  <si>
    <t>CO2(ppm)</t>
  </si>
  <si>
    <t>Till(1/0)</t>
  </si>
  <si>
    <t>DaysBeforePlanting</t>
  </si>
  <si>
    <t>Depth</t>
  </si>
  <si>
    <t>Default</t>
  </si>
  <si>
    <t>Tillage</t>
  </si>
  <si>
    <t>Gas_O2</t>
  </si>
  <si>
    <t>GasO2Default</t>
  </si>
  <si>
    <t>WeatherHourly</t>
  </si>
  <si>
    <t>O2(ppm)</t>
  </si>
  <si>
    <t>Gas_File</t>
  </si>
  <si>
    <t>GasID</t>
  </si>
  <si>
    <t>Humus_C</t>
  </si>
  <si>
    <t>Humus_N</t>
  </si>
  <si>
    <t>Litter_C</t>
  </si>
  <si>
    <t>Litter_N</t>
  </si>
  <si>
    <t>Manure_C</t>
  </si>
  <si>
    <t>Manure_N</t>
  </si>
  <si>
    <t>population(p/ha)</t>
  </si>
  <si>
    <t>seedDepth</t>
  </si>
  <si>
    <t>RowSpacing(cm)</t>
  </si>
  <si>
    <t>Litter_C(kg/ha)</t>
  </si>
  <si>
    <t>altitude(m)</t>
  </si>
  <si>
    <t>agmipet2weather.csv</t>
  </si>
  <si>
    <t xml:space="preserve">BEOU </t>
  </si>
  <si>
    <t>Sac.wea</t>
  </si>
  <si>
    <t>SacCA</t>
  </si>
  <si>
    <t>SA_CA</t>
  </si>
  <si>
    <t>daily</t>
  </si>
  <si>
    <t>BEOU</t>
  </si>
  <si>
    <t>SCA2004_Run1</t>
  </si>
  <si>
    <t>SCA_Soil</t>
  </si>
  <si>
    <t>SCA_Wea</t>
  </si>
  <si>
    <t>SCA_Climate.dat</t>
  </si>
  <si>
    <t>SCA</t>
  </si>
  <si>
    <t>SCA.nit</t>
  </si>
  <si>
    <t>SCA_Soil_SCA2004_Run1.soi</t>
  </si>
  <si>
    <t>GasCO2Default_Run6</t>
  </si>
  <si>
    <t>GasCO2Default_Run7</t>
  </si>
  <si>
    <t>GasCO2Default_Run8</t>
  </si>
  <si>
    <t>GasCO2Default_Run9</t>
  </si>
  <si>
    <t>GasCO2Default_Run10</t>
  </si>
  <si>
    <t>GasO2Default_Run6</t>
  </si>
  <si>
    <t>GasO2Default_Run7</t>
  </si>
  <si>
    <t>GasO2Default_Run8</t>
  </si>
  <si>
    <t>GasO2Default_Run9</t>
  </si>
  <si>
    <t>GasO2Default_Run10</t>
  </si>
  <si>
    <t>OCA_Wea</t>
  </si>
  <si>
    <t>OCA</t>
  </si>
  <si>
    <t>SCA_Wea_Rain_plus_20</t>
  </si>
  <si>
    <t>SCA_Wea_Rain_plus_40</t>
  </si>
  <si>
    <t>SCA_Wea_Rain_minus_20</t>
  </si>
  <si>
    <t>SCA_Wea_Rain_minus_40</t>
  </si>
  <si>
    <t>SCA_Wea_Temp_plus_2</t>
  </si>
  <si>
    <t>SCA_Wea_Temp_plus_4</t>
  </si>
  <si>
    <t>SCA_Wea_Temp_minus_2</t>
  </si>
  <si>
    <t>SCA_Wea_Temp_minus_4</t>
  </si>
  <si>
    <t xml:space="preserve">SCA_Wea </t>
  </si>
  <si>
    <t>SCA_Wea_Co2_775</t>
  </si>
  <si>
    <t>SCA_Wea_Co2_475</t>
  </si>
  <si>
    <t>SCA_Wea_Co2_575</t>
  </si>
  <si>
    <t>SCA_Wea_Co2_675</t>
  </si>
  <si>
    <t>CaseStudy1_2_Weather.csv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</si>
</sst>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h:mm;@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36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15" fontId="0" fillId="0" borderId="0" xfId="0" applyNumberFormat="1"/>
    <xf numFmtId="0" fontId="2" fillId="2" borderId="0" xfId="0" applyFont="1" applyFill="1"/>
    <xf numFmtId="0" fontId="3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5" fillId="0" borderId="0" xfId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0" fillId="3" borderId="0" xfId="0" applyFill="1"/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/>
    <xf numFmtId="0" fontId="1" fillId="3" borderId="2" xfId="0" applyFont="1" applyFill="1" applyBorder="1" applyAlignment="1">
      <alignment horizontal="left" vertical="center"/>
    </xf>
    <xf numFmtId="14" fontId="0" fillId="3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166" fontId="0" fillId="3" borderId="0" xfId="0" applyNumberFormat="1" applyFill="1" applyAlignment="1">
      <alignment horizontal="right"/>
    </xf>
    <xf numFmtId="0" fontId="0" fillId="0" borderId="3" xfId="0" applyFill="1" applyBorder="1"/>
    <xf numFmtId="0" fontId="0" fillId="0" borderId="4" xfId="0" applyFill="1" applyBorder="1"/>
    <xf numFmtId="0" fontId="0" fillId="0" borderId="0" xfId="0" applyFill="1"/>
    <xf numFmtId="0" fontId="0" fillId="0" borderId="5" xfId="0" applyFill="1" applyBorder="1"/>
    <xf numFmtId="0" fontId="2" fillId="0" borderId="0" xfId="0" applyFont="1" applyFill="1"/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"/>
  <sheetViews>
    <sheetView zoomScale="85" zoomScaleNormal="85" workbookViewId="0">
      <pane ySplit="1" topLeftCell="A2" activePane="bottomLeft" state="frozen"/>
      <selection activeCell="I1" sqref="I1"/>
      <selection pane="bottomLeft" activeCell="F25" sqref="F25"/>
    </sheetView>
  </sheetViews>
  <sheetFormatPr defaultRowHeight="14.4" x14ac:dyDescent="0.3"/>
  <cols>
    <col min="1" max="1" width="20.5546875" style="29" customWidth="1"/>
    <col min="2" max="2" width="28.21875" style="29" customWidth="1"/>
    <col min="3" max="3" width="12" style="29" customWidth="1"/>
    <col min="4" max="5" width="13" style="29" customWidth="1"/>
    <col min="6" max="6" width="39.6640625" style="29" customWidth="1"/>
    <col min="7" max="7" width="16" style="29" customWidth="1"/>
    <col min="8" max="9" width="20" style="29" customWidth="1"/>
    <col min="10" max="10" width="17" style="29" customWidth="1"/>
    <col min="11" max="11" width="13" style="29" customWidth="1"/>
    <col min="12" max="12" width="16" style="29" customWidth="1"/>
    <col min="13" max="13" width="19.44140625" style="29" customWidth="1"/>
    <col min="14" max="14" width="15" style="29" customWidth="1"/>
    <col min="15" max="15" width="21.33203125" style="29" customWidth="1"/>
    <col min="16" max="16" width="16.33203125" style="29" customWidth="1"/>
    <col min="17" max="17" width="24.6640625" style="29" customWidth="1"/>
    <col min="18" max="18" width="24.88671875" style="29" customWidth="1"/>
    <col min="19" max="19" width="16.109375" style="29" customWidth="1"/>
    <col min="20" max="20" width="15.88671875" style="29" customWidth="1"/>
    <col min="21" max="16384" width="8.88671875" style="29"/>
  </cols>
  <sheetData>
    <row r="1" spans="1:24" x14ac:dyDescent="0.3">
      <c r="A1" s="29" t="s">
        <v>6</v>
      </c>
      <c r="B1" s="29" t="s">
        <v>139</v>
      </c>
      <c r="C1" s="29" t="s">
        <v>103</v>
      </c>
      <c r="D1" s="29" t="s">
        <v>104</v>
      </c>
      <c r="E1" s="31" t="s">
        <v>175</v>
      </c>
      <c r="F1" s="31" t="s">
        <v>7</v>
      </c>
      <c r="G1" s="29" t="s">
        <v>105</v>
      </c>
      <c r="H1" s="29" t="s">
        <v>106</v>
      </c>
      <c r="I1" s="29" t="s">
        <v>149</v>
      </c>
      <c r="J1" s="29" t="s">
        <v>107</v>
      </c>
      <c r="K1" s="29" t="s">
        <v>108</v>
      </c>
      <c r="L1" s="29" t="s">
        <v>109</v>
      </c>
      <c r="M1" s="31" t="s">
        <v>110</v>
      </c>
      <c r="N1" s="29" t="s">
        <v>111</v>
      </c>
      <c r="O1" s="29" t="s">
        <v>191</v>
      </c>
      <c r="P1" s="29" t="s">
        <v>192</v>
      </c>
      <c r="Q1" s="29" t="s">
        <v>225</v>
      </c>
      <c r="R1" s="29" t="s">
        <v>237</v>
      </c>
      <c r="S1" s="29" t="s">
        <v>241</v>
      </c>
      <c r="T1" s="29" t="s">
        <v>236</v>
      </c>
      <c r="U1" s="29" t="s">
        <v>158</v>
      </c>
      <c r="W1" s="29" t="s">
        <v>161</v>
      </c>
      <c r="X1" s="29" t="s">
        <v>159</v>
      </c>
    </row>
    <row r="2" spans="1:24" s="35" customFormat="1" ht="15.6" x14ac:dyDescent="0.3">
      <c r="A2" s="32" t="s">
        <v>261</v>
      </c>
      <c r="B2" s="33" t="s">
        <v>263</v>
      </c>
      <c r="C2" s="32" t="s">
        <v>260</v>
      </c>
      <c r="D2" s="29" t="str">
        <f>C2 &amp; ".var"</f>
        <v>BEOU.var</v>
      </c>
      <c r="E2" s="32" t="s">
        <v>262</v>
      </c>
      <c r="F2" s="29" t="str">
        <f>E2 &amp;"_"&amp; A2 &amp; ".soi"</f>
        <v>SCA_Soil_SCA2004_Run1.soi</v>
      </c>
      <c r="G2" s="32" t="s">
        <v>256</v>
      </c>
      <c r="H2" s="33" t="s">
        <v>264</v>
      </c>
      <c r="I2" s="33" t="s">
        <v>257</v>
      </c>
      <c r="J2" s="33" t="s">
        <v>265</v>
      </c>
      <c r="K2" s="32" t="s">
        <v>266</v>
      </c>
      <c r="L2" s="34" t="s">
        <v>75</v>
      </c>
      <c r="M2" s="32" t="s">
        <v>261</v>
      </c>
      <c r="N2" s="32" t="s">
        <v>90</v>
      </c>
      <c r="O2" s="35" t="s">
        <v>193</v>
      </c>
      <c r="P2" s="35" t="s">
        <v>194</v>
      </c>
      <c r="Q2" s="35" t="s">
        <v>222</v>
      </c>
      <c r="R2" s="35" t="s">
        <v>238</v>
      </c>
      <c r="S2" s="35" t="s">
        <v>242</v>
      </c>
      <c r="T2" s="35" t="s">
        <v>235</v>
      </c>
      <c r="U2" s="35" t="s">
        <v>258</v>
      </c>
      <c r="W2" s="35" t="s">
        <v>160</v>
      </c>
      <c r="X2" s="35">
        <v>2004</v>
      </c>
    </row>
    <row r="3" spans="1:24" ht="15.6" x14ac:dyDescent="0.3">
      <c r="J3" s="33"/>
    </row>
  </sheetData>
  <phoneticPr fontId="4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A44" sqref="A44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4" t="s">
        <v>6</v>
      </c>
      <c r="B1" s="4" t="s">
        <v>71</v>
      </c>
      <c r="C1" s="4" t="s">
        <v>72</v>
      </c>
      <c r="D1" s="4" t="s">
        <v>73</v>
      </c>
      <c r="E1" s="4" t="s">
        <v>74</v>
      </c>
    </row>
    <row r="2" spans="1:5" x14ac:dyDescent="0.3">
      <c r="A2" t="s">
        <v>75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622-738B-41A7-B4B2-43DDC1442E35}">
  <sheetPr codeName="Sheet18"/>
  <dimension ref="A1:D13"/>
  <sheetViews>
    <sheetView workbookViewId="0">
      <selection activeCell="M41" sqref="M41"/>
    </sheetView>
  </sheetViews>
  <sheetFormatPr defaultRowHeight="14.4" x14ac:dyDescent="0.3"/>
  <cols>
    <col min="1" max="1" width="20.44140625" customWidth="1"/>
  </cols>
  <sheetData>
    <row r="1" spans="1:4" x14ac:dyDescent="0.3">
      <c r="A1" s="4" t="s">
        <v>6</v>
      </c>
      <c r="B1" s="4" t="s">
        <v>71</v>
      </c>
      <c r="C1" s="4" t="s">
        <v>220</v>
      </c>
      <c r="D1" s="4" t="s">
        <v>221</v>
      </c>
    </row>
    <row r="2" spans="1:4" x14ac:dyDescent="0.3">
      <c r="A2" t="s">
        <v>222</v>
      </c>
      <c r="B2">
        <v>1</v>
      </c>
      <c r="C2">
        <v>0.65</v>
      </c>
      <c r="D2">
        <v>11920</v>
      </c>
    </row>
    <row r="3" spans="1:4" x14ac:dyDescent="0.3">
      <c r="A3" t="s">
        <v>238</v>
      </c>
      <c r="B3">
        <v>1</v>
      </c>
      <c r="C3">
        <v>0.65</v>
      </c>
      <c r="D3">
        <v>15400</v>
      </c>
    </row>
    <row r="4" spans="1:4" x14ac:dyDescent="0.3">
      <c r="A4" s="21" t="s">
        <v>268</v>
      </c>
      <c r="B4">
        <v>1</v>
      </c>
      <c r="C4" s="18">
        <v>0.45</v>
      </c>
      <c r="D4">
        <v>11920</v>
      </c>
    </row>
    <row r="5" spans="1:4" x14ac:dyDescent="0.3">
      <c r="A5" s="21" t="s">
        <v>269</v>
      </c>
      <c r="B5">
        <v>1</v>
      </c>
      <c r="C5" s="18">
        <v>0.55000000000000004</v>
      </c>
      <c r="D5">
        <v>11920</v>
      </c>
    </row>
    <row r="6" spans="1:4" x14ac:dyDescent="0.3">
      <c r="A6" s="21" t="s">
        <v>270</v>
      </c>
      <c r="B6">
        <v>1</v>
      </c>
      <c r="C6" s="18">
        <v>0.65</v>
      </c>
      <c r="D6">
        <v>11920</v>
      </c>
    </row>
    <row r="7" spans="1:4" x14ac:dyDescent="0.3">
      <c r="A7" s="21" t="s">
        <v>271</v>
      </c>
      <c r="B7">
        <v>1</v>
      </c>
      <c r="C7" s="18">
        <v>0.75</v>
      </c>
      <c r="D7">
        <v>11920</v>
      </c>
    </row>
    <row r="8" spans="1:4" x14ac:dyDescent="0.3">
      <c r="A8" s="21" t="s">
        <v>272</v>
      </c>
      <c r="B8">
        <v>1</v>
      </c>
      <c r="C8" s="18">
        <v>0.85</v>
      </c>
      <c r="D8">
        <v>11920</v>
      </c>
    </row>
    <row r="9" spans="1:4" x14ac:dyDescent="0.3">
      <c r="A9" s="21" t="s">
        <v>273</v>
      </c>
      <c r="B9">
        <v>1</v>
      </c>
      <c r="C9" s="18">
        <v>0.45</v>
      </c>
      <c r="D9">
        <v>15400</v>
      </c>
    </row>
    <row r="10" spans="1:4" x14ac:dyDescent="0.3">
      <c r="A10" s="21" t="s">
        <v>274</v>
      </c>
      <c r="B10">
        <v>1</v>
      </c>
      <c r="C10" s="18">
        <v>0.55000000000000004</v>
      </c>
      <c r="D10">
        <v>15400</v>
      </c>
    </row>
    <row r="11" spans="1:4" x14ac:dyDescent="0.3">
      <c r="A11" s="21" t="s">
        <v>275</v>
      </c>
      <c r="B11">
        <v>1</v>
      </c>
      <c r="C11" s="18">
        <v>0.65</v>
      </c>
      <c r="D11">
        <v>15400</v>
      </c>
    </row>
    <row r="12" spans="1:4" x14ac:dyDescent="0.3">
      <c r="A12" s="21" t="s">
        <v>276</v>
      </c>
      <c r="B12">
        <v>1</v>
      </c>
      <c r="C12" s="18">
        <v>0.75</v>
      </c>
      <c r="D12">
        <v>15400</v>
      </c>
    </row>
    <row r="13" spans="1:4" x14ac:dyDescent="0.3">
      <c r="A13" s="21" t="s">
        <v>277</v>
      </c>
      <c r="B13">
        <v>1</v>
      </c>
      <c r="C13" s="18">
        <v>0.85</v>
      </c>
      <c r="D13">
        <v>15400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Q2"/>
  <sheetViews>
    <sheetView workbookViewId="0">
      <pane ySplit="1" topLeftCell="A2" activePane="bottomLeft" state="frozen"/>
      <selection pane="bottomLeft" activeCell="E19" sqref="E19"/>
    </sheetView>
  </sheetViews>
  <sheetFormatPr defaultRowHeight="14.4" x14ac:dyDescent="0.3"/>
  <cols>
    <col min="1" max="1" width="16.21875" customWidth="1"/>
    <col min="2" max="5" width="13" customWidth="1"/>
    <col min="6" max="7" width="11" customWidth="1"/>
    <col min="8" max="9" width="14" customWidth="1"/>
    <col min="10" max="15" width="13" customWidth="1"/>
    <col min="16" max="16" width="14" customWidth="1"/>
    <col min="17" max="17" width="13" customWidth="1"/>
  </cols>
  <sheetData>
    <row r="1" spans="1:17" x14ac:dyDescent="0.3">
      <c r="A1" t="s">
        <v>6</v>
      </c>
      <c r="B1" t="s">
        <v>249</v>
      </c>
      <c r="C1" t="s">
        <v>112</v>
      </c>
      <c r="D1" t="s">
        <v>113</v>
      </c>
      <c r="E1" t="s">
        <v>253</v>
      </c>
      <c r="F1" t="s">
        <v>3</v>
      </c>
      <c r="G1" t="s">
        <v>4</v>
      </c>
      <c r="H1" t="s">
        <v>5</v>
      </c>
      <c r="I1" t="s">
        <v>187</v>
      </c>
      <c r="J1" t="s">
        <v>114</v>
      </c>
      <c r="K1" t="s">
        <v>115</v>
      </c>
      <c r="L1" t="s">
        <v>250</v>
      </c>
      <c r="M1" t="s">
        <v>116</v>
      </c>
      <c r="N1" t="s">
        <v>117</v>
      </c>
      <c r="O1" t="s">
        <v>118</v>
      </c>
      <c r="P1" t="s">
        <v>119</v>
      </c>
      <c r="Q1" t="s">
        <v>251</v>
      </c>
    </row>
    <row r="2" spans="1:17" ht="15.6" x14ac:dyDescent="0.3">
      <c r="A2" s="19" t="s">
        <v>261</v>
      </c>
      <c r="B2">
        <v>62500</v>
      </c>
      <c r="C2">
        <v>38.58</v>
      </c>
      <c r="D2">
        <v>121.47</v>
      </c>
      <c r="E2">
        <v>50</v>
      </c>
      <c r="F2" s="1">
        <v>38089</v>
      </c>
      <c r="G2" s="1">
        <v>38250</v>
      </c>
      <c r="H2">
        <v>0</v>
      </c>
      <c r="I2">
        <v>0</v>
      </c>
      <c r="J2" s="16">
        <v>0</v>
      </c>
      <c r="K2" s="16">
        <v>0</v>
      </c>
      <c r="L2" s="16">
        <v>8</v>
      </c>
      <c r="M2" s="16">
        <v>0.65</v>
      </c>
      <c r="N2" s="16">
        <v>0.5</v>
      </c>
      <c r="O2" s="16">
        <v>0</v>
      </c>
      <c r="P2" s="16">
        <v>1</v>
      </c>
      <c r="Q2" s="16">
        <v>75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S15"/>
  <sheetViews>
    <sheetView zoomScale="85" zoomScaleNormal="85" workbookViewId="0">
      <pane xSplit="1" topLeftCell="K1" activePane="topRight" state="frozen"/>
      <selection pane="topRight" activeCell="A2" sqref="A2:XFD15"/>
    </sheetView>
  </sheetViews>
  <sheetFormatPr defaultRowHeight="14.4" x14ac:dyDescent="0.3"/>
  <cols>
    <col min="1" max="1" width="43.6640625" customWidth="1"/>
    <col min="2" max="2" width="13" customWidth="1"/>
    <col min="3" max="3" width="9" customWidth="1"/>
    <col min="4" max="31" width="13" customWidth="1"/>
    <col min="32" max="32" width="13" style="22" customWidth="1"/>
    <col min="33" max="45" width="13" customWidth="1"/>
  </cols>
  <sheetData>
    <row r="1" spans="1:45" x14ac:dyDescent="0.3">
      <c r="A1" t="s">
        <v>176</v>
      </c>
      <c r="B1" t="s">
        <v>134</v>
      </c>
      <c r="C1" t="s">
        <v>177</v>
      </c>
      <c r="D1" t="s">
        <v>131</v>
      </c>
      <c r="E1" s="5" t="s">
        <v>243</v>
      </c>
      <c r="F1" s="5" t="s">
        <v>244</v>
      </c>
      <c r="G1" s="5" t="s">
        <v>245</v>
      </c>
      <c r="H1" s="5" t="s">
        <v>246</v>
      </c>
      <c r="I1" s="5" t="s">
        <v>247</v>
      </c>
      <c r="J1" s="5" t="s">
        <v>248</v>
      </c>
      <c r="K1" t="s">
        <v>132</v>
      </c>
      <c r="L1" t="s">
        <v>9</v>
      </c>
      <c r="M1" t="s">
        <v>172</v>
      </c>
      <c r="N1" t="s">
        <v>125</v>
      </c>
      <c r="O1" s="8" t="s">
        <v>231</v>
      </c>
      <c r="P1" s="5" t="s">
        <v>240</v>
      </c>
      <c r="Q1" t="s">
        <v>126</v>
      </c>
      <c r="R1" t="s">
        <v>127</v>
      </c>
      <c r="S1" t="s">
        <v>128</v>
      </c>
      <c r="T1" t="s">
        <v>10</v>
      </c>
      <c r="U1" t="s">
        <v>87</v>
      </c>
      <c r="V1" t="s">
        <v>88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s="22" t="s">
        <v>65</v>
      </c>
      <c r="AG1" t="s">
        <v>66</v>
      </c>
      <c r="AH1" t="s">
        <v>67</v>
      </c>
      <c r="AI1" t="s">
        <v>68</v>
      </c>
      <c r="AJ1" t="s">
        <v>58</v>
      </c>
      <c r="AK1" t="s">
        <v>69</v>
      </c>
      <c r="AL1" t="s">
        <v>70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173</v>
      </c>
    </row>
    <row r="2" spans="1:45" s="27" customFormat="1" x14ac:dyDescent="0.3">
      <c r="A2" s="27" t="s">
        <v>267</v>
      </c>
      <c r="B2" s="27">
        <v>15</v>
      </c>
      <c r="C2" s="27" t="s">
        <v>174</v>
      </c>
      <c r="D2" s="27">
        <v>2.0176920000000002E-3</v>
      </c>
      <c r="E2" s="27">
        <v>-1</v>
      </c>
      <c r="F2" s="27">
        <v>-1</v>
      </c>
      <c r="G2" s="27">
        <v>0</v>
      </c>
      <c r="H2" s="27">
        <v>0</v>
      </c>
      <c r="I2" s="27">
        <v>0</v>
      </c>
      <c r="J2" s="27">
        <v>0</v>
      </c>
      <c r="K2" s="27">
        <v>10</v>
      </c>
      <c r="L2" s="27">
        <v>2.81</v>
      </c>
      <c r="M2" s="27">
        <v>0.33</v>
      </c>
      <c r="N2" s="27">
        <v>5</v>
      </c>
      <c r="O2" s="27">
        <v>379</v>
      </c>
      <c r="P2" s="27">
        <v>206000</v>
      </c>
      <c r="Q2" s="27">
        <v>32</v>
      </c>
      <c r="R2" s="27">
        <v>51</v>
      </c>
      <c r="S2" s="27">
        <f t="shared" ref="S2:S6" si="0">100-Q2-R2</f>
        <v>17</v>
      </c>
      <c r="T2" s="27">
        <v>1.04</v>
      </c>
      <c r="U2" s="27">
        <v>0.37</v>
      </c>
      <c r="V2" s="27">
        <v>0.22</v>
      </c>
      <c r="W2" s="27">
        <v>-1</v>
      </c>
      <c r="X2" s="27">
        <v>-1</v>
      </c>
      <c r="Y2" s="27">
        <v>-1</v>
      </c>
      <c r="Z2" s="27">
        <v>-1</v>
      </c>
      <c r="AA2" s="27">
        <v>-1</v>
      </c>
      <c r="AB2" s="27">
        <v>-1</v>
      </c>
      <c r="AC2" s="27">
        <v>11</v>
      </c>
      <c r="AD2" s="27">
        <v>10</v>
      </c>
      <c r="AE2" s="27">
        <v>-1</v>
      </c>
      <c r="AF2" s="28">
        <v>6.9999999999999994E-5</v>
      </c>
      <c r="AG2" s="27">
        <v>1.7000000000000001E-2</v>
      </c>
      <c r="AH2" s="27">
        <v>7.0000000000000007E-2</v>
      </c>
      <c r="AI2" s="27">
        <v>0.2</v>
      </c>
      <c r="AJ2" s="27">
        <v>9.9999999999999995E-8</v>
      </c>
      <c r="AK2" s="27">
        <v>0.6</v>
      </c>
      <c r="AL2" s="27">
        <v>0.2</v>
      </c>
      <c r="AM2" s="27">
        <v>10</v>
      </c>
      <c r="AN2" s="27">
        <v>50</v>
      </c>
      <c r="AO2" s="27">
        <v>10</v>
      </c>
      <c r="AP2" s="27">
        <v>0.1</v>
      </c>
      <c r="AQ2" s="27">
        <v>8</v>
      </c>
      <c r="AR2" s="27">
        <v>1.0000000000000001E-5</v>
      </c>
      <c r="AS2" s="27">
        <v>0.38600000000000001</v>
      </c>
    </row>
    <row r="3" spans="1:45" s="29" customFormat="1" x14ac:dyDescent="0.3">
      <c r="A3" s="29" t="s">
        <v>267</v>
      </c>
      <c r="B3" s="29">
        <v>30</v>
      </c>
      <c r="C3" s="29" t="s">
        <v>174</v>
      </c>
      <c r="D3" s="29">
        <v>1.525401E-3</v>
      </c>
      <c r="E3" s="29">
        <v>-1</v>
      </c>
      <c r="F3" s="29">
        <v>-1</v>
      </c>
      <c r="G3" s="29">
        <v>0</v>
      </c>
      <c r="H3" s="29">
        <v>0</v>
      </c>
      <c r="I3" s="29">
        <v>0</v>
      </c>
      <c r="J3" s="29">
        <v>0</v>
      </c>
      <c r="K3" s="29">
        <v>10</v>
      </c>
      <c r="L3" s="29">
        <v>2.81</v>
      </c>
      <c r="M3" s="29">
        <v>0.33</v>
      </c>
      <c r="N3" s="29">
        <v>9</v>
      </c>
      <c r="O3" s="29">
        <v>379</v>
      </c>
      <c r="P3" s="29">
        <v>206000</v>
      </c>
      <c r="Q3" s="29">
        <v>29</v>
      </c>
      <c r="R3" s="29">
        <v>53</v>
      </c>
      <c r="S3" s="29">
        <f t="shared" si="0"/>
        <v>18</v>
      </c>
      <c r="T3" s="29">
        <v>1.37</v>
      </c>
      <c r="U3" s="29">
        <v>0.37</v>
      </c>
      <c r="V3" s="29">
        <v>0.22</v>
      </c>
      <c r="W3" s="29">
        <v>-1</v>
      </c>
      <c r="X3" s="29">
        <v>-1</v>
      </c>
      <c r="Y3" s="29">
        <v>-1</v>
      </c>
      <c r="Z3" s="29">
        <v>-1</v>
      </c>
      <c r="AA3" s="29">
        <v>-1</v>
      </c>
      <c r="AB3" s="29">
        <v>-1</v>
      </c>
      <c r="AC3" s="29">
        <v>11</v>
      </c>
      <c r="AD3" s="29">
        <v>10</v>
      </c>
      <c r="AE3" s="29">
        <v>-1</v>
      </c>
      <c r="AF3" s="30">
        <v>6.9999999999999994E-5</v>
      </c>
      <c r="AG3" s="27">
        <v>1.7000000000000001E-2</v>
      </c>
      <c r="AH3" s="29">
        <v>7.0000000000000007E-2</v>
      </c>
      <c r="AI3" s="29">
        <v>0.2</v>
      </c>
      <c r="AJ3" s="29">
        <v>9.9999999999999995E-8</v>
      </c>
      <c r="AK3" s="29">
        <v>0.6</v>
      </c>
      <c r="AL3" s="29">
        <v>0.2</v>
      </c>
      <c r="AM3" s="29">
        <v>10</v>
      </c>
      <c r="AN3" s="29">
        <v>50</v>
      </c>
      <c r="AO3" s="29">
        <v>10</v>
      </c>
      <c r="AP3" s="29">
        <v>0.1</v>
      </c>
      <c r="AQ3" s="29">
        <v>8</v>
      </c>
      <c r="AR3" s="29">
        <v>1.0000000000000001E-5</v>
      </c>
      <c r="AS3" s="29">
        <v>0.38600000000000001</v>
      </c>
    </row>
    <row r="4" spans="1:45" s="29" customFormat="1" x14ac:dyDescent="0.3">
      <c r="A4" s="29" t="s">
        <v>267</v>
      </c>
      <c r="B4" s="29">
        <v>50</v>
      </c>
      <c r="C4" s="29" t="s">
        <v>174</v>
      </c>
      <c r="D4" s="29">
        <v>1.1675500000000001E-3</v>
      </c>
      <c r="E4" s="29">
        <v>-1</v>
      </c>
      <c r="F4" s="29">
        <v>-1</v>
      </c>
      <c r="G4" s="29">
        <v>0</v>
      </c>
      <c r="H4" s="29">
        <v>0</v>
      </c>
      <c r="I4" s="29">
        <v>0</v>
      </c>
      <c r="J4" s="29">
        <v>0</v>
      </c>
      <c r="K4" s="29">
        <v>10</v>
      </c>
      <c r="L4" s="29">
        <v>2.81</v>
      </c>
      <c r="M4" s="29">
        <v>0.33</v>
      </c>
      <c r="N4" s="29">
        <v>10</v>
      </c>
      <c r="O4" s="29">
        <v>379</v>
      </c>
      <c r="P4" s="29">
        <v>206000</v>
      </c>
      <c r="Q4" s="29">
        <v>28</v>
      </c>
      <c r="R4" s="29">
        <v>52</v>
      </c>
      <c r="S4" s="29">
        <f t="shared" si="0"/>
        <v>20</v>
      </c>
      <c r="T4" s="29">
        <v>1.51</v>
      </c>
      <c r="U4" s="29">
        <v>0.37</v>
      </c>
      <c r="V4" s="29">
        <v>0.22</v>
      </c>
      <c r="W4" s="29">
        <v>-1</v>
      </c>
      <c r="X4" s="29">
        <v>-1</v>
      </c>
      <c r="Y4" s="29">
        <v>-1</v>
      </c>
      <c r="Z4" s="29">
        <v>-1</v>
      </c>
      <c r="AA4" s="29">
        <v>-1</v>
      </c>
      <c r="AB4" s="29">
        <v>-1</v>
      </c>
      <c r="AC4" s="29">
        <v>11</v>
      </c>
      <c r="AD4" s="29">
        <v>10</v>
      </c>
      <c r="AE4" s="29">
        <v>-1</v>
      </c>
      <c r="AF4" s="30">
        <v>6.9999999999999994E-5</v>
      </c>
      <c r="AG4" s="27">
        <v>1.7000000000000001E-2</v>
      </c>
      <c r="AH4" s="29">
        <v>7.0000000000000007E-2</v>
      </c>
      <c r="AI4" s="29">
        <v>0.2</v>
      </c>
      <c r="AJ4" s="29">
        <v>9.9999999999999995E-8</v>
      </c>
      <c r="AK4" s="29">
        <v>0.6</v>
      </c>
      <c r="AL4" s="29">
        <v>0.2</v>
      </c>
      <c r="AM4" s="29">
        <v>10</v>
      </c>
      <c r="AN4" s="29">
        <v>50</v>
      </c>
      <c r="AO4" s="29">
        <v>10</v>
      </c>
      <c r="AP4" s="29">
        <v>0.1</v>
      </c>
      <c r="AQ4" s="29">
        <v>8</v>
      </c>
      <c r="AR4" s="29">
        <v>1.0000000000000001E-5</v>
      </c>
      <c r="AS4" s="29">
        <v>0.38600000000000001</v>
      </c>
    </row>
    <row r="5" spans="1:45" s="29" customFormat="1" x14ac:dyDescent="0.3">
      <c r="A5" s="29" t="s">
        <v>267</v>
      </c>
      <c r="B5" s="29">
        <v>75</v>
      </c>
      <c r="C5" s="29" t="s">
        <v>174</v>
      </c>
      <c r="D5" s="29">
        <v>1.188759E-3</v>
      </c>
      <c r="E5" s="29">
        <v>-1</v>
      </c>
      <c r="F5" s="29">
        <v>-1</v>
      </c>
      <c r="G5" s="29">
        <v>0</v>
      </c>
      <c r="H5" s="29">
        <v>0</v>
      </c>
      <c r="I5" s="29">
        <v>0</v>
      </c>
      <c r="J5" s="29">
        <v>0</v>
      </c>
      <c r="K5" s="29">
        <v>10</v>
      </c>
      <c r="L5" s="29">
        <v>2.81</v>
      </c>
      <c r="M5" s="29">
        <v>0.33</v>
      </c>
      <c r="N5" s="29">
        <v>20</v>
      </c>
      <c r="O5" s="29">
        <v>379</v>
      </c>
      <c r="P5" s="29">
        <v>206000</v>
      </c>
      <c r="Q5" s="29">
        <v>29</v>
      </c>
      <c r="R5" s="29">
        <v>51</v>
      </c>
      <c r="S5" s="29">
        <f t="shared" si="0"/>
        <v>20</v>
      </c>
      <c r="T5" s="29">
        <v>1.58</v>
      </c>
      <c r="U5" s="29">
        <v>0.37</v>
      </c>
      <c r="V5" s="29">
        <v>0.22</v>
      </c>
      <c r="W5" s="29">
        <v>-1</v>
      </c>
      <c r="X5" s="29">
        <v>-1</v>
      </c>
      <c r="Y5" s="29">
        <v>-1</v>
      </c>
      <c r="Z5" s="29">
        <v>-1</v>
      </c>
      <c r="AA5" s="29">
        <v>-1</v>
      </c>
      <c r="AB5" s="29">
        <v>-1</v>
      </c>
      <c r="AC5" s="29">
        <v>11</v>
      </c>
      <c r="AD5" s="29">
        <v>10</v>
      </c>
      <c r="AE5" s="29">
        <v>-1</v>
      </c>
      <c r="AF5" s="30">
        <v>6.9999999999999994E-5</v>
      </c>
      <c r="AG5" s="27">
        <v>1.7000000000000001E-2</v>
      </c>
      <c r="AH5" s="29">
        <v>7.0000000000000007E-2</v>
      </c>
      <c r="AI5" s="29">
        <v>0.2</v>
      </c>
      <c r="AJ5" s="29">
        <v>9.9999999999999995E-8</v>
      </c>
      <c r="AK5" s="29">
        <v>0.6</v>
      </c>
      <c r="AL5" s="29">
        <v>0.2</v>
      </c>
      <c r="AM5" s="29">
        <v>10</v>
      </c>
      <c r="AN5" s="29">
        <v>50</v>
      </c>
      <c r="AO5" s="29">
        <v>10</v>
      </c>
      <c r="AP5" s="29">
        <v>0.1</v>
      </c>
      <c r="AQ5" s="29">
        <v>8</v>
      </c>
      <c r="AR5" s="29">
        <v>1.0000000000000001E-5</v>
      </c>
      <c r="AS5" s="29">
        <v>0.38600000000000001</v>
      </c>
    </row>
    <row r="6" spans="1:45" s="29" customFormat="1" x14ac:dyDescent="0.3">
      <c r="A6" s="29" t="s">
        <v>267</v>
      </c>
      <c r="B6" s="29">
        <v>100</v>
      </c>
      <c r="C6" s="29" t="s">
        <v>174</v>
      </c>
      <c r="D6" s="29">
        <v>7.4025299999999996E-4</v>
      </c>
      <c r="E6" s="29">
        <v>-1</v>
      </c>
      <c r="F6" s="29">
        <v>-1</v>
      </c>
      <c r="G6" s="29">
        <v>0</v>
      </c>
      <c r="H6" s="29">
        <v>0</v>
      </c>
      <c r="I6" s="29">
        <v>0</v>
      </c>
      <c r="J6" s="29">
        <v>0</v>
      </c>
      <c r="K6" s="29">
        <v>10</v>
      </c>
      <c r="L6" s="29">
        <v>2.81</v>
      </c>
      <c r="M6" s="29">
        <v>0.33</v>
      </c>
      <c r="N6" s="29">
        <v>20</v>
      </c>
      <c r="O6" s="29">
        <v>379</v>
      </c>
      <c r="P6" s="29">
        <v>206000</v>
      </c>
      <c r="Q6" s="29">
        <v>33</v>
      </c>
      <c r="R6" s="29">
        <v>48</v>
      </c>
      <c r="S6" s="29">
        <f t="shared" si="0"/>
        <v>19</v>
      </c>
      <c r="T6" s="29">
        <v>1.58</v>
      </c>
      <c r="U6" s="29">
        <v>0.37</v>
      </c>
      <c r="V6" s="29">
        <v>0.22</v>
      </c>
      <c r="W6" s="29">
        <v>-1</v>
      </c>
      <c r="X6" s="29">
        <v>-1</v>
      </c>
      <c r="Y6" s="29">
        <v>-1</v>
      </c>
      <c r="Z6" s="29">
        <v>-1</v>
      </c>
      <c r="AA6" s="29">
        <v>-1</v>
      </c>
      <c r="AB6" s="29">
        <v>-1</v>
      </c>
      <c r="AC6" s="29">
        <v>11</v>
      </c>
      <c r="AD6" s="29">
        <v>10</v>
      </c>
      <c r="AE6" s="29">
        <v>-1</v>
      </c>
      <c r="AF6" s="30">
        <v>6.9999999999999994E-5</v>
      </c>
      <c r="AG6" s="27">
        <v>1.7000000000000001E-2</v>
      </c>
      <c r="AH6" s="29">
        <v>7.0000000000000007E-2</v>
      </c>
      <c r="AI6" s="29">
        <v>0.2</v>
      </c>
      <c r="AJ6" s="29">
        <v>9.9999999999999995E-8</v>
      </c>
      <c r="AK6" s="29">
        <v>0.6</v>
      </c>
      <c r="AL6" s="29">
        <v>0.2</v>
      </c>
      <c r="AM6" s="29">
        <v>10</v>
      </c>
      <c r="AN6" s="29">
        <v>50</v>
      </c>
      <c r="AO6" s="29">
        <v>10</v>
      </c>
      <c r="AP6" s="29">
        <v>0.1</v>
      </c>
      <c r="AQ6" s="29">
        <v>8</v>
      </c>
      <c r="AR6" s="29">
        <v>1.0000000000000001E-5</v>
      </c>
      <c r="AS6" s="29">
        <v>0.38600000000000001</v>
      </c>
    </row>
    <row r="7" spans="1:45" s="29" customFormat="1" x14ac:dyDescent="0.3">
      <c r="AF7" s="30"/>
    </row>
    <row r="8" spans="1:45" s="29" customFormat="1" x14ac:dyDescent="0.3">
      <c r="AF8" s="30"/>
    </row>
    <row r="9" spans="1:45" s="29" customFormat="1" x14ac:dyDescent="0.3">
      <c r="AF9" s="30"/>
    </row>
    <row r="10" spans="1:45" s="29" customFormat="1" x14ac:dyDescent="0.3">
      <c r="AF10" s="30"/>
    </row>
    <row r="11" spans="1:45" s="29" customFormat="1" x14ac:dyDescent="0.3">
      <c r="AF11" s="30"/>
    </row>
    <row r="12" spans="1:45" s="29" customFormat="1" x14ac:dyDescent="0.3">
      <c r="AF12" s="30"/>
    </row>
    <row r="13" spans="1:45" s="29" customFormat="1" x14ac:dyDescent="0.3">
      <c r="AF13" s="30"/>
    </row>
    <row r="14" spans="1:45" s="29" customFormat="1" x14ac:dyDescent="0.3">
      <c r="AF14" s="30"/>
    </row>
    <row r="15" spans="1:45" s="29" customFormat="1" x14ac:dyDescent="0.3">
      <c r="AF15" s="30"/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L2"/>
  <sheetViews>
    <sheetView workbookViewId="0">
      <pane ySplit="1" topLeftCell="A2" activePane="bottomLeft" state="frozen"/>
      <selection pane="bottomLeft" activeCell="E24" sqref="E24"/>
    </sheetView>
  </sheetViews>
  <sheetFormatPr defaultRowHeight="14.4" x14ac:dyDescent="0.3"/>
  <cols>
    <col min="1" max="1" width="19.44140625" customWidth="1"/>
    <col min="2" max="3" width="11" customWidth="1"/>
    <col min="4" max="10" width="13" customWidth="1"/>
    <col min="11" max="12" width="14" customWidth="1"/>
  </cols>
  <sheetData>
    <row r="1" spans="1:12" x14ac:dyDescent="0.3">
      <c r="A1" t="s">
        <v>6</v>
      </c>
      <c r="B1" t="s">
        <v>120</v>
      </c>
      <c r="C1" t="s">
        <v>121</v>
      </c>
      <c r="D1" t="s">
        <v>76</v>
      </c>
      <c r="E1" t="s">
        <v>122</v>
      </c>
      <c r="F1" t="s">
        <v>123</v>
      </c>
      <c r="G1" t="s">
        <v>124</v>
      </c>
      <c r="H1" t="s">
        <v>77</v>
      </c>
      <c r="I1" t="s">
        <v>78</v>
      </c>
      <c r="J1" t="s">
        <v>79</v>
      </c>
      <c r="K1" t="s">
        <v>239</v>
      </c>
      <c r="L1" t="s">
        <v>230</v>
      </c>
    </row>
    <row r="2" spans="1:12" ht="15.6" x14ac:dyDescent="0.3">
      <c r="A2" s="19" t="s">
        <v>261</v>
      </c>
      <c r="B2" s="1">
        <v>37834</v>
      </c>
      <c r="C2" s="1">
        <v>38351</v>
      </c>
      <c r="D2">
        <v>1E-4</v>
      </c>
      <c r="E2" s="3">
        <v>9.9999999999999995E-8</v>
      </c>
      <c r="F2">
        <v>1.3</v>
      </c>
      <c r="G2">
        <v>0.3</v>
      </c>
      <c r="H2">
        <v>1</v>
      </c>
      <c r="I2">
        <v>0</v>
      </c>
      <c r="J2">
        <v>1</v>
      </c>
      <c r="K2">
        <v>0</v>
      </c>
      <c r="L2" s="17">
        <v>1</v>
      </c>
    </row>
  </sheetData>
  <phoneticPr fontId="4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10"/>
  <sheetViews>
    <sheetView workbookViewId="0">
      <selection activeCell="C15" sqref="C15"/>
    </sheetView>
  </sheetViews>
  <sheetFormatPr defaultRowHeight="14.4" x14ac:dyDescent="0.3"/>
  <cols>
    <col min="1" max="1" width="15.33203125" customWidth="1"/>
    <col min="2" max="2" width="14.332031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6" width="18" customWidth="1"/>
    <col min="17" max="22" width="9.109375"/>
    <col min="25" max="25" width="11.109375" customWidth="1"/>
    <col min="26" max="26" width="10.109375" customWidth="1"/>
    <col min="27" max="27" width="10.33203125" customWidth="1"/>
  </cols>
  <sheetData>
    <row r="1" spans="1:30" x14ac:dyDescent="0.3">
      <c r="A1" t="s">
        <v>8</v>
      </c>
      <c r="B1" s="5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91</v>
      </c>
      <c r="H1" s="4" t="s">
        <v>140</v>
      </c>
      <c r="I1" s="4" t="s">
        <v>35</v>
      </c>
      <c r="J1" s="4" t="s">
        <v>36</v>
      </c>
      <c r="K1" s="4" t="s">
        <v>41</v>
      </c>
      <c r="L1" s="4" t="s">
        <v>42</v>
      </c>
      <c r="M1" s="4" t="s">
        <v>43</v>
      </c>
      <c r="N1" s="4" t="s">
        <v>37</v>
      </c>
      <c r="O1" s="4" t="s">
        <v>38</v>
      </c>
      <c r="P1" s="4" t="s">
        <v>2</v>
      </c>
      <c r="Q1" s="4" t="s">
        <v>71</v>
      </c>
      <c r="R1" s="4" t="s">
        <v>135</v>
      </c>
      <c r="S1" s="4" t="s">
        <v>73</v>
      </c>
      <c r="T1" s="4" t="s">
        <v>138</v>
      </c>
      <c r="U1" s="4" t="s">
        <v>137</v>
      </c>
      <c r="V1" s="4" t="s">
        <v>136</v>
      </c>
      <c r="W1" s="4" t="s">
        <v>39</v>
      </c>
      <c r="X1" s="4" t="s">
        <v>40</v>
      </c>
      <c r="Y1" s="4" t="s">
        <v>81</v>
      </c>
      <c r="Z1" s="4" t="s">
        <v>82</v>
      </c>
      <c r="AA1" s="4" t="s">
        <v>83</v>
      </c>
      <c r="AB1" s="4" t="s">
        <v>84</v>
      </c>
      <c r="AC1" s="4" t="s">
        <v>85</v>
      </c>
      <c r="AD1" s="4" t="s">
        <v>86</v>
      </c>
    </row>
    <row r="2" spans="1:30" x14ac:dyDescent="0.3">
      <c r="A2" t="s">
        <v>168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3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3">
        <v>1.059E-4</v>
      </c>
      <c r="O2" s="3">
        <v>2.0000000000000001E-4</v>
      </c>
      <c r="P2" s="3"/>
      <c r="Q2">
        <v>1</v>
      </c>
      <c r="R2">
        <v>1</v>
      </c>
      <c r="S2">
        <v>1</v>
      </c>
      <c r="T2">
        <v>25</v>
      </c>
      <c r="U2">
        <v>2.5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3">
      <c r="A3" t="s">
        <v>169</v>
      </c>
      <c r="B3">
        <v>18</v>
      </c>
      <c r="C3">
        <v>1</v>
      </c>
      <c r="D3">
        <v>0.53</v>
      </c>
      <c r="E3">
        <v>0.97799999999999998</v>
      </c>
      <c r="F3">
        <v>3</v>
      </c>
      <c r="G3">
        <v>3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3">
        <v>1.059E-4</v>
      </c>
      <c r="O3" s="3">
        <v>2.0000000000000001E-4</v>
      </c>
      <c r="P3" s="3"/>
      <c r="Q3">
        <v>1</v>
      </c>
      <c r="R3">
        <v>1</v>
      </c>
      <c r="S3">
        <v>1</v>
      </c>
      <c r="T3">
        <v>25</v>
      </c>
      <c r="U3">
        <v>2.5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3">
      <c r="A4" t="s">
        <v>171</v>
      </c>
      <c r="B4">
        <v>18</v>
      </c>
      <c r="C4">
        <v>1</v>
      </c>
      <c r="D4">
        <v>0.53</v>
      </c>
      <c r="E4">
        <v>0.97799999999999998</v>
      </c>
      <c r="F4">
        <v>3</v>
      </c>
      <c r="G4">
        <v>3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3">
        <v>1.059E-4</v>
      </c>
      <c r="O4" s="3">
        <v>2.0000000000000001E-4</v>
      </c>
      <c r="P4" s="3"/>
      <c r="Q4">
        <v>1</v>
      </c>
      <c r="R4">
        <v>1</v>
      </c>
      <c r="S4">
        <v>1</v>
      </c>
      <c r="T4">
        <v>25</v>
      </c>
      <c r="U4">
        <v>2.5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3">
      <c r="A5" t="s">
        <v>170</v>
      </c>
      <c r="B5">
        <v>21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3">
        <v>1.059E-4</v>
      </c>
      <c r="O5" s="3">
        <v>2.0000000000000001E-4</v>
      </c>
      <c r="P5" s="3"/>
      <c r="Q5">
        <v>1</v>
      </c>
      <c r="R5">
        <v>1</v>
      </c>
      <c r="S5">
        <v>1</v>
      </c>
      <c r="T5">
        <v>25</v>
      </c>
      <c r="U5">
        <v>2.5</v>
      </c>
      <c r="V5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3">
      <c r="A6" t="s">
        <v>164</v>
      </c>
      <c r="B6">
        <v>18</v>
      </c>
      <c r="C6">
        <v>1</v>
      </c>
      <c r="D6">
        <v>0.53</v>
      </c>
      <c r="E6">
        <v>0.97799999999999998</v>
      </c>
      <c r="F6">
        <v>3</v>
      </c>
      <c r="G6">
        <v>3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3">
        <v>1.059E-4</v>
      </c>
      <c r="O6" s="3">
        <v>2.0000000000000001E-4</v>
      </c>
      <c r="P6" s="3"/>
      <c r="Q6">
        <v>1</v>
      </c>
      <c r="R6">
        <v>1</v>
      </c>
      <c r="S6">
        <v>1</v>
      </c>
      <c r="T6">
        <v>25</v>
      </c>
      <c r="U6">
        <v>2.5</v>
      </c>
      <c r="V6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3">
      <c r="A7" t="s">
        <v>165</v>
      </c>
      <c r="B7">
        <v>18</v>
      </c>
      <c r="C7">
        <v>1</v>
      </c>
      <c r="D7">
        <v>0.53</v>
      </c>
      <c r="E7">
        <v>0.97799999999999998</v>
      </c>
      <c r="F7">
        <v>3</v>
      </c>
      <c r="G7">
        <v>4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3">
        <v>1.059E-4</v>
      </c>
      <c r="O7" s="3">
        <v>2.0000000000000001E-4</v>
      </c>
      <c r="P7" s="3"/>
      <c r="Q7">
        <v>1</v>
      </c>
      <c r="R7">
        <v>1</v>
      </c>
      <c r="S7">
        <v>1</v>
      </c>
      <c r="T7">
        <v>25</v>
      </c>
      <c r="U7">
        <v>2.5</v>
      </c>
      <c r="V7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3">
      <c r="A8" t="s">
        <v>166</v>
      </c>
      <c r="B8">
        <v>18</v>
      </c>
      <c r="C8">
        <v>1</v>
      </c>
      <c r="D8">
        <v>0.53</v>
      </c>
      <c r="E8">
        <v>0.97799999999999998</v>
      </c>
      <c r="F8">
        <v>3</v>
      </c>
      <c r="G8">
        <v>4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3">
        <v>1.059E-4</v>
      </c>
      <c r="O8" s="3">
        <v>2.0000000000000001E-4</v>
      </c>
      <c r="P8" s="3"/>
      <c r="Q8">
        <v>1</v>
      </c>
      <c r="R8">
        <v>1</v>
      </c>
      <c r="S8">
        <v>1</v>
      </c>
      <c r="T8">
        <v>25</v>
      </c>
      <c r="U8">
        <v>2.5</v>
      </c>
      <c r="V8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3">
      <c r="A9" t="s">
        <v>167</v>
      </c>
      <c r="B9">
        <v>18</v>
      </c>
      <c r="C9">
        <v>1</v>
      </c>
      <c r="D9">
        <v>0.53</v>
      </c>
      <c r="E9">
        <v>0.97799999999999998</v>
      </c>
      <c r="F9">
        <v>3</v>
      </c>
      <c r="G9">
        <v>3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3">
        <v>1.059E-4</v>
      </c>
      <c r="O9" s="3">
        <v>2.0000000000000001E-4</v>
      </c>
      <c r="P9" s="3"/>
      <c r="Q9">
        <v>1</v>
      </c>
      <c r="R9">
        <v>1</v>
      </c>
      <c r="S9">
        <v>1</v>
      </c>
      <c r="T9">
        <v>25</v>
      </c>
      <c r="U9">
        <v>2.5</v>
      </c>
      <c r="V9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  <row r="10" spans="1:30" ht="15.6" x14ac:dyDescent="0.3">
      <c r="A10" s="14" t="s">
        <v>255</v>
      </c>
      <c r="B10">
        <v>20</v>
      </c>
      <c r="C10">
        <v>1</v>
      </c>
      <c r="D10">
        <v>0.53</v>
      </c>
      <c r="E10">
        <v>0.97799999999999998</v>
      </c>
      <c r="F10">
        <v>3</v>
      </c>
      <c r="G10">
        <v>2</v>
      </c>
      <c r="H10">
        <v>100</v>
      </c>
      <c r="I10">
        <v>166.7</v>
      </c>
      <c r="J10">
        <v>31.3</v>
      </c>
      <c r="K10">
        <v>0.73</v>
      </c>
      <c r="L10">
        <v>0.55000000000000004</v>
      </c>
      <c r="M10">
        <v>0.04</v>
      </c>
      <c r="N10" s="3">
        <v>1.059E-4</v>
      </c>
      <c r="O10" s="3">
        <v>2.0000000000000001E-4</v>
      </c>
      <c r="Q10">
        <v>1</v>
      </c>
      <c r="R10">
        <v>1</v>
      </c>
      <c r="S10">
        <v>1</v>
      </c>
      <c r="T10">
        <v>2.4</v>
      </c>
      <c r="U10">
        <v>2.9</v>
      </c>
      <c r="V10">
        <v>0</v>
      </c>
      <c r="W10">
        <v>1</v>
      </c>
      <c r="X10">
        <v>1.7000000000000001E-2</v>
      </c>
      <c r="Y10">
        <v>35</v>
      </c>
      <c r="Z10">
        <v>0.5</v>
      </c>
      <c r="AA10">
        <v>0.01</v>
      </c>
      <c r="AB10">
        <v>17.2</v>
      </c>
      <c r="AC10">
        <v>0.75</v>
      </c>
      <c r="AD10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23"/>
  <sheetViews>
    <sheetView workbookViewId="0">
      <selection activeCell="C30" sqref="C30"/>
    </sheetView>
  </sheetViews>
  <sheetFormatPr defaultRowHeight="14.4" x14ac:dyDescent="0.3"/>
  <cols>
    <col min="1" max="1" width="14.6640625" customWidth="1"/>
    <col min="2" max="2" width="22.88671875" customWidth="1"/>
    <col min="3" max="3" width="34.6640625" customWidth="1"/>
    <col min="4" max="4" width="7" customWidth="1"/>
    <col min="5" max="5" width="6" customWidth="1"/>
  </cols>
  <sheetData>
    <row r="1" spans="1:5" x14ac:dyDescent="0.3">
      <c r="A1" t="s">
        <v>89</v>
      </c>
      <c r="B1" t="s">
        <v>189</v>
      </c>
      <c r="C1" t="s">
        <v>129</v>
      </c>
      <c r="D1" t="s">
        <v>11</v>
      </c>
      <c r="E1" t="s">
        <v>130</v>
      </c>
    </row>
    <row r="2" spans="1:5" x14ac:dyDescent="0.3">
      <c r="A2" t="s">
        <v>162</v>
      </c>
      <c r="B2" t="s">
        <v>179</v>
      </c>
      <c r="C2" t="s">
        <v>254</v>
      </c>
      <c r="D2" t="s">
        <v>190</v>
      </c>
      <c r="E2" t="s">
        <v>146</v>
      </c>
    </row>
    <row r="3" spans="1:5" x14ac:dyDescent="0.3">
      <c r="A3" t="s">
        <v>162</v>
      </c>
      <c r="B3" t="s">
        <v>180</v>
      </c>
      <c r="C3" t="s">
        <v>254</v>
      </c>
      <c r="D3" t="s">
        <v>190</v>
      </c>
      <c r="E3" t="s">
        <v>146</v>
      </c>
    </row>
    <row r="4" spans="1:5" x14ac:dyDescent="0.3">
      <c r="A4" t="s">
        <v>163</v>
      </c>
      <c r="B4" t="s">
        <v>181</v>
      </c>
      <c r="C4" t="s">
        <v>254</v>
      </c>
      <c r="D4" t="s">
        <v>190</v>
      </c>
      <c r="E4" t="s">
        <v>146</v>
      </c>
    </row>
    <row r="5" spans="1:5" x14ac:dyDescent="0.3">
      <c r="A5" t="s">
        <v>163</v>
      </c>
      <c r="B5" t="s">
        <v>182</v>
      </c>
      <c r="C5" t="s">
        <v>254</v>
      </c>
      <c r="D5" t="s">
        <v>190</v>
      </c>
      <c r="E5" t="s">
        <v>146</v>
      </c>
    </row>
    <row r="6" spans="1:5" x14ac:dyDescent="0.3">
      <c r="A6" t="s">
        <v>163</v>
      </c>
      <c r="B6" t="s">
        <v>183</v>
      </c>
      <c r="C6" t="s">
        <v>254</v>
      </c>
      <c r="D6" t="s">
        <v>190</v>
      </c>
      <c r="E6" t="s">
        <v>146</v>
      </c>
    </row>
    <row r="7" spans="1:5" x14ac:dyDescent="0.3">
      <c r="A7" t="s">
        <v>163</v>
      </c>
      <c r="B7" t="s">
        <v>184</v>
      </c>
      <c r="C7" t="s">
        <v>254</v>
      </c>
      <c r="D7" t="s">
        <v>190</v>
      </c>
      <c r="E7" t="s">
        <v>146</v>
      </c>
    </row>
    <row r="8" spans="1:5" ht="15.6" x14ac:dyDescent="0.3">
      <c r="A8" s="20" t="s">
        <v>265</v>
      </c>
      <c r="B8" s="20" t="s">
        <v>263</v>
      </c>
      <c r="C8" s="14" t="s">
        <v>293</v>
      </c>
      <c r="D8" s="2" t="s">
        <v>190</v>
      </c>
      <c r="E8" t="s">
        <v>259</v>
      </c>
    </row>
    <row r="9" spans="1:5" ht="15.6" x14ac:dyDescent="0.3">
      <c r="A9" s="15" t="s">
        <v>279</v>
      </c>
      <c r="B9" s="15" t="s">
        <v>278</v>
      </c>
      <c r="C9" s="15" t="str">
        <f>C8</f>
        <v>CaseStudy1_2_Weather.csv</v>
      </c>
      <c r="D9" s="2" t="s">
        <v>190</v>
      </c>
      <c r="E9" t="s">
        <v>259</v>
      </c>
    </row>
    <row r="10" spans="1:5" ht="15.6" x14ac:dyDescent="0.3">
      <c r="A10" s="20" t="s">
        <v>265</v>
      </c>
      <c r="B10" t="s">
        <v>280</v>
      </c>
      <c r="C10" s="15" t="str">
        <f t="shared" ref="C10:C23" si="0">C9</f>
        <v>CaseStudy1_2_Weather.csv</v>
      </c>
      <c r="D10" s="2" t="s">
        <v>190</v>
      </c>
      <c r="E10" t="s">
        <v>259</v>
      </c>
    </row>
    <row r="11" spans="1:5" ht="15.6" x14ac:dyDescent="0.3">
      <c r="A11" s="20" t="s">
        <v>265</v>
      </c>
      <c r="B11" t="s">
        <v>281</v>
      </c>
      <c r="C11" s="15" t="str">
        <f t="shared" si="0"/>
        <v>CaseStudy1_2_Weather.csv</v>
      </c>
      <c r="D11" s="2" t="s">
        <v>190</v>
      </c>
      <c r="E11" t="s">
        <v>259</v>
      </c>
    </row>
    <row r="12" spans="1:5" ht="15.6" x14ac:dyDescent="0.3">
      <c r="A12" s="20" t="s">
        <v>265</v>
      </c>
      <c r="B12" t="s">
        <v>282</v>
      </c>
      <c r="C12" s="15" t="str">
        <f t="shared" si="0"/>
        <v>CaseStudy1_2_Weather.csv</v>
      </c>
      <c r="D12" s="2" t="s">
        <v>190</v>
      </c>
      <c r="E12" t="s">
        <v>259</v>
      </c>
    </row>
    <row r="13" spans="1:5" ht="15.6" x14ac:dyDescent="0.3">
      <c r="A13" s="20" t="s">
        <v>265</v>
      </c>
      <c r="B13" t="s">
        <v>283</v>
      </c>
      <c r="C13" s="15" t="str">
        <f t="shared" si="0"/>
        <v>CaseStudy1_2_Weather.csv</v>
      </c>
      <c r="D13" s="2" t="s">
        <v>190</v>
      </c>
      <c r="E13" t="s">
        <v>259</v>
      </c>
    </row>
    <row r="14" spans="1:5" ht="15.6" x14ac:dyDescent="0.3">
      <c r="A14" s="20" t="s">
        <v>265</v>
      </c>
      <c r="B14" t="s">
        <v>263</v>
      </c>
      <c r="C14" s="15" t="str">
        <f t="shared" si="0"/>
        <v>CaseStudy1_2_Weather.csv</v>
      </c>
      <c r="D14" s="2" t="s">
        <v>190</v>
      </c>
      <c r="E14" t="s">
        <v>259</v>
      </c>
    </row>
    <row r="15" spans="1:5" ht="15.6" x14ac:dyDescent="0.3">
      <c r="A15" s="20" t="s">
        <v>265</v>
      </c>
      <c r="B15" t="s">
        <v>284</v>
      </c>
      <c r="C15" s="15" t="str">
        <f t="shared" si="0"/>
        <v>CaseStudy1_2_Weather.csv</v>
      </c>
      <c r="D15" s="2" t="s">
        <v>190</v>
      </c>
      <c r="E15" t="s">
        <v>259</v>
      </c>
    </row>
    <row r="16" spans="1:5" ht="15.6" x14ac:dyDescent="0.3">
      <c r="A16" s="20" t="s">
        <v>265</v>
      </c>
      <c r="B16" t="s">
        <v>285</v>
      </c>
      <c r="C16" s="15" t="str">
        <f t="shared" si="0"/>
        <v>CaseStudy1_2_Weather.csv</v>
      </c>
      <c r="D16" s="2" t="s">
        <v>190</v>
      </c>
      <c r="E16" t="s">
        <v>259</v>
      </c>
    </row>
    <row r="17" spans="1:5" ht="15.6" x14ac:dyDescent="0.3">
      <c r="A17" s="20" t="s">
        <v>265</v>
      </c>
      <c r="B17" t="s">
        <v>286</v>
      </c>
      <c r="C17" s="15" t="str">
        <f t="shared" si="0"/>
        <v>CaseStudy1_2_Weather.csv</v>
      </c>
      <c r="D17" s="2" t="s">
        <v>190</v>
      </c>
      <c r="E17" t="s">
        <v>259</v>
      </c>
    </row>
    <row r="18" spans="1:5" ht="15.6" x14ac:dyDescent="0.3">
      <c r="A18" s="20" t="s">
        <v>265</v>
      </c>
      <c r="B18" t="s">
        <v>287</v>
      </c>
      <c r="C18" s="15" t="str">
        <f t="shared" si="0"/>
        <v>CaseStudy1_2_Weather.csv</v>
      </c>
      <c r="D18" s="2" t="s">
        <v>190</v>
      </c>
      <c r="E18" t="s">
        <v>259</v>
      </c>
    </row>
    <row r="19" spans="1:5" ht="15.6" x14ac:dyDescent="0.3">
      <c r="A19" s="20" t="s">
        <v>265</v>
      </c>
      <c r="B19" t="s">
        <v>288</v>
      </c>
      <c r="C19" s="15" t="str">
        <f t="shared" si="0"/>
        <v>CaseStudy1_2_Weather.csv</v>
      </c>
      <c r="D19" s="2" t="s">
        <v>190</v>
      </c>
      <c r="E19" t="s">
        <v>259</v>
      </c>
    </row>
    <row r="20" spans="1:5" ht="15.6" x14ac:dyDescent="0.3">
      <c r="A20" s="20" t="s">
        <v>265</v>
      </c>
      <c r="B20" t="s">
        <v>289</v>
      </c>
      <c r="C20" s="15" t="str">
        <f t="shared" si="0"/>
        <v>CaseStudy1_2_Weather.csv</v>
      </c>
      <c r="D20" s="2" t="s">
        <v>190</v>
      </c>
      <c r="E20" t="s">
        <v>259</v>
      </c>
    </row>
    <row r="21" spans="1:5" ht="15.6" x14ac:dyDescent="0.3">
      <c r="A21" s="20" t="s">
        <v>265</v>
      </c>
      <c r="B21" t="s">
        <v>290</v>
      </c>
      <c r="C21" s="15" t="str">
        <f t="shared" si="0"/>
        <v>CaseStudy1_2_Weather.csv</v>
      </c>
      <c r="D21" s="2" t="s">
        <v>190</v>
      </c>
      <c r="E21" t="s">
        <v>259</v>
      </c>
    </row>
    <row r="22" spans="1:5" ht="15.6" x14ac:dyDescent="0.3">
      <c r="A22" s="20" t="s">
        <v>265</v>
      </c>
      <c r="B22" t="s">
        <v>291</v>
      </c>
      <c r="C22" s="15" t="str">
        <f t="shared" si="0"/>
        <v>CaseStudy1_2_Weather.csv</v>
      </c>
      <c r="D22" s="2" t="s">
        <v>190</v>
      </c>
      <c r="E22" t="s">
        <v>259</v>
      </c>
    </row>
    <row r="23" spans="1:5" ht="15.6" x14ac:dyDescent="0.3">
      <c r="A23" s="20" t="s">
        <v>265</v>
      </c>
      <c r="B23" t="s">
        <v>292</v>
      </c>
      <c r="C23" s="15" t="str">
        <f t="shared" si="0"/>
        <v>CaseStudy1_2_Weather.csv</v>
      </c>
      <c r="D23" s="2" t="s">
        <v>190</v>
      </c>
      <c r="E23" t="s">
        <v>259</v>
      </c>
    </row>
  </sheetData>
  <sortState xmlns:xlrd2="http://schemas.microsoft.com/office/spreadsheetml/2017/richdata2" ref="A2:E5">
    <sortCondition ref="A2:A5"/>
  </sortState>
  <phoneticPr fontId="4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sheetPr codeName="Sheet16"/>
  <dimension ref="A1:L2"/>
  <sheetViews>
    <sheetView workbookViewId="0">
      <selection activeCell="C4" sqref="C4"/>
    </sheetView>
  </sheetViews>
  <sheetFormatPr defaultColWidth="8.88671875" defaultRowHeight="14.4" x14ac:dyDescent="0.3"/>
  <cols>
    <col min="1" max="1" width="14.88671875" style="13" bestFit="1" customWidth="1"/>
    <col min="2" max="2" width="25.33203125" style="13" bestFit="1" customWidth="1"/>
    <col min="3" max="3" width="13.88671875" style="13" bestFit="1" customWidth="1"/>
    <col min="4" max="4" width="11.109375" style="13" bestFit="1" customWidth="1"/>
    <col min="5" max="5" width="10.33203125" style="13" bestFit="1" customWidth="1"/>
    <col min="6" max="6" width="10.5546875" style="13" bestFit="1" customWidth="1"/>
    <col min="7" max="7" width="13.109375" style="13" bestFit="1" customWidth="1"/>
    <col min="8" max="8" width="12.109375" style="13" bestFit="1" customWidth="1"/>
    <col min="9" max="9" width="12.44140625" style="13" bestFit="1" customWidth="1"/>
    <col min="10" max="10" width="13.5546875" style="13" bestFit="1" customWidth="1"/>
    <col min="11" max="11" width="12.5546875" style="13" bestFit="1" customWidth="1"/>
    <col min="12" max="12" width="12.88671875" style="13" bestFit="1" customWidth="1"/>
    <col min="13" max="16384" width="8.88671875" style="13"/>
  </cols>
  <sheetData>
    <row r="1" spans="1:12" x14ac:dyDescent="0.3">
      <c r="A1" s="13" t="s">
        <v>6</v>
      </c>
      <c r="B1" s="13" t="s">
        <v>195</v>
      </c>
      <c r="C1" s="13" t="s">
        <v>196</v>
      </c>
      <c r="D1" s="13" t="s">
        <v>197</v>
      </c>
      <c r="E1" s="13" t="s">
        <v>198</v>
      </c>
      <c r="F1" s="13" t="s">
        <v>199</v>
      </c>
      <c r="G1" s="13" t="s">
        <v>200</v>
      </c>
      <c r="H1" s="13" t="s">
        <v>201</v>
      </c>
      <c r="I1" s="13" t="s">
        <v>202</v>
      </c>
      <c r="J1" s="13" t="s">
        <v>203</v>
      </c>
      <c r="K1" s="13" t="s">
        <v>204</v>
      </c>
      <c r="L1" s="13" t="s">
        <v>205</v>
      </c>
    </row>
    <row r="2" spans="1:12" x14ac:dyDescent="0.3">
      <c r="A2" s="13" t="s">
        <v>194</v>
      </c>
      <c r="B2" s="13">
        <v>0.6</v>
      </c>
      <c r="C2" s="13">
        <v>0.1</v>
      </c>
      <c r="D2" s="13">
        <v>0.2</v>
      </c>
      <c r="E2" s="13">
        <v>0.7</v>
      </c>
      <c r="F2" s="13">
        <v>0.1</v>
      </c>
      <c r="G2" s="13">
        <v>0.08</v>
      </c>
      <c r="H2" s="13">
        <v>0.01</v>
      </c>
      <c r="I2" s="13">
        <v>0.01</v>
      </c>
      <c r="J2" s="13">
        <v>0.42499999999999999</v>
      </c>
      <c r="K2" s="13">
        <v>0.24</v>
      </c>
      <c r="L2" s="13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C73-500D-4383-8BD8-038545C47371}">
  <sheetPr codeName="Sheet17"/>
  <dimension ref="A1:O2"/>
  <sheetViews>
    <sheetView workbookViewId="0">
      <selection activeCell="E17" sqref="E17"/>
    </sheetView>
  </sheetViews>
  <sheetFormatPr defaultRowHeight="14.4" x14ac:dyDescent="0.3"/>
  <cols>
    <col min="1" max="1" width="17.109375" customWidth="1"/>
  </cols>
  <sheetData>
    <row r="1" spans="1:15" x14ac:dyDescent="0.3">
      <c r="A1" t="s">
        <v>6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</row>
    <row r="2" spans="1:15" x14ac:dyDescent="0.3">
      <c r="A2" t="s">
        <v>193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C39" sqref="C39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6</v>
      </c>
      <c r="B1" s="4" t="s">
        <v>50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</row>
    <row r="2" spans="1:9" ht="15.6" x14ac:dyDescent="0.3">
      <c r="A2" s="2" t="s">
        <v>90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"/>
  <sheetViews>
    <sheetView workbookViewId="0">
      <selection activeCell="A2" sqref="A2:XFD3"/>
    </sheetView>
  </sheetViews>
  <sheetFormatPr defaultRowHeight="14.4" x14ac:dyDescent="0.3"/>
  <cols>
    <col min="1" max="1" width="28.6640625" customWidth="1"/>
    <col min="6" max="6" width="16.88671875" customWidth="1"/>
    <col min="7" max="7" width="11.88671875" customWidth="1"/>
    <col min="8" max="8" width="13.109375" customWidth="1"/>
    <col min="19" max="19" width="11.5546875" customWidth="1"/>
    <col min="23" max="23" width="10.5546875" bestFit="1" customWidth="1"/>
  </cols>
  <sheetData>
    <row r="1" spans="1:23" x14ac:dyDescent="0.3">
      <c r="A1" t="s">
        <v>89</v>
      </c>
      <c r="B1" t="s">
        <v>149</v>
      </c>
      <c r="C1" s="8" t="s">
        <v>12</v>
      </c>
      <c r="D1" s="8" t="s">
        <v>13</v>
      </c>
      <c r="E1" s="5" t="s">
        <v>14</v>
      </c>
      <c r="F1" s="8" t="s">
        <v>188</v>
      </c>
      <c r="G1" s="5" t="s">
        <v>15</v>
      </c>
      <c r="H1" s="7" t="s">
        <v>80</v>
      </c>
      <c r="I1" s="7" t="s">
        <v>16</v>
      </c>
      <c r="J1" s="8" t="s">
        <v>17</v>
      </c>
      <c r="K1" s="5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7" t="s">
        <v>27</v>
      </c>
      <c r="U1" s="5" t="s">
        <v>28</v>
      </c>
      <c r="V1" s="5" t="s">
        <v>29</v>
      </c>
      <c r="W1" s="5" t="s">
        <v>133</v>
      </c>
    </row>
    <row r="2" spans="1:23" ht="15.6" x14ac:dyDescent="0.3">
      <c r="A2" s="15" t="s">
        <v>265</v>
      </c>
      <c r="B2" s="15" t="s">
        <v>257</v>
      </c>
      <c r="C2">
        <v>38.58</v>
      </c>
      <c r="D2">
        <v>-121.47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 s="3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3</v>
      </c>
      <c r="S2">
        <v>3</v>
      </c>
      <c r="T2">
        <v>0</v>
      </c>
      <c r="U2">
        <v>83</v>
      </c>
      <c r="V2">
        <v>379</v>
      </c>
      <c r="W2">
        <v>50</v>
      </c>
    </row>
  </sheetData>
  <sortState xmlns:xlrd2="http://schemas.microsoft.com/office/spreadsheetml/2017/richdata2" ref="B2">
    <sortCondition ref="B2"/>
  </sortState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4"/>
  <sheetViews>
    <sheetView tabSelected="1" workbookViewId="0">
      <pane ySplit="1" topLeftCell="A2" activePane="bottomLeft" state="frozen"/>
      <selection pane="bottomLeft" activeCell="E15" sqref="E15"/>
    </sheetView>
  </sheetViews>
  <sheetFormatPr defaultRowHeight="14.4" x14ac:dyDescent="0.3"/>
  <cols>
    <col min="1" max="1" width="22.109375" style="21" customWidth="1"/>
    <col min="2" max="2" width="11" customWidth="1"/>
    <col min="3" max="6" width="13" customWidth="1"/>
    <col min="9" max="9" width="12.33203125" customWidth="1"/>
    <col min="10" max="10" width="12.6640625" customWidth="1"/>
    <col min="11" max="11" width="15.88671875" customWidth="1"/>
  </cols>
  <sheetData>
    <row r="1" spans="1:12" x14ac:dyDescent="0.3">
      <c r="A1" s="21" t="s">
        <v>6</v>
      </c>
      <c r="B1" t="s">
        <v>147</v>
      </c>
      <c r="C1" t="s">
        <v>1</v>
      </c>
      <c r="D1" t="s">
        <v>185</v>
      </c>
      <c r="E1" t="s">
        <v>252</v>
      </c>
      <c r="F1" t="s">
        <v>246</v>
      </c>
      <c r="G1" s="5" t="s">
        <v>247</v>
      </c>
      <c r="H1" s="5" t="s">
        <v>248</v>
      </c>
      <c r="I1" t="s">
        <v>226</v>
      </c>
      <c r="J1" t="s">
        <v>227</v>
      </c>
      <c r="K1" t="s">
        <v>228</v>
      </c>
      <c r="L1" t="s">
        <v>229</v>
      </c>
    </row>
    <row r="2" spans="1:12" s="18" customFormat="1" ht="15.6" x14ac:dyDescent="0.3">
      <c r="A2" s="23" t="s">
        <v>261</v>
      </c>
      <c r="B2" s="24">
        <v>37863</v>
      </c>
      <c r="C2" s="25">
        <v>0</v>
      </c>
      <c r="D2" s="25">
        <v>10</v>
      </c>
      <c r="E2" s="25">
        <v>3703</v>
      </c>
      <c r="F2" s="26">
        <f>E2/50</f>
        <v>74.06</v>
      </c>
      <c r="G2" s="26">
        <v>0</v>
      </c>
      <c r="H2" s="26">
        <v>0</v>
      </c>
    </row>
    <row r="3" spans="1:12" s="18" customFormat="1" ht="15.6" x14ac:dyDescent="0.3">
      <c r="A3" s="23" t="s">
        <v>261</v>
      </c>
      <c r="B3" s="24">
        <v>38089</v>
      </c>
      <c r="C3" s="25">
        <v>56</v>
      </c>
      <c r="D3" s="25">
        <v>10</v>
      </c>
      <c r="E3" s="25">
        <v>0</v>
      </c>
      <c r="F3" s="26">
        <v>0</v>
      </c>
      <c r="G3" s="26">
        <v>0</v>
      </c>
      <c r="H3" s="26">
        <v>0</v>
      </c>
    </row>
    <row r="4" spans="1:12" s="18" customFormat="1" ht="15.6" x14ac:dyDescent="0.3">
      <c r="A4" s="23" t="s">
        <v>261</v>
      </c>
      <c r="B4" s="24">
        <v>38131</v>
      </c>
      <c r="C4" s="25">
        <v>168</v>
      </c>
      <c r="D4" s="25">
        <v>15</v>
      </c>
      <c r="E4" s="25">
        <v>0</v>
      </c>
      <c r="F4" s="26">
        <v>0</v>
      </c>
      <c r="G4" s="26">
        <v>0</v>
      </c>
      <c r="H4" s="26">
        <v>0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7997-1450-41EC-B5C6-BB4E03AD1993}">
  <sheetPr codeName="Sheet6"/>
  <dimension ref="A1:D2"/>
  <sheetViews>
    <sheetView workbookViewId="0">
      <selection activeCell="C44" sqref="C44"/>
    </sheetView>
  </sheetViews>
  <sheetFormatPr defaultRowHeight="14.4" x14ac:dyDescent="0.3"/>
  <cols>
    <col min="3" max="3" width="22.88671875" customWidth="1"/>
  </cols>
  <sheetData>
    <row r="1" spans="1:4" x14ac:dyDescent="0.3">
      <c r="A1" t="s">
        <v>6</v>
      </c>
      <c r="B1" t="s">
        <v>232</v>
      </c>
      <c r="C1" t="s">
        <v>233</v>
      </c>
      <c r="D1" t="s">
        <v>234</v>
      </c>
    </row>
    <row r="2" spans="1:4" x14ac:dyDescent="0.3">
      <c r="A2" t="s">
        <v>235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"/>
  <sheetViews>
    <sheetView workbookViewId="0">
      <selection activeCell="G18" sqref="G18"/>
    </sheetView>
  </sheetViews>
  <sheetFormatPr defaultRowHeight="14.4" x14ac:dyDescent="0.3"/>
  <cols>
    <col min="1" max="1" width="27.6640625" customWidth="1"/>
    <col min="2" max="5" width="13" customWidth="1"/>
    <col min="6" max="6" width="14" customWidth="1"/>
    <col min="7" max="8" width="13" customWidth="1"/>
    <col min="9" max="10" width="14" customWidth="1"/>
  </cols>
  <sheetData>
    <row r="1" spans="1:11" x14ac:dyDescent="0.3">
      <c r="A1" t="s">
        <v>102</v>
      </c>
      <c r="B1" t="s">
        <v>44</v>
      </c>
      <c r="C1" t="s">
        <v>46</v>
      </c>
      <c r="D1" t="s">
        <v>45</v>
      </c>
      <c r="E1" t="s">
        <v>47</v>
      </c>
      <c r="F1" t="s">
        <v>48</v>
      </c>
      <c r="G1" t="s">
        <v>49</v>
      </c>
      <c r="H1" t="s">
        <v>92</v>
      </c>
      <c r="I1" s="4" t="s">
        <v>223</v>
      </c>
      <c r="J1" s="4" t="s">
        <v>224</v>
      </c>
      <c r="K1" t="s">
        <v>186</v>
      </c>
    </row>
    <row r="2" spans="1:11" x14ac:dyDescent="0.3">
      <c r="A2" t="s">
        <v>267</v>
      </c>
      <c r="B2">
        <v>1.0009999999999999</v>
      </c>
      <c r="C2">
        <v>1</v>
      </c>
      <c r="D2">
        <v>1.0009999999999999</v>
      </c>
      <c r="E2">
        <v>5</v>
      </c>
      <c r="F2">
        <v>5</v>
      </c>
      <c r="G2">
        <v>23</v>
      </c>
      <c r="H2">
        <v>-7</v>
      </c>
      <c r="I2">
        <v>-4</v>
      </c>
      <c r="J2">
        <v>1</v>
      </c>
      <c r="K2"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12"/>
  <sheetViews>
    <sheetView topLeftCell="A205" workbookViewId="0">
      <selection activeCell="G231" sqref="A228:G231"/>
    </sheetView>
  </sheetViews>
  <sheetFormatPr defaultRowHeight="14.4" x14ac:dyDescent="0.3"/>
  <cols>
    <col min="1" max="1" width="7" customWidth="1"/>
    <col min="2" max="2" width="11" customWidth="1"/>
    <col min="3" max="3" width="13" customWidth="1"/>
  </cols>
  <sheetData>
    <row r="1" spans="1:3" x14ac:dyDescent="0.3">
      <c r="A1" t="s">
        <v>178</v>
      </c>
      <c r="B1" t="s">
        <v>147</v>
      </c>
      <c r="C1" t="s">
        <v>1</v>
      </c>
    </row>
    <row r="2" spans="1:3" x14ac:dyDescent="0.3">
      <c r="A2" t="s">
        <v>150</v>
      </c>
      <c r="B2" s="6">
        <v>41402</v>
      </c>
      <c r="C2">
        <v>26.6</v>
      </c>
    </row>
    <row r="3" spans="1:3" x14ac:dyDescent="0.3">
      <c r="A3" t="s">
        <v>150</v>
      </c>
      <c r="B3" s="6">
        <v>41404</v>
      </c>
      <c r="C3">
        <v>22.4</v>
      </c>
    </row>
    <row r="4" spans="1:3" x14ac:dyDescent="0.3">
      <c r="A4" t="s">
        <v>150</v>
      </c>
      <c r="B4" s="6">
        <v>41406</v>
      </c>
      <c r="C4">
        <v>21.9</v>
      </c>
    </row>
    <row r="5" spans="1:3" x14ac:dyDescent="0.3">
      <c r="A5" t="s">
        <v>150</v>
      </c>
      <c r="B5" s="6">
        <v>41413</v>
      </c>
      <c r="C5">
        <v>41.1</v>
      </c>
    </row>
    <row r="6" spans="1:3" x14ac:dyDescent="0.3">
      <c r="A6" t="s">
        <v>150</v>
      </c>
      <c r="B6" s="6">
        <v>41421</v>
      </c>
      <c r="C6">
        <v>21.2</v>
      </c>
    </row>
    <row r="7" spans="1:3" x14ac:dyDescent="0.3">
      <c r="A7" t="s">
        <v>150</v>
      </c>
      <c r="B7" s="6">
        <v>41432</v>
      </c>
      <c r="C7">
        <v>15.5</v>
      </c>
    </row>
    <row r="8" spans="1:3" x14ac:dyDescent="0.3">
      <c r="A8" t="s">
        <v>150</v>
      </c>
      <c r="B8" s="6">
        <v>41438</v>
      </c>
      <c r="C8">
        <v>21.9</v>
      </c>
    </row>
    <row r="9" spans="1:3" x14ac:dyDescent="0.3">
      <c r="A9" t="s">
        <v>150</v>
      </c>
      <c r="B9" s="6">
        <v>41445</v>
      </c>
      <c r="C9">
        <v>24.7</v>
      </c>
    </row>
    <row r="10" spans="1:3" x14ac:dyDescent="0.3">
      <c r="A10" t="s">
        <v>150</v>
      </c>
      <c r="B10" s="6">
        <v>41450</v>
      </c>
      <c r="C10">
        <v>23.8</v>
      </c>
    </row>
    <row r="11" spans="1:3" x14ac:dyDescent="0.3">
      <c r="A11" t="s">
        <v>150</v>
      </c>
      <c r="B11" s="6">
        <v>41452</v>
      </c>
      <c r="C11">
        <v>15.5</v>
      </c>
    </row>
    <row r="12" spans="1:3" x14ac:dyDescent="0.3">
      <c r="A12" t="s">
        <v>150</v>
      </c>
      <c r="B12" s="6">
        <v>41457</v>
      </c>
      <c r="C12">
        <v>27.5</v>
      </c>
    </row>
    <row r="13" spans="1:3" x14ac:dyDescent="0.3">
      <c r="A13" t="s">
        <v>150</v>
      </c>
      <c r="B13" s="6">
        <v>41465</v>
      </c>
      <c r="C13">
        <v>25.6</v>
      </c>
    </row>
    <row r="14" spans="1:3" x14ac:dyDescent="0.3">
      <c r="A14" t="s">
        <v>150</v>
      </c>
      <c r="B14" s="6">
        <v>41478</v>
      </c>
      <c r="C14">
        <v>19.100000000000001</v>
      </c>
    </row>
    <row r="15" spans="1:3" x14ac:dyDescent="0.3">
      <c r="A15" t="s">
        <v>150</v>
      </c>
      <c r="B15" s="6">
        <v>41485</v>
      </c>
      <c r="C15">
        <v>18.2</v>
      </c>
    </row>
    <row r="16" spans="1:3" x14ac:dyDescent="0.3">
      <c r="A16" t="s">
        <v>150</v>
      </c>
      <c r="B16" s="6">
        <v>41486</v>
      </c>
      <c r="C16">
        <v>17.100000000000001</v>
      </c>
    </row>
    <row r="17" spans="1:3" x14ac:dyDescent="0.3">
      <c r="A17" t="s">
        <v>150</v>
      </c>
      <c r="B17" s="6">
        <v>41488</v>
      </c>
      <c r="C17">
        <v>13.1</v>
      </c>
    </row>
    <row r="18" spans="1:3" x14ac:dyDescent="0.3">
      <c r="A18" t="s">
        <v>150</v>
      </c>
      <c r="B18" s="6">
        <v>41492</v>
      </c>
      <c r="C18">
        <v>17.100000000000001</v>
      </c>
    </row>
    <row r="19" spans="1:3" x14ac:dyDescent="0.3">
      <c r="A19" t="s">
        <v>150</v>
      </c>
      <c r="B19" s="6">
        <v>41494</v>
      </c>
      <c r="C19">
        <v>17.399999999999999</v>
      </c>
    </row>
    <row r="20" spans="1:3" x14ac:dyDescent="0.3">
      <c r="A20" t="s">
        <v>150</v>
      </c>
      <c r="B20" s="6">
        <v>41502</v>
      </c>
      <c r="C20">
        <v>13.9</v>
      </c>
    </row>
    <row r="21" spans="1:3" x14ac:dyDescent="0.3">
      <c r="A21" t="s">
        <v>150</v>
      </c>
      <c r="B21" s="6">
        <v>41508</v>
      </c>
      <c r="C21">
        <v>13.2</v>
      </c>
    </row>
    <row r="22" spans="1:3" x14ac:dyDescent="0.3">
      <c r="A22" t="s">
        <v>150</v>
      </c>
      <c r="B22" s="6">
        <v>41514</v>
      </c>
      <c r="C22">
        <v>14.8</v>
      </c>
    </row>
    <row r="23" spans="1:3" x14ac:dyDescent="0.3">
      <c r="A23" t="s">
        <v>150</v>
      </c>
      <c r="B23" s="6">
        <v>41521</v>
      </c>
      <c r="C23">
        <v>15.9</v>
      </c>
    </row>
    <row r="24" spans="1:3" x14ac:dyDescent="0.3">
      <c r="A24" t="s">
        <v>151</v>
      </c>
      <c r="B24" s="6">
        <v>42506</v>
      </c>
      <c r="C24">
        <v>15.9</v>
      </c>
    </row>
    <row r="25" spans="1:3" x14ac:dyDescent="0.3">
      <c r="A25" t="s">
        <v>151</v>
      </c>
      <c r="B25" s="6">
        <v>42517</v>
      </c>
      <c r="C25">
        <v>17.3</v>
      </c>
    </row>
    <row r="26" spans="1:3" x14ac:dyDescent="0.3">
      <c r="A26" t="s">
        <v>151</v>
      </c>
      <c r="B26" s="6">
        <v>42530</v>
      </c>
      <c r="C26">
        <v>18.399999999999999</v>
      </c>
    </row>
    <row r="27" spans="1:3" x14ac:dyDescent="0.3">
      <c r="A27" t="s">
        <v>151</v>
      </c>
      <c r="B27" s="6">
        <v>42537</v>
      </c>
      <c r="C27">
        <v>19.2</v>
      </c>
    </row>
    <row r="28" spans="1:3" x14ac:dyDescent="0.3">
      <c r="A28" t="s">
        <v>151</v>
      </c>
      <c r="B28" s="6">
        <v>42542</v>
      </c>
      <c r="C28">
        <v>18.600000000000001</v>
      </c>
    </row>
    <row r="29" spans="1:3" x14ac:dyDescent="0.3">
      <c r="A29" t="s">
        <v>151</v>
      </c>
      <c r="B29" s="6">
        <v>42548</v>
      </c>
      <c r="C29">
        <v>23</v>
      </c>
    </row>
    <row r="30" spans="1:3" x14ac:dyDescent="0.3">
      <c r="A30" t="s">
        <v>151</v>
      </c>
      <c r="B30" s="6">
        <v>42552</v>
      </c>
      <c r="C30">
        <v>21.5</v>
      </c>
    </row>
    <row r="31" spans="1:3" x14ac:dyDescent="0.3">
      <c r="A31" t="s">
        <v>151</v>
      </c>
      <c r="B31" s="6">
        <v>42556</v>
      </c>
      <c r="C31">
        <v>24.7</v>
      </c>
    </row>
    <row r="32" spans="1:3" x14ac:dyDescent="0.3">
      <c r="A32" t="s">
        <v>151</v>
      </c>
      <c r="B32" s="6">
        <v>42559</v>
      </c>
      <c r="C32">
        <v>18.5</v>
      </c>
    </row>
    <row r="33" spans="1:3" x14ac:dyDescent="0.3">
      <c r="A33" t="s">
        <v>151</v>
      </c>
      <c r="B33" s="6">
        <v>42563</v>
      </c>
      <c r="C33">
        <v>18.5</v>
      </c>
    </row>
    <row r="34" spans="1:3" x14ac:dyDescent="0.3">
      <c r="A34" t="s">
        <v>151</v>
      </c>
      <c r="B34" s="6">
        <v>42565</v>
      </c>
      <c r="C34">
        <v>23</v>
      </c>
    </row>
    <row r="35" spans="1:3" x14ac:dyDescent="0.3">
      <c r="A35" t="s">
        <v>151</v>
      </c>
      <c r="B35" s="6">
        <v>42569</v>
      </c>
      <c r="C35">
        <v>20.3</v>
      </c>
    </row>
    <row r="36" spans="1:3" x14ac:dyDescent="0.3">
      <c r="A36" t="s">
        <v>151</v>
      </c>
      <c r="B36" s="6">
        <v>42573</v>
      </c>
      <c r="C36">
        <v>17.5</v>
      </c>
    </row>
    <row r="37" spans="1:3" x14ac:dyDescent="0.3">
      <c r="A37" t="s">
        <v>151</v>
      </c>
      <c r="B37" s="6">
        <v>42576</v>
      </c>
      <c r="C37">
        <v>19.100000000000001</v>
      </c>
    </row>
    <row r="38" spans="1:3" x14ac:dyDescent="0.3">
      <c r="A38" t="s">
        <v>151</v>
      </c>
      <c r="B38" s="6">
        <v>42578</v>
      </c>
      <c r="C38">
        <v>23</v>
      </c>
    </row>
    <row r="39" spans="1:3" x14ac:dyDescent="0.3">
      <c r="A39" t="s">
        <v>151</v>
      </c>
      <c r="B39" s="6">
        <v>42580</v>
      </c>
      <c r="C39">
        <v>20.8</v>
      </c>
    </row>
    <row r="40" spans="1:3" x14ac:dyDescent="0.3">
      <c r="A40" t="s">
        <v>151</v>
      </c>
      <c r="B40" s="6">
        <v>42583</v>
      </c>
      <c r="C40">
        <v>19.7</v>
      </c>
    </row>
    <row r="41" spans="1:3" x14ac:dyDescent="0.3">
      <c r="A41" t="s">
        <v>151</v>
      </c>
      <c r="B41" s="6">
        <v>42593</v>
      </c>
      <c r="C41">
        <v>18.399999999999999</v>
      </c>
    </row>
    <row r="42" spans="1:3" x14ac:dyDescent="0.3">
      <c r="A42" t="s">
        <v>151</v>
      </c>
      <c r="B42" s="6">
        <v>42599</v>
      </c>
      <c r="C42">
        <v>19.600000000000001</v>
      </c>
    </row>
    <row r="43" spans="1:3" x14ac:dyDescent="0.3">
      <c r="A43" t="s">
        <v>151</v>
      </c>
      <c r="B43" s="6">
        <v>42601</v>
      </c>
      <c r="C43">
        <v>14.6</v>
      </c>
    </row>
    <row r="44" spans="1:3" x14ac:dyDescent="0.3">
      <c r="A44" t="s">
        <v>152</v>
      </c>
      <c r="B44" s="6">
        <v>41402</v>
      </c>
      <c r="C44">
        <v>25.1</v>
      </c>
    </row>
    <row r="45" spans="1:3" x14ac:dyDescent="0.3">
      <c r="A45" t="s">
        <v>152</v>
      </c>
      <c r="B45" s="6">
        <v>41404</v>
      </c>
      <c r="C45">
        <v>23.9</v>
      </c>
    </row>
    <row r="46" spans="1:3" x14ac:dyDescent="0.3">
      <c r="A46" t="s">
        <v>152</v>
      </c>
      <c r="B46" s="6">
        <v>41406</v>
      </c>
      <c r="C46">
        <v>24</v>
      </c>
    </row>
    <row r="47" spans="1:3" x14ac:dyDescent="0.3">
      <c r="A47" t="s">
        <v>152</v>
      </c>
      <c r="B47" s="6">
        <v>41413</v>
      </c>
      <c r="C47">
        <v>40.299999999999997</v>
      </c>
    </row>
    <row r="48" spans="1:3" x14ac:dyDescent="0.3">
      <c r="A48" t="s">
        <v>152</v>
      </c>
      <c r="B48" s="6">
        <v>41421</v>
      </c>
      <c r="C48">
        <v>22.6</v>
      </c>
    </row>
    <row r="49" spans="1:3" x14ac:dyDescent="0.3">
      <c r="A49" t="s">
        <v>152</v>
      </c>
      <c r="B49" s="6">
        <v>41432</v>
      </c>
      <c r="C49">
        <v>20.100000000000001</v>
      </c>
    </row>
    <row r="50" spans="1:3" x14ac:dyDescent="0.3">
      <c r="A50" t="s">
        <v>152</v>
      </c>
      <c r="B50" s="6">
        <v>41438</v>
      </c>
      <c r="C50">
        <v>33.5</v>
      </c>
    </row>
    <row r="51" spans="1:3" x14ac:dyDescent="0.3">
      <c r="A51" t="s">
        <v>152</v>
      </c>
      <c r="B51" s="6">
        <v>41445</v>
      </c>
      <c r="C51">
        <v>38</v>
      </c>
    </row>
    <row r="52" spans="1:3" x14ac:dyDescent="0.3">
      <c r="A52" t="s">
        <v>152</v>
      </c>
      <c r="B52" s="6">
        <v>41450</v>
      </c>
      <c r="C52">
        <v>36.5</v>
      </c>
    </row>
    <row r="53" spans="1:3" x14ac:dyDescent="0.3">
      <c r="A53" t="s">
        <v>152</v>
      </c>
      <c r="B53" s="6">
        <v>41452</v>
      </c>
      <c r="C53">
        <v>23.4</v>
      </c>
    </row>
    <row r="54" spans="1:3" x14ac:dyDescent="0.3">
      <c r="A54" t="s">
        <v>152</v>
      </c>
      <c r="B54" s="6">
        <v>41457</v>
      </c>
      <c r="C54">
        <v>39.799999999999997</v>
      </c>
    </row>
    <row r="55" spans="1:3" x14ac:dyDescent="0.3">
      <c r="A55" t="s">
        <v>152</v>
      </c>
      <c r="B55" s="6">
        <v>41465</v>
      </c>
      <c r="C55">
        <v>46.2</v>
      </c>
    </row>
    <row r="56" spans="1:3" x14ac:dyDescent="0.3">
      <c r="A56" t="s">
        <v>152</v>
      </c>
      <c r="B56" s="6">
        <v>41478</v>
      </c>
      <c r="C56">
        <v>29.1</v>
      </c>
    </row>
    <row r="57" spans="1:3" x14ac:dyDescent="0.3">
      <c r="A57" t="s">
        <v>152</v>
      </c>
      <c r="B57" s="6">
        <v>41485</v>
      </c>
      <c r="C57">
        <v>14</v>
      </c>
    </row>
    <row r="58" spans="1:3" x14ac:dyDescent="0.3">
      <c r="A58" t="s">
        <v>152</v>
      </c>
      <c r="B58" s="6">
        <v>41486</v>
      </c>
      <c r="C58">
        <v>14.5</v>
      </c>
    </row>
    <row r="59" spans="1:3" x14ac:dyDescent="0.3">
      <c r="A59" t="s">
        <v>152</v>
      </c>
      <c r="B59" s="6">
        <v>41488</v>
      </c>
      <c r="C59">
        <v>18.899999999999999</v>
      </c>
    </row>
    <row r="60" spans="1:3" x14ac:dyDescent="0.3">
      <c r="A60" t="s">
        <v>152</v>
      </c>
      <c r="B60" s="6">
        <v>41492</v>
      </c>
      <c r="C60">
        <v>26.1</v>
      </c>
    </row>
    <row r="61" spans="1:3" x14ac:dyDescent="0.3">
      <c r="A61" t="s">
        <v>152</v>
      </c>
      <c r="B61" s="6">
        <v>41494</v>
      </c>
      <c r="C61">
        <v>24.5</v>
      </c>
    </row>
    <row r="62" spans="1:3" x14ac:dyDescent="0.3">
      <c r="A62" t="s">
        <v>152</v>
      </c>
      <c r="B62" s="6">
        <v>41502</v>
      </c>
      <c r="C62">
        <v>20.7</v>
      </c>
    </row>
    <row r="63" spans="1:3" x14ac:dyDescent="0.3">
      <c r="A63" t="s">
        <v>152</v>
      </c>
      <c r="B63" s="6">
        <v>41508</v>
      </c>
      <c r="C63">
        <v>19.399999999999999</v>
      </c>
    </row>
    <row r="64" spans="1:3" x14ac:dyDescent="0.3">
      <c r="A64" t="s">
        <v>152</v>
      </c>
      <c r="B64" s="6">
        <v>41514</v>
      </c>
      <c r="C64">
        <v>20.8</v>
      </c>
    </row>
    <row r="65" spans="1:3" x14ac:dyDescent="0.3">
      <c r="A65" t="s">
        <v>152</v>
      </c>
      <c r="B65" s="6">
        <v>41521</v>
      </c>
      <c r="C65">
        <v>22.2</v>
      </c>
    </row>
    <row r="66" spans="1:3" x14ac:dyDescent="0.3">
      <c r="A66" t="s">
        <v>153</v>
      </c>
      <c r="B66" s="6">
        <v>42506</v>
      </c>
      <c r="C66">
        <v>18.2</v>
      </c>
    </row>
    <row r="67" spans="1:3" x14ac:dyDescent="0.3">
      <c r="A67" t="s">
        <v>153</v>
      </c>
      <c r="B67" s="6">
        <v>42517</v>
      </c>
      <c r="C67">
        <v>18.2</v>
      </c>
    </row>
    <row r="68" spans="1:3" x14ac:dyDescent="0.3">
      <c r="A68" t="s">
        <v>153</v>
      </c>
      <c r="B68" s="6">
        <v>42530</v>
      </c>
      <c r="C68">
        <v>29.1</v>
      </c>
    </row>
    <row r="69" spans="1:3" x14ac:dyDescent="0.3">
      <c r="A69" t="s">
        <v>153</v>
      </c>
      <c r="B69" s="6">
        <v>42537</v>
      </c>
      <c r="C69">
        <v>28.2</v>
      </c>
    </row>
    <row r="70" spans="1:3" x14ac:dyDescent="0.3">
      <c r="A70" t="s">
        <v>153</v>
      </c>
      <c r="B70" s="6">
        <v>42542</v>
      </c>
      <c r="C70">
        <v>32.700000000000003</v>
      </c>
    </row>
    <row r="71" spans="1:3" x14ac:dyDescent="0.3">
      <c r="A71" t="s">
        <v>153</v>
      </c>
      <c r="B71" s="6">
        <v>42548</v>
      </c>
      <c r="C71">
        <v>35.6</v>
      </c>
    </row>
    <row r="72" spans="1:3" x14ac:dyDescent="0.3">
      <c r="A72" t="s">
        <v>153</v>
      </c>
      <c r="B72" s="6">
        <v>42552</v>
      </c>
      <c r="C72">
        <v>40.299999999999997</v>
      </c>
    </row>
    <row r="73" spans="1:3" x14ac:dyDescent="0.3">
      <c r="A73" t="s">
        <v>153</v>
      </c>
      <c r="B73" s="6">
        <v>42556</v>
      </c>
      <c r="C73">
        <v>35.299999999999997</v>
      </c>
    </row>
    <row r="74" spans="1:3" x14ac:dyDescent="0.3">
      <c r="A74" t="s">
        <v>153</v>
      </c>
      <c r="B74" s="6">
        <v>42559</v>
      </c>
      <c r="C74">
        <v>35.5</v>
      </c>
    </row>
    <row r="75" spans="1:3" x14ac:dyDescent="0.3">
      <c r="A75" t="s">
        <v>153</v>
      </c>
      <c r="B75" s="6">
        <v>42563</v>
      </c>
      <c r="C75">
        <v>31</v>
      </c>
    </row>
    <row r="76" spans="1:3" x14ac:dyDescent="0.3">
      <c r="A76" t="s">
        <v>153</v>
      </c>
      <c r="B76" s="6">
        <v>42565</v>
      </c>
      <c r="C76">
        <v>51</v>
      </c>
    </row>
    <row r="77" spans="1:3" x14ac:dyDescent="0.3">
      <c r="A77" t="s">
        <v>153</v>
      </c>
      <c r="B77" s="6">
        <v>42569</v>
      </c>
      <c r="C77">
        <v>25.6</v>
      </c>
    </row>
    <row r="78" spans="1:3" x14ac:dyDescent="0.3">
      <c r="A78" t="s">
        <v>153</v>
      </c>
      <c r="B78" s="6">
        <v>42573</v>
      </c>
      <c r="C78">
        <v>34.5</v>
      </c>
    </row>
    <row r="79" spans="1:3" x14ac:dyDescent="0.3">
      <c r="A79" t="s">
        <v>153</v>
      </c>
      <c r="B79" s="6">
        <v>42576</v>
      </c>
      <c r="C79">
        <v>26</v>
      </c>
    </row>
    <row r="80" spans="1:3" x14ac:dyDescent="0.3">
      <c r="A80" t="s">
        <v>153</v>
      </c>
      <c r="B80" s="6">
        <v>42578</v>
      </c>
      <c r="C80">
        <v>25.1</v>
      </c>
    </row>
    <row r="81" spans="1:3" x14ac:dyDescent="0.3">
      <c r="A81" t="s">
        <v>153</v>
      </c>
      <c r="B81" s="6">
        <v>42580</v>
      </c>
      <c r="C81">
        <v>27</v>
      </c>
    </row>
    <row r="82" spans="1:3" x14ac:dyDescent="0.3">
      <c r="A82" t="s">
        <v>153</v>
      </c>
      <c r="B82" s="6">
        <v>42583</v>
      </c>
      <c r="C82">
        <v>30.1</v>
      </c>
    </row>
    <row r="83" spans="1:3" x14ac:dyDescent="0.3">
      <c r="A83" t="s">
        <v>153</v>
      </c>
      <c r="B83" s="6">
        <v>42593</v>
      </c>
      <c r="C83">
        <v>22.2</v>
      </c>
    </row>
    <row r="84" spans="1:3" x14ac:dyDescent="0.3">
      <c r="A84" t="s">
        <v>153</v>
      </c>
      <c r="B84" s="6">
        <v>42599</v>
      </c>
      <c r="C84">
        <v>46.4</v>
      </c>
    </row>
    <row r="85" spans="1:3" x14ac:dyDescent="0.3">
      <c r="A85" t="s">
        <v>153</v>
      </c>
      <c r="B85" s="6">
        <v>42601</v>
      </c>
      <c r="C85">
        <v>24.2</v>
      </c>
    </row>
    <row r="86" spans="1:3" x14ac:dyDescent="0.3">
      <c r="A86" t="s">
        <v>154</v>
      </c>
      <c r="B86" s="6">
        <v>41400</v>
      </c>
      <c r="C86">
        <v>7.5</v>
      </c>
    </row>
    <row r="87" spans="1:3" x14ac:dyDescent="0.3">
      <c r="A87" t="s">
        <v>154</v>
      </c>
      <c r="B87" s="6">
        <v>41401</v>
      </c>
      <c r="C87">
        <v>1.1000000000000001</v>
      </c>
    </row>
    <row r="88" spans="1:3" x14ac:dyDescent="0.3">
      <c r="A88" t="s">
        <v>154</v>
      </c>
      <c r="B88" s="6">
        <v>41402</v>
      </c>
      <c r="C88">
        <v>5.3</v>
      </c>
    </row>
    <row r="89" spans="1:3" x14ac:dyDescent="0.3">
      <c r="A89" t="s">
        <v>154</v>
      </c>
      <c r="B89" s="6">
        <v>41406</v>
      </c>
      <c r="C89">
        <v>2.8</v>
      </c>
    </row>
    <row r="90" spans="1:3" x14ac:dyDescent="0.3">
      <c r="A90" t="s">
        <v>154</v>
      </c>
      <c r="B90" s="6">
        <v>41409</v>
      </c>
      <c r="C90">
        <v>2.8</v>
      </c>
    </row>
    <row r="91" spans="1:3" x14ac:dyDescent="0.3">
      <c r="A91" t="s">
        <v>154</v>
      </c>
      <c r="B91" s="6">
        <v>41410</v>
      </c>
      <c r="C91">
        <v>3.9</v>
      </c>
    </row>
    <row r="92" spans="1:3" x14ac:dyDescent="0.3">
      <c r="A92" t="s">
        <v>154</v>
      </c>
      <c r="B92" s="6">
        <v>41418</v>
      </c>
      <c r="C92">
        <v>18.3</v>
      </c>
    </row>
    <row r="93" spans="1:3" x14ac:dyDescent="0.3">
      <c r="A93" t="s">
        <v>154</v>
      </c>
      <c r="B93" s="6">
        <v>41419</v>
      </c>
      <c r="C93">
        <v>8.9</v>
      </c>
    </row>
    <row r="94" spans="1:3" x14ac:dyDescent="0.3">
      <c r="A94" t="s">
        <v>154</v>
      </c>
      <c r="B94" s="6">
        <v>41420</v>
      </c>
      <c r="C94">
        <v>13.3</v>
      </c>
    </row>
    <row r="95" spans="1:3" x14ac:dyDescent="0.3">
      <c r="A95" t="s">
        <v>154</v>
      </c>
      <c r="B95" s="6">
        <v>41421</v>
      </c>
      <c r="C95">
        <v>18.399999999999999</v>
      </c>
    </row>
    <row r="96" spans="1:3" x14ac:dyDescent="0.3">
      <c r="A96" t="s">
        <v>154</v>
      </c>
      <c r="B96" s="6">
        <v>41422</v>
      </c>
      <c r="C96">
        <v>20.3</v>
      </c>
    </row>
    <row r="97" spans="1:3" x14ac:dyDescent="0.3">
      <c r="A97" t="s">
        <v>154</v>
      </c>
      <c r="B97" s="6">
        <v>41424</v>
      </c>
      <c r="C97">
        <v>9.1</v>
      </c>
    </row>
    <row r="98" spans="1:3" x14ac:dyDescent="0.3">
      <c r="A98" t="s">
        <v>154</v>
      </c>
      <c r="B98" s="6">
        <v>41425</v>
      </c>
      <c r="C98">
        <v>14.1</v>
      </c>
    </row>
    <row r="99" spans="1:3" x14ac:dyDescent="0.3">
      <c r="A99" t="s">
        <v>154</v>
      </c>
      <c r="B99" s="6">
        <v>41426</v>
      </c>
      <c r="C99">
        <v>27.2</v>
      </c>
    </row>
    <row r="100" spans="1:3" x14ac:dyDescent="0.3">
      <c r="A100" t="s">
        <v>154</v>
      </c>
      <c r="B100" s="6">
        <v>41427</v>
      </c>
      <c r="C100">
        <v>36.4</v>
      </c>
    </row>
    <row r="101" spans="1:3" x14ac:dyDescent="0.3">
      <c r="A101" t="s">
        <v>154</v>
      </c>
      <c r="B101" s="6">
        <v>41428</v>
      </c>
      <c r="C101">
        <v>23.5</v>
      </c>
    </row>
    <row r="102" spans="1:3" x14ac:dyDescent="0.3">
      <c r="A102" t="s">
        <v>154</v>
      </c>
      <c r="B102" s="6">
        <v>41429</v>
      </c>
      <c r="C102">
        <v>9.1999999999999993</v>
      </c>
    </row>
    <row r="103" spans="1:3" x14ac:dyDescent="0.3">
      <c r="A103" t="s">
        <v>154</v>
      </c>
      <c r="B103" s="6">
        <v>41430</v>
      </c>
      <c r="C103">
        <v>16.8</v>
      </c>
    </row>
    <row r="104" spans="1:3" x14ac:dyDescent="0.3">
      <c r="A104" t="s">
        <v>154</v>
      </c>
      <c r="B104" s="6">
        <v>41431</v>
      </c>
      <c r="C104">
        <v>20</v>
      </c>
    </row>
    <row r="105" spans="1:3" x14ac:dyDescent="0.3">
      <c r="A105" t="s">
        <v>154</v>
      </c>
      <c r="B105" s="6">
        <v>41450</v>
      </c>
      <c r="C105">
        <v>10.8</v>
      </c>
    </row>
    <row r="106" spans="1:3" x14ac:dyDescent="0.3">
      <c r="A106" t="s">
        <v>154</v>
      </c>
      <c r="B106" s="6">
        <v>41451</v>
      </c>
      <c r="C106">
        <v>10.9</v>
      </c>
    </row>
    <row r="107" spans="1:3" x14ac:dyDescent="0.3">
      <c r="A107" t="s">
        <v>154</v>
      </c>
      <c r="B107" s="6">
        <v>41457</v>
      </c>
      <c r="C107">
        <v>13.7</v>
      </c>
    </row>
    <row r="108" spans="1:3" x14ac:dyDescent="0.3">
      <c r="A108" t="s">
        <v>154</v>
      </c>
      <c r="B108" s="6">
        <v>41458</v>
      </c>
      <c r="C108">
        <v>10.1</v>
      </c>
    </row>
    <row r="109" spans="1:3" x14ac:dyDescent="0.3">
      <c r="A109" t="s">
        <v>154</v>
      </c>
      <c r="B109" s="6">
        <v>41463</v>
      </c>
      <c r="C109">
        <v>12.9</v>
      </c>
    </row>
    <row r="110" spans="1:3" x14ac:dyDescent="0.3">
      <c r="A110" t="s">
        <v>154</v>
      </c>
      <c r="B110" s="6">
        <v>41464</v>
      </c>
      <c r="C110">
        <v>8.9</v>
      </c>
    </row>
    <row r="111" spans="1:3" x14ac:dyDescent="0.3">
      <c r="A111" t="s">
        <v>154</v>
      </c>
      <c r="B111" s="6">
        <v>41465</v>
      </c>
      <c r="C111">
        <v>7.7</v>
      </c>
    </row>
    <row r="112" spans="1:3" x14ac:dyDescent="0.3">
      <c r="A112" t="s">
        <v>154</v>
      </c>
      <c r="B112" s="6">
        <v>41466</v>
      </c>
      <c r="C112">
        <v>15.3</v>
      </c>
    </row>
    <row r="113" spans="1:3" x14ac:dyDescent="0.3">
      <c r="A113" t="s">
        <v>154</v>
      </c>
      <c r="B113" s="6">
        <v>41470</v>
      </c>
      <c r="C113">
        <v>9.4</v>
      </c>
    </row>
    <row r="114" spans="1:3" x14ac:dyDescent="0.3">
      <c r="A114" t="s">
        <v>154</v>
      </c>
      <c r="B114" s="6">
        <v>41471</v>
      </c>
      <c r="C114">
        <v>11.1</v>
      </c>
    </row>
    <row r="115" spans="1:3" x14ac:dyDescent="0.3">
      <c r="A115" t="s">
        <v>154</v>
      </c>
      <c r="B115" s="6">
        <v>41484</v>
      </c>
      <c r="C115">
        <v>13.1</v>
      </c>
    </row>
    <row r="116" spans="1:3" x14ac:dyDescent="0.3">
      <c r="A116" t="s">
        <v>154</v>
      </c>
      <c r="B116" s="6">
        <v>41484</v>
      </c>
      <c r="C116">
        <v>12.8</v>
      </c>
    </row>
    <row r="117" spans="1:3" x14ac:dyDescent="0.3">
      <c r="A117" t="s">
        <v>154</v>
      </c>
      <c r="B117" s="6">
        <v>41487</v>
      </c>
      <c r="C117">
        <v>13.1</v>
      </c>
    </row>
    <row r="118" spans="1:3" x14ac:dyDescent="0.3">
      <c r="A118" t="s">
        <v>154</v>
      </c>
      <c r="B118" s="6">
        <v>41488</v>
      </c>
      <c r="C118">
        <v>13.6</v>
      </c>
    </row>
    <row r="119" spans="1:3" x14ac:dyDescent="0.3">
      <c r="A119" t="s">
        <v>154</v>
      </c>
      <c r="B119" s="6">
        <v>41492</v>
      </c>
      <c r="C119">
        <v>13.7</v>
      </c>
    </row>
    <row r="120" spans="1:3" x14ac:dyDescent="0.3">
      <c r="A120" t="s">
        <v>154</v>
      </c>
      <c r="B120" s="6">
        <v>41493</v>
      </c>
      <c r="C120">
        <v>13.6</v>
      </c>
    </row>
    <row r="121" spans="1:3" x14ac:dyDescent="0.3">
      <c r="A121" t="s">
        <v>154</v>
      </c>
      <c r="B121" s="6">
        <v>41494</v>
      </c>
      <c r="C121">
        <v>13.3</v>
      </c>
    </row>
    <row r="122" spans="1:3" x14ac:dyDescent="0.3">
      <c r="A122" t="s">
        <v>154</v>
      </c>
      <c r="B122" s="6">
        <v>41495</v>
      </c>
      <c r="C122">
        <v>11</v>
      </c>
    </row>
    <row r="123" spans="1:3" x14ac:dyDescent="0.3">
      <c r="A123" t="s">
        <v>154</v>
      </c>
      <c r="B123" s="6">
        <v>41498</v>
      </c>
      <c r="C123">
        <v>13.8</v>
      </c>
    </row>
    <row r="124" spans="1:3" x14ac:dyDescent="0.3">
      <c r="A124" t="s">
        <v>154</v>
      </c>
      <c r="B124" s="6">
        <v>41499</v>
      </c>
      <c r="C124">
        <v>7.4</v>
      </c>
    </row>
    <row r="125" spans="1:3" x14ac:dyDescent="0.3">
      <c r="A125" t="s">
        <v>154</v>
      </c>
      <c r="B125" s="6">
        <v>41509</v>
      </c>
      <c r="C125">
        <v>14</v>
      </c>
    </row>
    <row r="126" spans="1:3" x14ac:dyDescent="0.3">
      <c r="A126" t="s">
        <v>154</v>
      </c>
      <c r="B126" s="6">
        <v>41510</v>
      </c>
      <c r="C126">
        <v>11</v>
      </c>
    </row>
    <row r="127" spans="1:3" x14ac:dyDescent="0.3">
      <c r="A127" t="s">
        <v>154</v>
      </c>
      <c r="B127" s="6">
        <v>41520</v>
      </c>
      <c r="C127">
        <v>15.4</v>
      </c>
    </row>
    <row r="128" spans="1:3" x14ac:dyDescent="0.3">
      <c r="A128" t="s">
        <v>154</v>
      </c>
      <c r="B128" s="6">
        <v>41521</v>
      </c>
      <c r="C128">
        <v>19</v>
      </c>
    </row>
    <row r="129" spans="1:3" x14ac:dyDescent="0.3">
      <c r="A129" t="s">
        <v>155</v>
      </c>
      <c r="B129" s="6">
        <v>42507</v>
      </c>
      <c r="C129">
        <v>6.7</v>
      </c>
    </row>
    <row r="130" spans="1:3" x14ac:dyDescent="0.3">
      <c r="A130" t="s">
        <v>155</v>
      </c>
      <c r="B130" s="6">
        <v>42515</v>
      </c>
      <c r="C130">
        <v>27.3</v>
      </c>
    </row>
    <row r="131" spans="1:3" x14ac:dyDescent="0.3">
      <c r="A131" t="s">
        <v>155</v>
      </c>
      <c r="B131" s="6">
        <v>42530</v>
      </c>
      <c r="C131">
        <v>25.3</v>
      </c>
    </row>
    <row r="132" spans="1:3" x14ac:dyDescent="0.3">
      <c r="A132" t="s">
        <v>155</v>
      </c>
      <c r="B132" s="6">
        <v>42537</v>
      </c>
      <c r="C132">
        <v>25.2</v>
      </c>
    </row>
    <row r="133" spans="1:3" x14ac:dyDescent="0.3">
      <c r="A133" t="s">
        <v>155</v>
      </c>
      <c r="B133" s="6">
        <v>42543</v>
      </c>
      <c r="C133">
        <v>23.3</v>
      </c>
    </row>
    <row r="134" spans="1:3" x14ac:dyDescent="0.3">
      <c r="A134" t="s">
        <v>155</v>
      </c>
      <c r="B134" s="6">
        <v>42549</v>
      </c>
      <c r="C134">
        <v>22.4</v>
      </c>
    </row>
    <row r="135" spans="1:3" x14ac:dyDescent="0.3">
      <c r="A135" t="s">
        <v>155</v>
      </c>
      <c r="B135" s="6">
        <v>42551</v>
      </c>
      <c r="C135">
        <v>29.6</v>
      </c>
    </row>
    <row r="136" spans="1:3" x14ac:dyDescent="0.3">
      <c r="A136" t="s">
        <v>155</v>
      </c>
      <c r="B136" s="6">
        <v>42557</v>
      </c>
      <c r="C136">
        <v>25</v>
      </c>
    </row>
    <row r="137" spans="1:3" x14ac:dyDescent="0.3">
      <c r="A137" t="s">
        <v>155</v>
      </c>
      <c r="B137" s="6">
        <v>42558</v>
      </c>
      <c r="C137">
        <v>25.1</v>
      </c>
    </row>
    <row r="138" spans="1:3" x14ac:dyDescent="0.3">
      <c r="A138" t="s">
        <v>155</v>
      </c>
      <c r="B138" s="6">
        <v>42562</v>
      </c>
      <c r="C138">
        <v>29.4</v>
      </c>
    </row>
    <row r="139" spans="1:3" x14ac:dyDescent="0.3">
      <c r="A139" t="s">
        <v>155</v>
      </c>
      <c r="B139" s="6">
        <v>42565</v>
      </c>
      <c r="C139">
        <v>40.1</v>
      </c>
    </row>
    <row r="140" spans="1:3" x14ac:dyDescent="0.3">
      <c r="A140" t="s">
        <v>155</v>
      </c>
      <c r="B140" s="6">
        <v>42570</v>
      </c>
      <c r="C140">
        <v>29.6</v>
      </c>
    </row>
    <row r="141" spans="1:3" x14ac:dyDescent="0.3">
      <c r="A141" t="s">
        <v>155</v>
      </c>
      <c r="B141" s="6">
        <v>42572</v>
      </c>
      <c r="C141">
        <v>14.9</v>
      </c>
    </row>
    <row r="142" spans="1:3" x14ac:dyDescent="0.3">
      <c r="A142" t="s">
        <v>155</v>
      </c>
      <c r="B142" s="6">
        <v>42573</v>
      </c>
      <c r="C142">
        <v>15.1</v>
      </c>
    </row>
    <row r="143" spans="1:3" x14ac:dyDescent="0.3">
      <c r="A143" t="s">
        <v>155</v>
      </c>
      <c r="B143" s="6">
        <v>42577</v>
      </c>
      <c r="C143">
        <v>29.6</v>
      </c>
    </row>
    <row r="144" spans="1:3" x14ac:dyDescent="0.3">
      <c r="A144" t="s">
        <v>155</v>
      </c>
      <c r="B144" s="6">
        <v>42579</v>
      </c>
      <c r="C144">
        <v>34.5</v>
      </c>
    </row>
    <row r="145" spans="1:3" x14ac:dyDescent="0.3">
      <c r="A145" t="s">
        <v>155</v>
      </c>
      <c r="B145" s="6">
        <v>42581</v>
      </c>
      <c r="C145">
        <v>10.6</v>
      </c>
    </row>
    <row r="146" spans="1:3" x14ac:dyDescent="0.3">
      <c r="A146" t="s">
        <v>155</v>
      </c>
      <c r="B146" s="6">
        <v>42584</v>
      </c>
      <c r="C146">
        <v>31.8</v>
      </c>
    </row>
    <row r="147" spans="1:3" x14ac:dyDescent="0.3">
      <c r="A147" t="s">
        <v>155</v>
      </c>
      <c r="B147" s="6">
        <v>42594</v>
      </c>
      <c r="C147">
        <v>12.7</v>
      </c>
    </row>
    <row r="148" spans="1:3" x14ac:dyDescent="0.3">
      <c r="A148" t="s">
        <v>155</v>
      </c>
      <c r="B148" s="6">
        <v>42597</v>
      </c>
      <c r="C148">
        <v>14.5</v>
      </c>
    </row>
    <row r="149" spans="1:3" x14ac:dyDescent="0.3">
      <c r="A149" t="s">
        <v>155</v>
      </c>
      <c r="B149" s="6">
        <v>42600</v>
      </c>
      <c r="C149">
        <v>25.4</v>
      </c>
    </row>
    <row r="150" spans="1:3" x14ac:dyDescent="0.3">
      <c r="A150" t="s">
        <v>156</v>
      </c>
      <c r="B150" s="6">
        <v>41401</v>
      </c>
      <c r="C150">
        <v>1.1000000000000001</v>
      </c>
    </row>
    <row r="151" spans="1:3" x14ac:dyDescent="0.3">
      <c r="A151" t="s">
        <v>156</v>
      </c>
      <c r="B151" s="6">
        <v>41402</v>
      </c>
      <c r="C151">
        <v>1.2</v>
      </c>
    </row>
    <row r="152" spans="1:3" x14ac:dyDescent="0.3">
      <c r="A152" t="s">
        <v>156</v>
      </c>
      <c r="B152" s="6">
        <v>41407</v>
      </c>
      <c r="C152">
        <v>1.2</v>
      </c>
    </row>
    <row r="153" spans="1:3" x14ac:dyDescent="0.3">
      <c r="A153" t="s">
        <v>156</v>
      </c>
      <c r="B153" s="6">
        <v>41409</v>
      </c>
      <c r="C153">
        <v>2.7</v>
      </c>
    </row>
    <row r="154" spans="1:3" x14ac:dyDescent="0.3">
      <c r="A154" t="s">
        <v>156</v>
      </c>
      <c r="B154" s="6">
        <v>41410</v>
      </c>
      <c r="C154">
        <v>4</v>
      </c>
    </row>
    <row r="155" spans="1:3" x14ac:dyDescent="0.3">
      <c r="A155" t="s">
        <v>156</v>
      </c>
      <c r="B155" s="6">
        <v>41418</v>
      </c>
      <c r="C155">
        <v>18</v>
      </c>
    </row>
    <row r="156" spans="1:3" x14ac:dyDescent="0.3">
      <c r="A156" t="s">
        <v>156</v>
      </c>
      <c r="B156" s="6">
        <v>41419</v>
      </c>
      <c r="C156">
        <v>8.9</v>
      </c>
    </row>
    <row r="157" spans="1:3" x14ac:dyDescent="0.3">
      <c r="A157" t="s">
        <v>156</v>
      </c>
      <c r="B157" s="6">
        <v>41420</v>
      </c>
      <c r="C157">
        <v>13.3</v>
      </c>
    </row>
    <row r="158" spans="1:3" x14ac:dyDescent="0.3">
      <c r="A158" t="s">
        <v>156</v>
      </c>
      <c r="B158" s="6">
        <v>41421</v>
      </c>
      <c r="C158">
        <v>18.3</v>
      </c>
    </row>
    <row r="159" spans="1:3" x14ac:dyDescent="0.3">
      <c r="A159" t="s">
        <v>156</v>
      </c>
      <c r="B159" s="6">
        <v>41422</v>
      </c>
      <c r="C159">
        <v>20.9</v>
      </c>
    </row>
    <row r="160" spans="1:3" x14ac:dyDescent="0.3">
      <c r="A160" t="s">
        <v>156</v>
      </c>
      <c r="B160" s="6">
        <v>41424</v>
      </c>
      <c r="C160">
        <v>8.9</v>
      </c>
    </row>
    <row r="161" spans="1:3" x14ac:dyDescent="0.3">
      <c r="A161" t="s">
        <v>156</v>
      </c>
      <c r="B161" s="6">
        <v>41425</v>
      </c>
      <c r="C161">
        <v>14.1</v>
      </c>
    </row>
    <row r="162" spans="1:3" x14ac:dyDescent="0.3">
      <c r="A162" t="s">
        <v>156</v>
      </c>
      <c r="B162" s="6">
        <v>41426</v>
      </c>
      <c r="C162">
        <v>28.6</v>
      </c>
    </row>
    <row r="163" spans="1:3" x14ac:dyDescent="0.3">
      <c r="A163" t="s">
        <v>156</v>
      </c>
      <c r="B163" s="6">
        <v>41427</v>
      </c>
      <c r="C163">
        <v>38.6</v>
      </c>
    </row>
    <row r="164" spans="1:3" x14ac:dyDescent="0.3">
      <c r="A164" t="s">
        <v>156</v>
      </c>
      <c r="B164" s="6">
        <v>41428</v>
      </c>
      <c r="C164">
        <v>24.5</v>
      </c>
    </row>
    <row r="165" spans="1:3" x14ac:dyDescent="0.3">
      <c r="A165" t="s">
        <v>156</v>
      </c>
      <c r="B165" s="6">
        <v>41429</v>
      </c>
      <c r="C165">
        <v>9.6</v>
      </c>
    </row>
    <row r="166" spans="1:3" x14ac:dyDescent="0.3">
      <c r="A166" t="s">
        <v>156</v>
      </c>
      <c r="B166" s="6">
        <v>41430</v>
      </c>
      <c r="C166">
        <v>17.7</v>
      </c>
    </row>
    <row r="167" spans="1:3" x14ac:dyDescent="0.3">
      <c r="A167" t="s">
        <v>156</v>
      </c>
      <c r="B167" s="6">
        <v>41431</v>
      </c>
      <c r="C167">
        <v>20.6</v>
      </c>
    </row>
    <row r="168" spans="1:3" x14ac:dyDescent="0.3">
      <c r="A168" t="s">
        <v>156</v>
      </c>
      <c r="B168" s="6">
        <v>41450</v>
      </c>
      <c r="C168">
        <v>11.5</v>
      </c>
    </row>
    <row r="169" spans="1:3" x14ac:dyDescent="0.3">
      <c r="A169" t="s">
        <v>156</v>
      </c>
      <c r="B169" s="6">
        <v>41451</v>
      </c>
      <c r="C169">
        <v>11.5</v>
      </c>
    </row>
    <row r="170" spans="1:3" x14ac:dyDescent="0.3">
      <c r="A170" t="s">
        <v>156</v>
      </c>
      <c r="B170" s="6">
        <v>41457</v>
      </c>
      <c r="C170">
        <v>14.8</v>
      </c>
    </row>
    <row r="171" spans="1:3" x14ac:dyDescent="0.3">
      <c r="A171" t="s">
        <v>156</v>
      </c>
      <c r="B171" s="6">
        <v>41458</v>
      </c>
      <c r="C171">
        <v>10.8</v>
      </c>
    </row>
    <row r="172" spans="1:3" x14ac:dyDescent="0.3">
      <c r="A172" t="s">
        <v>156</v>
      </c>
      <c r="B172" s="6">
        <v>41463</v>
      </c>
      <c r="C172">
        <v>13.8</v>
      </c>
    </row>
    <row r="173" spans="1:3" x14ac:dyDescent="0.3">
      <c r="A173" t="s">
        <v>156</v>
      </c>
      <c r="B173" s="6">
        <v>41464</v>
      </c>
      <c r="C173">
        <v>9.6</v>
      </c>
    </row>
    <row r="174" spans="1:3" x14ac:dyDescent="0.3">
      <c r="A174" t="s">
        <v>156</v>
      </c>
      <c r="B174" s="6">
        <v>41465</v>
      </c>
      <c r="C174">
        <v>8.1</v>
      </c>
    </row>
    <row r="175" spans="1:3" x14ac:dyDescent="0.3">
      <c r="A175" t="s">
        <v>156</v>
      </c>
      <c r="B175" s="6">
        <v>41466</v>
      </c>
      <c r="C175">
        <v>16.100000000000001</v>
      </c>
    </row>
    <row r="176" spans="1:3" x14ac:dyDescent="0.3">
      <c r="A176" t="s">
        <v>156</v>
      </c>
      <c r="B176" s="6">
        <v>41470</v>
      </c>
      <c r="C176">
        <v>9.9</v>
      </c>
    </row>
    <row r="177" spans="1:3" x14ac:dyDescent="0.3">
      <c r="A177" t="s">
        <v>156</v>
      </c>
      <c r="B177" s="6">
        <v>41471</v>
      </c>
      <c r="C177">
        <v>11.1</v>
      </c>
    </row>
    <row r="178" spans="1:3" x14ac:dyDescent="0.3">
      <c r="A178" t="s">
        <v>156</v>
      </c>
      <c r="B178" s="6">
        <v>41484</v>
      </c>
      <c r="C178">
        <v>13.7</v>
      </c>
    </row>
    <row r="179" spans="1:3" x14ac:dyDescent="0.3">
      <c r="A179" t="s">
        <v>156</v>
      </c>
      <c r="B179" s="6">
        <v>41485</v>
      </c>
      <c r="C179">
        <v>13.2</v>
      </c>
    </row>
    <row r="180" spans="1:3" x14ac:dyDescent="0.3">
      <c r="A180" t="s">
        <v>156</v>
      </c>
      <c r="B180" s="6">
        <v>41487</v>
      </c>
      <c r="C180">
        <v>13.8</v>
      </c>
    </row>
    <row r="181" spans="1:3" x14ac:dyDescent="0.3">
      <c r="A181" t="s">
        <v>156</v>
      </c>
      <c r="B181" s="6">
        <v>41488</v>
      </c>
      <c r="C181">
        <v>14.4</v>
      </c>
    </row>
    <row r="182" spans="1:3" x14ac:dyDescent="0.3">
      <c r="A182" t="s">
        <v>156</v>
      </c>
      <c r="B182" s="6">
        <v>41492</v>
      </c>
      <c r="C182">
        <v>14.5</v>
      </c>
    </row>
    <row r="183" spans="1:3" x14ac:dyDescent="0.3">
      <c r="A183" t="s">
        <v>156</v>
      </c>
      <c r="B183" s="6">
        <v>41493</v>
      </c>
      <c r="C183">
        <v>14.4</v>
      </c>
    </row>
    <row r="184" spans="1:3" x14ac:dyDescent="0.3">
      <c r="A184" t="s">
        <v>156</v>
      </c>
      <c r="B184" s="6">
        <v>41494</v>
      </c>
      <c r="C184">
        <v>14.1</v>
      </c>
    </row>
    <row r="185" spans="1:3" x14ac:dyDescent="0.3">
      <c r="A185" t="s">
        <v>156</v>
      </c>
      <c r="B185" s="6">
        <v>41495</v>
      </c>
      <c r="C185">
        <v>11.6</v>
      </c>
    </row>
    <row r="186" spans="1:3" x14ac:dyDescent="0.3">
      <c r="A186" t="s">
        <v>156</v>
      </c>
      <c r="B186" s="6">
        <v>41498</v>
      </c>
      <c r="C186">
        <v>14.4</v>
      </c>
    </row>
    <row r="187" spans="1:3" x14ac:dyDescent="0.3">
      <c r="A187" t="s">
        <v>156</v>
      </c>
      <c r="B187" s="6">
        <v>41499</v>
      </c>
      <c r="C187">
        <v>7.6</v>
      </c>
    </row>
    <row r="188" spans="1:3" x14ac:dyDescent="0.3">
      <c r="A188" t="s">
        <v>156</v>
      </c>
      <c r="B188" s="6">
        <v>41509</v>
      </c>
      <c r="C188">
        <v>14.5</v>
      </c>
    </row>
    <row r="189" spans="1:3" x14ac:dyDescent="0.3">
      <c r="A189" t="s">
        <v>156</v>
      </c>
      <c r="B189" s="6">
        <v>41510</v>
      </c>
      <c r="C189">
        <v>11.2</v>
      </c>
    </row>
    <row r="190" spans="1:3" x14ac:dyDescent="0.3">
      <c r="A190" t="s">
        <v>156</v>
      </c>
      <c r="B190" s="6">
        <v>41520</v>
      </c>
      <c r="C190">
        <v>16</v>
      </c>
    </row>
    <row r="191" spans="1:3" x14ac:dyDescent="0.3">
      <c r="A191" t="s">
        <v>156</v>
      </c>
      <c r="B191" s="6">
        <v>41521</v>
      </c>
      <c r="C191">
        <v>19.7</v>
      </c>
    </row>
    <row r="192" spans="1:3" x14ac:dyDescent="0.3">
      <c r="A192" t="s">
        <v>157</v>
      </c>
      <c r="B192" s="6">
        <v>42507</v>
      </c>
      <c r="C192">
        <v>5.8</v>
      </c>
    </row>
    <row r="193" spans="1:3" x14ac:dyDescent="0.3">
      <c r="A193" t="s">
        <v>157</v>
      </c>
      <c r="B193" s="6">
        <v>42515</v>
      </c>
      <c r="C193">
        <v>28.1</v>
      </c>
    </row>
    <row r="194" spans="1:3" x14ac:dyDescent="0.3">
      <c r="A194" t="s">
        <v>157</v>
      </c>
      <c r="B194" s="6">
        <v>42530</v>
      </c>
      <c r="C194">
        <v>24.6</v>
      </c>
    </row>
    <row r="195" spans="1:3" x14ac:dyDescent="0.3">
      <c r="A195" t="s">
        <v>157</v>
      </c>
      <c r="B195" s="6">
        <v>42537</v>
      </c>
      <c r="C195">
        <v>24.6</v>
      </c>
    </row>
    <row r="196" spans="1:3" x14ac:dyDescent="0.3">
      <c r="A196" t="s">
        <v>157</v>
      </c>
      <c r="B196" s="6">
        <v>42543</v>
      </c>
      <c r="C196">
        <v>37.299999999999997</v>
      </c>
    </row>
    <row r="197" spans="1:3" x14ac:dyDescent="0.3">
      <c r="A197" t="s">
        <v>157</v>
      </c>
      <c r="B197" s="6">
        <v>42549</v>
      </c>
      <c r="C197">
        <v>22.1</v>
      </c>
    </row>
    <row r="198" spans="1:3" x14ac:dyDescent="0.3">
      <c r="A198" t="s">
        <v>157</v>
      </c>
      <c r="B198" s="6">
        <v>42551</v>
      </c>
      <c r="C198">
        <v>29.6</v>
      </c>
    </row>
    <row r="199" spans="1:3" x14ac:dyDescent="0.3">
      <c r="A199" t="s">
        <v>157</v>
      </c>
      <c r="B199" s="6">
        <v>42557</v>
      </c>
      <c r="C199">
        <v>25</v>
      </c>
    </row>
    <row r="200" spans="1:3" x14ac:dyDescent="0.3">
      <c r="A200" t="s">
        <v>157</v>
      </c>
      <c r="B200" s="6">
        <v>42558</v>
      </c>
      <c r="C200">
        <v>24.9</v>
      </c>
    </row>
    <row r="201" spans="1:3" x14ac:dyDescent="0.3">
      <c r="A201" t="s">
        <v>157</v>
      </c>
      <c r="B201" s="6">
        <v>42562</v>
      </c>
      <c r="C201">
        <v>29.4</v>
      </c>
    </row>
    <row r="202" spans="1:3" x14ac:dyDescent="0.3">
      <c r="A202" t="s">
        <v>157</v>
      </c>
      <c r="B202" s="6">
        <v>42565</v>
      </c>
      <c r="C202">
        <v>40</v>
      </c>
    </row>
    <row r="203" spans="1:3" x14ac:dyDescent="0.3">
      <c r="A203" t="s">
        <v>157</v>
      </c>
      <c r="B203" s="6">
        <v>42570</v>
      </c>
      <c r="C203">
        <v>29.4</v>
      </c>
    </row>
    <row r="204" spans="1:3" x14ac:dyDescent="0.3">
      <c r="A204" t="s">
        <v>157</v>
      </c>
      <c r="B204" s="6">
        <v>42572</v>
      </c>
      <c r="C204">
        <v>14.8</v>
      </c>
    </row>
    <row r="205" spans="1:3" x14ac:dyDescent="0.3">
      <c r="A205" t="s">
        <v>157</v>
      </c>
      <c r="B205" s="6">
        <v>42573</v>
      </c>
      <c r="C205">
        <v>15</v>
      </c>
    </row>
    <row r="206" spans="1:3" x14ac:dyDescent="0.3">
      <c r="A206" t="s">
        <v>157</v>
      </c>
      <c r="B206" s="6">
        <v>42577</v>
      </c>
      <c r="C206">
        <v>29.5</v>
      </c>
    </row>
    <row r="207" spans="1:3" x14ac:dyDescent="0.3">
      <c r="A207" t="s">
        <v>157</v>
      </c>
      <c r="B207" s="6">
        <v>42579</v>
      </c>
      <c r="C207">
        <v>34.6</v>
      </c>
    </row>
    <row r="208" spans="1:3" x14ac:dyDescent="0.3">
      <c r="A208" t="s">
        <v>157</v>
      </c>
      <c r="B208" s="6">
        <v>42581</v>
      </c>
      <c r="C208">
        <v>10.6</v>
      </c>
    </row>
    <row r="209" spans="1:3" x14ac:dyDescent="0.3">
      <c r="A209" t="s">
        <v>157</v>
      </c>
      <c r="B209" s="6">
        <v>42584</v>
      </c>
      <c r="C209">
        <v>31.8</v>
      </c>
    </row>
    <row r="210" spans="1:3" x14ac:dyDescent="0.3">
      <c r="A210" t="s">
        <v>157</v>
      </c>
      <c r="B210" s="6">
        <v>42594</v>
      </c>
      <c r="C210">
        <v>12.9</v>
      </c>
    </row>
    <row r="211" spans="1:3" x14ac:dyDescent="0.3">
      <c r="A211" t="s">
        <v>157</v>
      </c>
      <c r="B211" s="6">
        <v>42597</v>
      </c>
      <c r="C211">
        <v>14.7</v>
      </c>
    </row>
    <row r="212" spans="1:3" x14ac:dyDescent="0.3">
      <c r="A212" t="s">
        <v>157</v>
      </c>
      <c r="B212" s="6">
        <v>42600</v>
      </c>
      <c r="C212">
        <v>25.2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4.4" x14ac:dyDescent="0.3"/>
  <cols>
    <col min="2" max="2" width="9.6640625" style="1" bestFit="1" customWidth="1"/>
    <col min="3" max="3" width="10.5546875" bestFit="1" customWidth="1"/>
    <col min="4" max="4" width="15.33203125" style="12" customWidth="1"/>
    <col min="5" max="5" width="15.109375" style="12" customWidth="1"/>
  </cols>
  <sheetData>
    <row r="1" spans="1:9" x14ac:dyDescent="0.3">
      <c r="A1" t="s">
        <v>6</v>
      </c>
      <c r="B1" s="10" t="s">
        <v>0</v>
      </c>
      <c r="C1" s="5" t="s">
        <v>141</v>
      </c>
      <c r="D1" s="12" t="s">
        <v>142</v>
      </c>
      <c r="E1" s="12" t="s">
        <v>143</v>
      </c>
      <c r="F1" t="s">
        <v>144</v>
      </c>
      <c r="I1" s="5" t="s">
        <v>145</v>
      </c>
    </row>
    <row r="2" spans="1:9" x14ac:dyDescent="0.3">
      <c r="B2" s="11"/>
      <c r="I2" s="9"/>
    </row>
    <row r="3" spans="1:9" x14ac:dyDescent="0.3">
      <c r="B3" s="11"/>
      <c r="I3" s="9"/>
    </row>
    <row r="4" spans="1:9" x14ac:dyDescent="0.3">
      <c r="B4" s="11"/>
      <c r="I4" s="9"/>
    </row>
    <row r="5" spans="1:9" x14ac:dyDescent="0.3">
      <c r="B5" s="11"/>
      <c r="I5" s="9"/>
    </row>
    <row r="6" spans="1:9" x14ac:dyDescent="0.3">
      <c r="B6" s="11"/>
      <c r="I6" s="9"/>
    </row>
    <row r="7" spans="1:9" x14ac:dyDescent="0.3">
      <c r="B7" s="11"/>
      <c r="I7" s="9"/>
    </row>
    <row r="8" spans="1:9" x14ac:dyDescent="0.3">
      <c r="B8" s="11"/>
      <c r="I8" s="9"/>
    </row>
    <row r="9" spans="1:9" x14ac:dyDescent="0.3">
      <c r="B9" s="11"/>
      <c r="I9" s="9"/>
    </row>
    <row r="10" spans="1:9" x14ac:dyDescent="0.3">
      <c r="B10" s="11"/>
      <c r="I10" s="9"/>
    </row>
    <row r="11" spans="1:9" x14ac:dyDescent="0.3">
      <c r="B11" s="11"/>
      <c r="I11" s="9"/>
    </row>
    <row r="12" spans="1:9" x14ac:dyDescent="0.3">
      <c r="B12" s="11"/>
      <c r="I12" s="9"/>
    </row>
    <row r="13" spans="1:9" x14ac:dyDescent="0.3">
      <c r="B13" s="11"/>
      <c r="I13" s="9"/>
    </row>
    <row r="14" spans="1:9" x14ac:dyDescent="0.3">
      <c r="B14" s="11"/>
      <c r="I14" s="9"/>
    </row>
    <row r="15" spans="1:9" x14ac:dyDescent="0.3">
      <c r="B15" s="11"/>
      <c r="I15" s="9"/>
    </row>
    <row r="16" spans="1:9" x14ac:dyDescent="0.3">
      <c r="B16" s="11"/>
      <c r="I16" s="9"/>
    </row>
    <row r="17" spans="2:9" x14ac:dyDescent="0.3">
      <c r="B17" s="11"/>
      <c r="I17" s="9"/>
    </row>
    <row r="18" spans="2:9" x14ac:dyDescent="0.3">
      <c r="B18" s="11"/>
      <c r="I18" s="9"/>
    </row>
    <row r="19" spans="2:9" x14ac:dyDescent="0.3">
      <c r="B19" s="11"/>
      <c r="I19" s="9"/>
    </row>
    <row r="20" spans="2:9" x14ac:dyDescent="0.3">
      <c r="B20" s="11"/>
      <c r="I20" s="9"/>
    </row>
    <row r="21" spans="2:9" x14ac:dyDescent="0.3">
      <c r="B21" s="11"/>
      <c r="I21" s="9"/>
    </row>
    <row r="22" spans="2:9" x14ac:dyDescent="0.3">
      <c r="B22" s="11"/>
      <c r="I22" s="9"/>
    </row>
    <row r="23" spans="2:9" x14ac:dyDescent="0.3">
      <c r="B23" s="11"/>
      <c r="I23" s="9"/>
    </row>
    <row r="24" spans="2:9" x14ac:dyDescent="0.3">
      <c r="B24" s="11"/>
      <c r="I24" s="9"/>
    </row>
    <row r="25" spans="2:9" x14ac:dyDescent="0.3">
      <c r="B25" s="11"/>
      <c r="I25" s="9"/>
    </row>
    <row r="26" spans="2:9" x14ac:dyDescent="0.3">
      <c r="B26" s="11"/>
      <c r="I26" s="9"/>
    </row>
    <row r="27" spans="2:9" x14ac:dyDescent="0.3">
      <c r="B27" s="11"/>
      <c r="I27" s="9"/>
    </row>
    <row r="28" spans="2:9" x14ac:dyDescent="0.3">
      <c r="B28" s="11"/>
      <c r="I28" s="9"/>
    </row>
    <row r="29" spans="2:9" x14ac:dyDescent="0.3">
      <c r="B29" s="11"/>
      <c r="I29" s="9"/>
    </row>
    <row r="30" spans="2:9" x14ac:dyDescent="0.3">
      <c r="B30" s="11"/>
      <c r="I30" s="9"/>
    </row>
    <row r="31" spans="2:9" x14ac:dyDescent="0.3">
      <c r="B31" s="11"/>
      <c r="I31" s="9"/>
    </row>
    <row r="32" spans="2:9" x14ac:dyDescent="0.3">
      <c r="B32" s="11"/>
      <c r="I32" s="9"/>
    </row>
    <row r="33" spans="2:9" x14ac:dyDescent="0.3">
      <c r="B33" s="11"/>
      <c r="I33" s="9"/>
    </row>
    <row r="34" spans="2:9" x14ac:dyDescent="0.3">
      <c r="B34" s="11"/>
      <c r="I34" s="9"/>
    </row>
    <row r="35" spans="2:9" x14ac:dyDescent="0.3">
      <c r="B35" s="11"/>
      <c r="I35" s="9"/>
    </row>
    <row r="36" spans="2:9" x14ac:dyDescent="0.3">
      <c r="B36" s="11"/>
      <c r="I36" s="9"/>
    </row>
    <row r="37" spans="2:9" x14ac:dyDescent="0.3">
      <c r="B37" s="11"/>
      <c r="I37" s="9"/>
    </row>
    <row r="38" spans="2:9" x14ac:dyDescent="0.3">
      <c r="B38" s="11"/>
      <c r="I38" s="9"/>
    </row>
    <row r="39" spans="2:9" x14ac:dyDescent="0.3">
      <c r="B39" s="11"/>
      <c r="I39" s="9"/>
    </row>
    <row r="40" spans="2:9" x14ac:dyDescent="0.3">
      <c r="B40" s="11"/>
      <c r="I40" s="9"/>
    </row>
    <row r="41" spans="2:9" x14ac:dyDescent="0.3">
      <c r="B41" s="11"/>
      <c r="I41" s="9"/>
    </row>
    <row r="42" spans="2:9" x14ac:dyDescent="0.3">
      <c r="B42" s="11"/>
      <c r="I42" s="9"/>
    </row>
    <row r="43" spans="2:9" x14ac:dyDescent="0.3">
      <c r="B43" s="11"/>
      <c r="I43" s="9"/>
    </row>
    <row r="44" spans="2:9" x14ac:dyDescent="0.3">
      <c r="B44" s="11"/>
      <c r="I44" s="9"/>
    </row>
    <row r="45" spans="2:9" x14ac:dyDescent="0.3">
      <c r="B45" s="11"/>
      <c r="I45" s="9"/>
    </row>
    <row r="46" spans="2:9" x14ac:dyDescent="0.3">
      <c r="B46" s="11"/>
      <c r="I46" s="9"/>
    </row>
    <row r="47" spans="2:9" x14ac:dyDescent="0.3">
      <c r="B47" s="11"/>
      <c r="I47" s="9"/>
    </row>
    <row r="48" spans="2:9" x14ac:dyDescent="0.3">
      <c r="B48" s="11"/>
      <c r="I48" s="9"/>
    </row>
    <row r="49" spans="2:9" x14ac:dyDescent="0.3">
      <c r="B49" s="11"/>
      <c r="I49" s="9"/>
    </row>
    <row r="50" spans="2:9" x14ac:dyDescent="0.3">
      <c r="B50" s="11"/>
      <c r="I50" s="9"/>
    </row>
    <row r="51" spans="2:9" x14ac:dyDescent="0.3">
      <c r="B51" s="11"/>
      <c r="I51" s="9"/>
    </row>
    <row r="52" spans="2:9" x14ac:dyDescent="0.3">
      <c r="B52" s="11"/>
      <c r="I52" s="9"/>
    </row>
    <row r="53" spans="2:9" x14ac:dyDescent="0.3">
      <c r="B53" s="11"/>
      <c r="I53" s="9"/>
    </row>
    <row r="54" spans="2:9" x14ac:dyDescent="0.3">
      <c r="B54" s="11"/>
      <c r="I54" s="9"/>
    </row>
    <row r="55" spans="2:9" x14ac:dyDescent="0.3">
      <c r="B55" s="11"/>
      <c r="I55" s="9"/>
    </row>
    <row r="56" spans="2:9" x14ac:dyDescent="0.3">
      <c r="B56" s="11"/>
      <c r="I56" s="9"/>
    </row>
    <row r="57" spans="2:9" x14ac:dyDescent="0.3">
      <c r="B57" s="11"/>
      <c r="I57" s="9"/>
    </row>
    <row r="58" spans="2:9" x14ac:dyDescent="0.3">
      <c r="B58" s="11"/>
      <c r="I58" s="9"/>
    </row>
    <row r="59" spans="2:9" x14ac:dyDescent="0.3">
      <c r="B59" s="11"/>
      <c r="I59" s="9"/>
    </row>
    <row r="60" spans="2:9" x14ac:dyDescent="0.3">
      <c r="B60" s="11"/>
      <c r="I60" s="9"/>
    </row>
    <row r="61" spans="2:9" x14ac:dyDescent="0.3">
      <c r="B61" s="11"/>
      <c r="I61" s="9"/>
    </row>
    <row r="62" spans="2:9" x14ac:dyDescent="0.3">
      <c r="B62" s="11"/>
      <c r="I62" s="9"/>
    </row>
    <row r="63" spans="2:9" x14ac:dyDescent="0.3">
      <c r="B63" s="11"/>
      <c r="I63" s="9"/>
    </row>
    <row r="64" spans="2:9" x14ac:dyDescent="0.3">
      <c r="B64" s="11"/>
      <c r="I64" s="9"/>
    </row>
    <row r="65" spans="2:9" x14ac:dyDescent="0.3">
      <c r="B65" s="11"/>
      <c r="I65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t="s">
        <v>6</v>
      </c>
      <c r="B1" t="s">
        <v>148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EABF47CD1113448A96A17F6C8D13F9" ma:contentTypeVersion="10" ma:contentTypeDescription="Create a new document." ma:contentTypeScope="" ma:versionID="c68283fca48dae9b1add248de89d15c2">
  <xsd:schema xmlns:xsd="http://www.w3.org/2001/XMLSchema" xmlns:xs="http://www.w3.org/2001/XMLSchema" xmlns:p="http://schemas.microsoft.com/office/2006/metadata/properties" xmlns:ns2="a5f42ec3-4ee2-45fc-8d77-288bf2f0f986" xmlns:ns3="73fb875a-8af9-4255-b008-0995492d31cd" targetNamespace="http://schemas.microsoft.com/office/2006/metadata/properties" ma:root="true" ma:fieldsID="40d2b883f32ec076906f2da59f0ebb5f" ns2:_="" ns3:_="">
    <xsd:import namespace="a5f42ec3-4ee2-45fc-8d77-288bf2f0f986"/>
    <xsd:import namespace="73fb875a-8af9-4255-b008-0995492d3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42ec3-4ee2-45fc-8d77-288bf2f0f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7211ec7-9289-48e1-8a25-db087204c2aa}" ma:internalName="TaxCatchAll" ma:showField="CatchAllData" ma:web="442dd8d0-93bc-4a15-a2cd-49423a9069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A73D10-6EB9-46B2-AEC6-EC67F487A9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f42ec3-4ee2-45fc-8d77-288bf2f0f986"/>
    <ds:schemaRef ds:uri="73fb875a-8af9-4255-b008-0995492d3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6A39AF-B78F-46A4-B576-74869F9A95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Solute</vt:lpstr>
      <vt:lpstr>Gas</vt:lpstr>
      <vt:lpstr>Init</vt:lpstr>
      <vt:lpstr>Soil</vt:lpstr>
      <vt:lpstr>Time</vt:lpstr>
      <vt:lpstr>Variety</vt:lpstr>
      <vt:lpstr>Weather</vt:lpstr>
      <vt:lpstr>MulchDecomp</vt:lpstr>
      <vt:lpstr>MulchGeo</vt:lpstr>
      <vt:lpstr>Description</vt:lpstr>
      <vt:lpstr>Fertilization</vt:lpstr>
      <vt:lpstr>GridRatio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2023-03-27T19:18:57Z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