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SEP_Projects\FS19\FS19C\"/>
    </mc:Choice>
  </mc:AlternateContent>
  <bookViews>
    <workbookView xWindow="4035" yWindow="735" windowWidth="22815" windowHeight="16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2" i="1"/>
  <c r="J2" i="1" s="1"/>
  <c r="H4" i="1" l="1"/>
</calcChain>
</file>

<file path=xl/sharedStrings.xml><?xml version="1.0" encoding="utf-8"?>
<sst xmlns="http://schemas.openxmlformats.org/spreadsheetml/2006/main" count="495" uniqueCount="304">
  <si>
    <t>Sample ID</t>
  </si>
  <si>
    <t>260/280</t>
  </si>
  <si>
    <t>260/230</t>
  </si>
  <si>
    <t>Sample Type</t>
  </si>
  <si>
    <t>Factor</t>
  </si>
  <si>
    <t>OD</t>
  </si>
  <si>
    <t>1 - 428R_Neg3_A_4Nov</t>
  </si>
  <si>
    <t>DNA</t>
  </si>
  <si>
    <t>2 - 437R_Neg1_A_7Nov</t>
  </si>
  <si>
    <t>3 - 437RE_Neg7_A_29Oct</t>
  </si>
  <si>
    <t>4 - 437RE_Neg7_B_29Oct</t>
  </si>
  <si>
    <t>5 - 437RE_Neg3_A_7Nov</t>
  </si>
  <si>
    <t>6 - 437RE_Neg3_B_7Nov</t>
  </si>
  <si>
    <t>7 - 426FE_Neg5_A_29Oct</t>
  </si>
  <si>
    <t>8 - 426FE_Neg5_B_29Oct</t>
  </si>
  <si>
    <t>9 - 429F_Neg2_A_7Nov</t>
  </si>
  <si>
    <t>10 - 434FE_Neg3_A_29Oct</t>
  </si>
  <si>
    <t>11 - 434FE_Neg3_B_29Oct</t>
  </si>
  <si>
    <t>12 - 435FE_Neg3_A_29Oct</t>
  </si>
  <si>
    <t>13 - 435FE_Neg3_B_29Oct</t>
  </si>
  <si>
    <t>14 - 437FE_Neg5_A_29Oct</t>
  </si>
  <si>
    <t>15 - 437FE_Neg5_B_29Oct</t>
  </si>
  <si>
    <t>16 - 427 RE C t=2</t>
  </si>
  <si>
    <t>17 - 427 RE D t=2</t>
  </si>
  <si>
    <t>18 - 429 RE C t=2</t>
  </si>
  <si>
    <t>19 - 429 RE D t=2</t>
  </si>
  <si>
    <t>20 - 427 FE C t=2</t>
  </si>
  <si>
    <t>21 - 429 FE C t=2</t>
  </si>
  <si>
    <t>22 - 429 FE D t=2</t>
  </si>
  <si>
    <t>23 - 430 FE C t=2</t>
  </si>
  <si>
    <t>24 - 430 FE D t=2</t>
  </si>
  <si>
    <t>25 - 427 FE D t=2</t>
  </si>
  <si>
    <t>26 - 433 FE C t=2</t>
  </si>
  <si>
    <t>27 - 433 FE D t=2</t>
  </si>
  <si>
    <t>28 - 436 FE C t=2</t>
  </si>
  <si>
    <t>29 - 436 FE D t=2</t>
  </si>
  <si>
    <t>30 - 440 FE C t=2</t>
  </si>
  <si>
    <t>31 - 440 FE D t=2</t>
  </si>
  <si>
    <t>32 - 436 RE C t=2</t>
  </si>
  <si>
    <t>33 - 436 RE D t=2</t>
  </si>
  <si>
    <t>34 - 440 RE C t=2</t>
  </si>
  <si>
    <t>35 - 440 RE D t=2</t>
  </si>
  <si>
    <t>36 - 441 RE C t=2</t>
  </si>
  <si>
    <t>37 - 441 RE D t=2</t>
  </si>
  <si>
    <t>38 - 426 RE C t=1</t>
  </si>
  <si>
    <t>39 - 426 RE D t=1</t>
  </si>
  <si>
    <t>40 - 427 RE C t=1</t>
  </si>
  <si>
    <t>41 - 427 RE D t=1</t>
  </si>
  <si>
    <t>42 - 428 RE C t=1</t>
  </si>
  <si>
    <t>43 - 428 RE D t=1</t>
  </si>
  <si>
    <t>44 - 429 RE C t=1</t>
  </si>
  <si>
    <t>45 - 429 RE D t=1</t>
  </si>
  <si>
    <t>46 - 430 RE C t=1</t>
  </si>
  <si>
    <t>47 - 430 RE D t=1</t>
  </si>
  <si>
    <t>48 - 431 RE D t=1</t>
  </si>
  <si>
    <t>49 - 432 RE C t=1</t>
  </si>
  <si>
    <t>50 - 432 RE D t=1</t>
  </si>
  <si>
    <t>51 - 433 RE C t=1</t>
  </si>
  <si>
    <t>52 - 433 RE D t=1</t>
  </si>
  <si>
    <t>53 - 434 RE C t=1</t>
  </si>
  <si>
    <t>54 - 434 RE D t=1</t>
  </si>
  <si>
    <t>55 - 435 RE C t=1</t>
  </si>
  <si>
    <t>56 - 435 RE D t=1</t>
  </si>
  <si>
    <t>57 - 436  RE C t=1</t>
  </si>
  <si>
    <t>58 - 436 RE D t=1</t>
  </si>
  <si>
    <t>59 - 437 RE C t=1</t>
  </si>
  <si>
    <t>60 - 437 RE D t=1</t>
  </si>
  <si>
    <t>61 - 438 RE C t=1</t>
  </si>
  <si>
    <t>62 - 438 RE D t=1</t>
  </si>
  <si>
    <t>63 - 439 RE C t=1</t>
  </si>
  <si>
    <t>64 - 439 RE D t=1</t>
  </si>
  <si>
    <t>65 - 440 RE C t=1</t>
  </si>
  <si>
    <t>66 - 440 RE D t=1</t>
  </si>
  <si>
    <t>67 - 441 RE C t=1</t>
  </si>
  <si>
    <t>68 - 441 RE D t=1</t>
  </si>
  <si>
    <t>69 - 426 FE C t=1</t>
  </si>
  <si>
    <t>70 - 426 FE D t=1</t>
  </si>
  <si>
    <t>71 - 427 FE D t=1</t>
  </si>
  <si>
    <t>72 - 428 FE C t=1</t>
  </si>
  <si>
    <t>Nanodrop DNA concentration (ng/ul)</t>
  </si>
  <si>
    <t>Qubit DNA concentration (ng/ul)</t>
  </si>
  <si>
    <t>Amount of DNA (200ng)</t>
  </si>
  <si>
    <t>Amount of water (total volume of 30ul)</t>
  </si>
  <si>
    <t>73 - 428 FE D t=1</t>
  </si>
  <si>
    <t>74 - 429 FE C t=1</t>
  </si>
  <si>
    <t>75 - 429 FE D t=1</t>
  </si>
  <si>
    <t>76 - 430 FE C t=1</t>
  </si>
  <si>
    <t>77 - 430 FE D t=1</t>
  </si>
  <si>
    <t>78 - 431 FE C t=1</t>
  </si>
  <si>
    <t>79 - 431 FE D t=1</t>
  </si>
  <si>
    <t>80 - 432 FE C t=1</t>
  </si>
  <si>
    <t>81 - 432 FE D t=1</t>
  </si>
  <si>
    <t>82 - 433 FE C t=1</t>
  </si>
  <si>
    <t>83 - 433 FE D t=1</t>
  </si>
  <si>
    <t>84 - 434 FE C t=1</t>
  </si>
  <si>
    <t>85 - 434 FE D t=1</t>
  </si>
  <si>
    <t>86 - 435 FE C t=1</t>
  </si>
  <si>
    <t>87 - 435 FE D t=1</t>
  </si>
  <si>
    <t>88 - 436 FE C t=1</t>
  </si>
  <si>
    <t>89 - 436 FE D t=1</t>
  </si>
  <si>
    <t>90 - 437 FE D t=1</t>
  </si>
  <si>
    <t>91 - 438 FE C t=1</t>
  </si>
  <si>
    <t>92 - 438 FE D t=1</t>
  </si>
  <si>
    <t>93 - 439 FE C t=1</t>
  </si>
  <si>
    <t>94 - 439 FE D t=1</t>
  </si>
  <si>
    <t>95 - 440 FE D t=1</t>
  </si>
  <si>
    <t>96 - 441 FE C t=1</t>
  </si>
  <si>
    <t>New Sample ID</t>
  </si>
  <si>
    <t>1-428RN3A</t>
  </si>
  <si>
    <t>2-437RN1A</t>
  </si>
  <si>
    <t>3-437REN7A</t>
  </si>
  <si>
    <t>4-437REN7B</t>
  </si>
  <si>
    <t>5-437REN3A</t>
  </si>
  <si>
    <t>6-437REN3B</t>
  </si>
  <si>
    <t>7-426FEN5A</t>
  </si>
  <si>
    <t>8-426FEN5B</t>
  </si>
  <si>
    <t>9-429FN2A</t>
  </si>
  <si>
    <t>11-434FEN3</t>
  </si>
  <si>
    <t>12-435FEN3</t>
  </si>
  <si>
    <t>10-434FEN3</t>
  </si>
  <si>
    <t>13-435FEN3</t>
  </si>
  <si>
    <t>14-437FEN5</t>
  </si>
  <si>
    <t>15-437FEN5</t>
  </si>
  <si>
    <t>16-427REC</t>
  </si>
  <si>
    <t>17-427RED</t>
  </si>
  <si>
    <t>18-429REC</t>
  </si>
  <si>
    <t>Plate map location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</si>
  <si>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</si>
  <si>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</si>
  <si>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</si>
  <si>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</si>
  <si>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</si>
  <si>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</si>
  <si>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</si>
  <si>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</si>
  <si>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</si>
  <si>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</si>
  <si>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</si>
  <si>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</si>
  <si>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</si>
  <si>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</si>
  <si>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</si>
  <si>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</si>
  <si>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</si>
  <si>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</si>
  <si>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</si>
  <si>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</si>
  <si>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</si>
  <si>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</si>
  <si>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</si>
  <si>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</si>
  <si>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</si>
  <si>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</si>
  <si>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</si>
  <si>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</si>
  <si>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</si>
  <si>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</si>
  <si>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</si>
  <si>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</si>
  <si>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</si>
  <si>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</si>
  <si>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</si>
  <si>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</si>
  <si>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</si>
  <si>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</si>
  <si>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</si>
  <si>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</si>
  <si>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</si>
  <si>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</si>
  <si>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</si>
  <si>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</si>
  <si>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</si>
  <si>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</si>
  <si>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</si>
  <si>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</si>
  <si>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</si>
  <si>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</si>
  <si>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</si>
  <si>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</si>
  <si>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</si>
  <si>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</si>
  <si>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</si>
  <si>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</si>
  <si>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</si>
  <si>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</si>
  <si>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</si>
  <si>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</si>
  <si>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</si>
  <si>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</si>
  <si>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</si>
  <si>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</si>
  <si>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</si>
  <si>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</si>
  <si>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</si>
  <si>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</si>
  <si>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</si>
  <si>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</si>
  <si>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</si>
  <si>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</si>
  <si>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</si>
  <si>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</si>
  <si>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</si>
  <si>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</si>
  <si>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</si>
  <si>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</si>
  <si>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</si>
  <si>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</si>
  <si>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</si>
  <si>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</si>
  <si>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</si>
  <si>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</si>
  <si>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</si>
  <si>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</si>
  <si>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</si>
  <si>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</si>
  <si>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</si>
  <si>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</si>
  <si>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</si>
  <si>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</si>
  <si>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</si>
  <si>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</si>
  <si>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</si>
  <si>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</si>
  <si>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19-429RED</t>
  </si>
  <si>
    <t>20-427FEC</t>
  </si>
  <si>
    <t>21-429FEC</t>
  </si>
  <si>
    <t>22-429FED</t>
  </si>
  <si>
    <t>23-430FEC</t>
  </si>
  <si>
    <t>24-430FED</t>
  </si>
  <si>
    <t>25-427FED</t>
  </si>
  <si>
    <t>26-433FEC</t>
  </si>
  <si>
    <t>27-433FED</t>
  </si>
  <si>
    <t>28-436FEC</t>
  </si>
  <si>
    <t>29-436FED</t>
  </si>
  <si>
    <t>30-440FEC</t>
  </si>
  <si>
    <t>31-440FED</t>
  </si>
  <si>
    <t>32-436REC</t>
  </si>
  <si>
    <t>33-436RED</t>
  </si>
  <si>
    <t>34-440REC</t>
  </si>
  <si>
    <t>35-440RED</t>
  </si>
  <si>
    <t>36-441REC</t>
  </si>
  <si>
    <t>37-441RED</t>
  </si>
  <si>
    <t>38-426REC</t>
  </si>
  <si>
    <t>39-426RED</t>
  </si>
  <si>
    <t>40-427REC</t>
  </si>
  <si>
    <t>41-427RED</t>
  </si>
  <si>
    <t>42-428REC</t>
  </si>
  <si>
    <t>43-428RED</t>
  </si>
  <si>
    <t>44-429REC</t>
  </si>
  <si>
    <t>45-429RED</t>
  </si>
  <si>
    <t>46-430REC</t>
  </si>
  <si>
    <t>47-430RED</t>
  </si>
  <si>
    <t>48-431RED</t>
  </si>
  <si>
    <t>49-432REC</t>
  </si>
  <si>
    <t>50-432RED</t>
  </si>
  <si>
    <t>51-433REC</t>
  </si>
  <si>
    <t>52-433RED</t>
  </si>
  <si>
    <t>53-434REC</t>
  </si>
  <si>
    <t>54-434RED</t>
  </si>
  <si>
    <t>55-435REC</t>
  </si>
  <si>
    <t>56-435RED</t>
  </si>
  <si>
    <t>57-436REC</t>
  </si>
  <si>
    <t>58-436RED</t>
  </si>
  <si>
    <t>59-437REC</t>
  </si>
  <si>
    <t>60-437RED</t>
  </si>
  <si>
    <t>61-438REC</t>
  </si>
  <si>
    <t>62-438RED</t>
  </si>
  <si>
    <t>63-439REC</t>
  </si>
  <si>
    <t>64-439RED</t>
  </si>
  <si>
    <t>65-440REC</t>
  </si>
  <si>
    <t>66-440RED</t>
  </si>
  <si>
    <t>67-441REC</t>
  </si>
  <si>
    <t>68-441RED</t>
  </si>
  <si>
    <t>69-426FEC</t>
  </si>
  <si>
    <t>70-426FED</t>
  </si>
  <si>
    <t>71-427FED</t>
  </si>
  <si>
    <t>72-428FEC</t>
  </si>
  <si>
    <t>73-428FED</t>
  </si>
  <si>
    <t>74-429FEC</t>
  </si>
  <si>
    <t>75-429FED</t>
  </si>
  <si>
    <t>76-430FEC</t>
  </si>
  <si>
    <t>77-430FED</t>
  </si>
  <si>
    <t>78-431FEC</t>
  </si>
  <si>
    <t>79-431FED</t>
  </si>
  <si>
    <t>80-432FEC</t>
  </si>
  <si>
    <t>81-432FED</t>
  </si>
  <si>
    <t>82-433FEC</t>
  </si>
  <si>
    <t>83-433FED</t>
  </si>
  <si>
    <t>84-434FEC</t>
  </si>
  <si>
    <t>85-434FED</t>
  </si>
  <si>
    <t>86-435FEC</t>
  </si>
  <si>
    <t>87-435FED</t>
  </si>
  <si>
    <t>88-436FEC</t>
  </si>
  <si>
    <t>89-436FED</t>
  </si>
  <si>
    <t>90-437FED</t>
  </si>
  <si>
    <t>91-438FEC</t>
  </si>
  <si>
    <t>92-438FED</t>
  </si>
  <si>
    <t>93-439FEC</t>
  </si>
  <si>
    <t>94-439FED</t>
  </si>
  <si>
    <t>95-440FED</t>
  </si>
  <si>
    <t>96-441FEC</t>
  </si>
  <si>
    <t>Gel</t>
  </si>
  <si>
    <t>Clear band &gt;10kb</t>
  </si>
  <si>
    <t>Updated 11June2020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</si>
</sst>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6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tabSelected="1" zoomScaleNormal="100" workbookViewId="0">
      <pane xSplit="1" topLeftCell="D1" activePane="topRight" state="frozen"/>
      <selection activeCell="A13" sqref="A13"/>
      <selection pane="topRight" activeCell="G27" sqref="G27:G28"/>
    </sheetView>
  </sheetViews>
  <sheetFormatPr defaultColWidth="24.140625" defaultRowHeight="15" x14ac:dyDescent="0.25"/>
  <cols>
    <col min="1" max="1" width="21.140625" style="7" bestFit="1" customWidth="1"/>
    <col min="2" max="2" width="20.42578125" customWidth="1"/>
    <col min="3" max="3" width="26.28515625" customWidth="1"/>
    <col min="4" max="4" width="27.140625" customWidth="1"/>
    <col min="5" max="5" width="18.85546875" customWidth="1"/>
    <col min="6" max="6" width="22.42578125" customWidth="1"/>
    <col min="8" max="8" width="0" hidden="1" customWidth="1"/>
  </cols>
  <sheetData>
    <row r="1" spans="1:13" ht="30" x14ac:dyDescent="0.25">
      <c r="A1" s="6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80</v>
      </c>
      <c r="H1" s="1" t="s">
        <v>5</v>
      </c>
      <c r="I1" s="1" t="s">
        <v>81</v>
      </c>
      <c r="J1" s="1" t="s">
        <v>82</v>
      </c>
      <c r="K1" s="6" t="s">
        <v>107</v>
      </c>
      <c r="L1" s="6" t="s">
        <v>126</v>
      </c>
      <c r="M1" s="6" t="s">
        <v>301</v>
      </c>
    </row>
    <row r="2" spans="1:13" ht="30" x14ac:dyDescent="0.25">
      <c r="A2" s="8" t="s">
        <v>6</v>
      </c>
      <c r="B2" s="2">
        <v>159.4</v>
      </c>
      <c r="C2" s="2">
        <v>1.76</v>
      </c>
      <c r="D2" s="2">
        <v>1.18</v>
      </c>
      <c r="E2" s="2" t="s">
        <v>7</v>
      </c>
      <c r="F2" s="2">
        <v>50</v>
      </c>
      <c r="G2">
        <v>130</v>
      </c>
      <c r="H2">
        <v>2.0659999999999998</v>
      </c>
      <c r="I2" s="9">
        <f>200/G2</f>
        <v>1.5384615384615385</v>
      </c>
      <c r="J2" s="9">
        <f>30-I2</f>
        <v>28.46153846153846</v>
      </c>
      <c r="K2" s="8" t="s">
        <v>108</v>
      </c>
      <c r="L2" t="s">
        <v>127</v>
      </c>
      <c r="M2" t="s">
        <v>302</v>
      </c>
    </row>
    <row r="3" spans="1:13" ht="30" x14ac:dyDescent="0.25">
      <c r="A3" s="8" t="s">
        <v>8</v>
      </c>
      <c r="B3" s="2">
        <v>189.1</v>
      </c>
      <c r="C3" s="2">
        <v>1.85</v>
      </c>
      <c r="D3" s="2">
        <v>1.8</v>
      </c>
      <c r="E3" s="2" t="s">
        <v>7</v>
      </c>
      <c r="F3" s="2">
        <v>50</v>
      </c>
      <c r="G3">
        <v>183</v>
      </c>
      <c r="H3">
        <v>1.95</v>
      </c>
      <c r="I3" s="9">
        <f t="shared" ref="I3:I66" si="0">200/G3</f>
        <v>1.0928961748633881</v>
      </c>
      <c r="J3" s="9">
        <f t="shared" ref="J3:J66" si="1">30-I3</f>
        <v>28.907103825136613</v>
      </c>
      <c r="K3" s="8" t="s">
        <v>109</v>
      </c>
      <c r="L3" t="s">
        <v>128</v>
      </c>
      <c r="M3" t="s">
        <v>302</v>
      </c>
    </row>
    <row r="4" spans="1:13" ht="30" x14ac:dyDescent="0.25">
      <c r="A4" s="8" t="s">
        <v>9</v>
      </c>
      <c r="B4" s="2">
        <v>34.299999999999997</v>
      </c>
      <c r="C4" s="2">
        <v>1.7</v>
      </c>
      <c r="D4" s="2">
        <v>0.93</v>
      </c>
      <c r="E4" s="2" t="s">
        <v>7</v>
      </c>
      <c r="F4" s="2">
        <v>50</v>
      </c>
      <c r="G4" s="2">
        <v>28.4</v>
      </c>
      <c r="H4">
        <f>1.188*2</f>
        <v>2.3759999999999999</v>
      </c>
      <c r="I4" s="9">
        <f t="shared" si="0"/>
        <v>7.042253521126761</v>
      </c>
      <c r="J4" s="9">
        <f t="shared" si="1"/>
        <v>22.95774647887324</v>
      </c>
      <c r="K4" s="8" t="s">
        <v>110</v>
      </c>
      <c r="L4" t="s">
        <v>129</v>
      </c>
      <c r="M4" t="s">
        <v>302</v>
      </c>
    </row>
    <row r="5" spans="1:13" ht="30" x14ac:dyDescent="0.25">
      <c r="A5" s="8" t="s">
        <v>10</v>
      </c>
      <c r="B5" s="2">
        <v>39.6</v>
      </c>
      <c r="C5" s="2">
        <v>1.75</v>
      </c>
      <c r="D5" s="2">
        <v>1.1599999999999999</v>
      </c>
      <c r="E5" s="2" t="s">
        <v>7</v>
      </c>
      <c r="F5" s="2">
        <v>50</v>
      </c>
      <c r="G5" s="2">
        <v>35.299999999999997</v>
      </c>
      <c r="H5">
        <v>2.0859999999999999</v>
      </c>
      <c r="I5" s="9">
        <f t="shared" si="0"/>
        <v>5.6657223796034</v>
      </c>
      <c r="J5" s="9">
        <f t="shared" si="1"/>
        <v>24.334277620396598</v>
      </c>
      <c r="K5" s="8" t="s">
        <v>111</v>
      </c>
      <c r="L5" t="s">
        <v>130</v>
      </c>
      <c r="M5" t="s">
        <v>302</v>
      </c>
    </row>
    <row r="6" spans="1:13" ht="30" x14ac:dyDescent="0.25">
      <c r="A6" s="8" t="s">
        <v>11</v>
      </c>
      <c r="B6" s="2">
        <v>182.3</v>
      </c>
      <c r="C6" s="2">
        <v>1.83</v>
      </c>
      <c r="D6" s="2">
        <v>1.71</v>
      </c>
      <c r="E6" s="2" t="s">
        <v>7</v>
      </c>
      <c r="F6" s="2">
        <v>50</v>
      </c>
      <c r="G6">
        <v>171</v>
      </c>
      <c r="H6">
        <v>1.8540000000000001</v>
      </c>
      <c r="I6" s="9">
        <f t="shared" si="0"/>
        <v>1.1695906432748537</v>
      </c>
      <c r="J6" s="9">
        <f t="shared" si="1"/>
        <v>28.830409356725145</v>
      </c>
      <c r="K6" s="8" t="s">
        <v>112</v>
      </c>
      <c r="L6" t="s">
        <v>131</v>
      </c>
      <c r="M6" t="s">
        <v>302</v>
      </c>
    </row>
    <row r="7" spans="1:13" ht="30" x14ac:dyDescent="0.25">
      <c r="A7" s="8" t="s">
        <v>12</v>
      </c>
      <c r="B7" s="2">
        <v>162.1</v>
      </c>
      <c r="C7" s="2">
        <v>1.83</v>
      </c>
      <c r="D7" s="2">
        <v>1.75</v>
      </c>
      <c r="E7" s="2" t="s">
        <v>7</v>
      </c>
      <c r="F7" s="2">
        <v>50</v>
      </c>
      <c r="G7">
        <v>143</v>
      </c>
      <c r="H7">
        <v>2.0590000000000002</v>
      </c>
      <c r="I7" s="9">
        <f t="shared" si="0"/>
        <v>1.3986013986013985</v>
      </c>
      <c r="J7" s="9">
        <f t="shared" si="1"/>
        <v>28.6013986013986</v>
      </c>
      <c r="K7" s="8" t="s">
        <v>113</v>
      </c>
      <c r="L7" t="s">
        <v>132</v>
      </c>
      <c r="M7" t="s">
        <v>302</v>
      </c>
    </row>
    <row r="8" spans="1:13" ht="30" x14ac:dyDescent="0.25">
      <c r="A8" s="8" t="s">
        <v>13</v>
      </c>
      <c r="B8" s="2">
        <v>36</v>
      </c>
      <c r="C8" s="2">
        <v>1.75</v>
      </c>
      <c r="D8" s="2">
        <v>1.1499999999999999</v>
      </c>
      <c r="E8" s="2" t="s">
        <v>7</v>
      </c>
      <c r="F8" s="2">
        <v>50</v>
      </c>
      <c r="G8">
        <v>28.8</v>
      </c>
      <c r="H8">
        <v>2</v>
      </c>
      <c r="I8" s="9">
        <f t="shared" si="0"/>
        <v>6.9444444444444446</v>
      </c>
      <c r="J8" s="9">
        <f t="shared" si="1"/>
        <v>23.055555555555557</v>
      </c>
      <c r="K8" s="8" t="s">
        <v>114</v>
      </c>
      <c r="L8" t="s">
        <v>133</v>
      </c>
      <c r="M8" t="s">
        <v>302</v>
      </c>
    </row>
    <row r="9" spans="1:13" ht="30" x14ac:dyDescent="0.25">
      <c r="A9" s="8" t="s">
        <v>14</v>
      </c>
      <c r="B9" s="2">
        <v>37.9</v>
      </c>
      <c r="C9" s="2">
        <v>1.71</v>
      </c>
      <c r="D9" s="2">
        <v>1.07</v>
      </c>
      <c r="E9" s="2" t="s">
        <v>7</v>
      </c>
      <c r="F9" s="2">
        <v>50</v>
      </c>
      <c r="G9" s="2">
        <v>33.1</v>
      </c>
      <c r="H9">
        <v>2.3519999999999999</v>
      </c>
      <c r="I9" s="9">
        <f t="shared" si="0"/>
        <v>6.0422960725075523</v>
      </c>
      <c r="J9" s="9">
        <f t="shared" si="1"/>
        <v>23.957703927492446</v>
      </c>
      <c r="K9" s="8" t="s">
        <v>115</v>
      </c>
      <c r="L9" t="s">
        <v>134</v>
      </c>
      <c r="M9" t="s">
        <v>302</v>
      </c>
    </row>
    <row r="10" spans="1:13" ht="30" x14ac:dyDescent="0.25">
      <c r="A10" s="8" t="s">
        <v>15</v>
      </c>
      <c r="B10" s="2">
        <v>68.3</v>
      </c>
      <c r="C10" s="2">
        <v>1.81</v>
      </c>
      <c r="D10" s="2">
        <v>1.63</v>
      </c>
      <c r="E10" s="2" t="s">
        <v>7</v>
      </c>
      <c r="F10" s="2">
        <v>50</v>
      </c>
      <c r="G10" s="2">
        <v>58.4</v>
      </c>
      <c r="I10" s="9">
        <f t="shared" si="0"/>
        <v>3.4246575342465753</v>
      </c>
      <c r="J10" s="9">
        <f t="shared" si="1"/>
        <v>26.575342465753426</v>
      </c>
      <c r="K10" s="8" t="s">
        <v>116</v>
      </c>
      <c r="L10" t="s">
        <v>135</v>
      </c>
      <c r="M10" t="s">
        <v>302</v>
      </c>
    </row>
    <row r="11" spans="1:13" ht="30" x14ac:dyDescent="0.25">
      <c r="A11" s="8" t="s">
        <v>16</v>
      </c>
      <c r="B11" s="2">
        <v>125.7</v>
      </c>
      <c r="C11" s="2">
        <v>1.84</v>
      </c>
      <c r="D11" s="2">
        <v>1.81</v>
      </c>
      <c r="E11" s="2" t="s">
        <v>7</v>
      </c>
      <c r="F11" s="2">
        <v>50</v>
      </c>
      <c r="G11">
        <v>118</v>
      </c>
      <c r="H11">
        <v>2.57</v>
      </c>
      <c r="I11" s="9">
        <f t="shared" si="0"/>
        <v>1.6949152542372881</v>
      </c>
      <c r="J11" s="9">
        <f t="shared" si="1"/>
        <v>28.305084745762713</v>
      </c>
      <c r="K11" s="8" t="s">
        <v>119</v>
      </c>
      <c r="L11" t="s">
        <v>136</v>
      </c>
      <c r="M11" t="s">
        <v>302</v>
      </c>
    </row>
    <row r="12" spans="1:13" ht="30" x14ac:dyDescent="0.25">
      <c r="A12" s="8" t="s">
        <v>17</v>
      </c>
      <c r="B12" s="2">
        <v>150.5</v>
      </c>
      <c r="C12" s="2">
        <v>1.85</v>
      </c>
      <c r="D12" s="2">
        <v>1.86</v>
      </c>
      <c r="E12" s="2" t="s">
        <v>7</v>
      </c>
      <c r="F12" s="2">
        <v>50</v>
      </c>
      <c r="G12">
        <v>142</v>
      </c>
      <c r="H12">
        <v>2.3780000000000001</v>
      </c>
      <c r="I12" s="9">
        <f t="shared" si="0"/>
        <v>1.408450704225352</v>
      </c>
      <c r="J12" s="9">
        <f t="shared" si="1"/>
        <v>28.591549295774648</v>
      </c>
      <c r="K12" s="8" t="s">
        <v>117</v>
      </c>
      <c r="L12" t="s">
        <v>137</v>
      </c>
      <c r="M12" t="s">
        <v>302</v>
      </c>
    </row>
    <row r="13" spans="1:13" ht="30" x14ac:dyDescent="0.25">
      <c r="A13" s="8" t="s">
        <v>18</v>
      </c>
      <c r="B13" s="2">
        <v>123.9</v>
      </c>
      <c r="C13" s="2">
        <v>1.86</v>
      </c>
      <c r="D13" s="2">
        <v>1.93</v>
      </c>
      <c r="E13" s="2" t="s">
        <v>7</v>
      </c>
      <c r="F13" s="2">
        <v>50</v>
      </c>
      <c r="G13">
        <v>123</v>
      </c>
      <c r="H13">
        <v>2.306</v>
      </c>
      <c r="I13" s="9">
        <f t="shared" si="0"/>
        <v>1.6260162601626016</v>
      </c>
      <c r="J13" s="9">
        <f t="shared" si="1"/>
        <v>28.373983739837399</v>
      </c>
      <c r="K13" s="8" t="s">
        <v>118</v>
      </c>
      <c r="L13" t="s">
        <v>138</v>
      </c>
      <c r="M13" t="s">
        <v>302</v>
      </c>
    </row>
    <row r="14" spans="1:13" ht="30" x14ac:dyDescent="0.25">
      <c r="A14" s="8" t="s">
        <v>19</v>
      </c>
      <c r="B14" s="2">
        <v>44.8</v>
      </c>
      <c r="C14" s="2">
        <v>1.81</v>
      </c>
      <c r="D14" s="2">
        <v>1.9</v>
      </c>
      <c r="E14" s="2" t="s">
        <v>7</v>
      </c>
      <c r="F14" s="2">
        <v>50</v>
      </c>
      <c r="G14" s="2">
        <v>35.6</v>
      </c>
      <c r="I14" s="9">
        <f t="shared" si="0"/>
        <v>5.6179775280898872</v>
      </c>
      <c r="J14" s="9">
        <f t="shared" si="1"/>
        <v>24.382022471910112</v>
      </c>
      <c r="K14" s="8" t="s">
        <v>120</v>
      </c>
      <c r="L14" t="s">
        <v>139</v>
      </c>
      <c r="M14" t="s">
        <v>302</v>
      </c>
    </row>
    <row r="15" spans="1:13" ht="30" x14ac:dyDescent="0.25">
      <c r="A15" s="8" t="s">
        <v>20</v>
      </c>
      <c r="B15" s="2">
        <v>55.5</v>
      </c>
      <c r="C15" s="2">
        <v>1.71</v>
      </c>
      <c r="D15" s="2">
        <v>1.02</v>
      </c>
      <c r="E15" s="2" t="s">
        <v>7</v>
      </c>
      <c r="F15" s="2">
        <v>50</v>
      </c>
      <c r="G15">
        <v>49.9</v>
      </c>
      <c r="H15">
        <v>2.1560000000000001</v>
      </c>
      <c r="I15" s="9">
        <f t="shared" si="0"/>
        <v>4.0080160320641287</v>
      </c>
      <c r="J15" s="9">
        <f t="shared" si="1"/>
        <v>25.991983967935873</v>
      </c>
      <c r="K15" s="8" t="s">
        <v>121</v>
      </c>
      <c r="L15" t="s">
        <v>140</v>
      </c>
      <c r="M15" t="s">
        <v>302</v>
      </c>
    </row>
    <row r="16" spans="1:13" ht="30" x14ac:dyDescent="0.25">
      <c r="A16" s="8" t="s">
        <v>21</v>
      </c>
      <c r="B16" s="2">
        <v>82.8</v>
      </c>
      <c r="C16" s="2">
        <v>1.75</v>
      </c>
      <c r="D16" s="2">
        <v>1.1299999999999999</v>
      </c>
      <c r="E16" s="2" t="s">
        <v>7</v>
      </c>
      <c r="F16" s="2">
        <v>50</v>
      </c>
      <c r="G16">
        <v>54.8</v>
      </c>
      <c r="H16">
        <v>2.3340000000000001</v>
      </c>
      <c r="I16" s="9">
        <f t="shared" si="0"/>
        <v>3.6496350364963503</v>
      </c>
      <c r="J16" s="9">
        <f t="shared" si="1"/>
        <v>26.350364963503651</v>
      </c>
      <c r="K16" s="8" t="s">
        <v>122</v>
      </c>
      <c r="L16" t="s">
        <v>141</v>
      </c>
      <c r="M16" t="s">
        <v>302</v>
      </c>
    </row>
    <row r="17" spans="1:14" x14ac:dyDescent="0.25">
      <c r="A17" s="8" t="s">
        <v>22</v>
      </c>
      <c r="B17" s="2">
        <v>47.5</v>
      </c>
      <c r="C17" s="2">
        <v>1.76</v>
      </c>
      <c r="D17" s="2">
        <v>1.37</v>
      </c>
      <c r="E17" s="2" t="s">
        <v>7</v>
      </c>
      <c r="F17" s="2">
        <v>50</v>
      </c>
      <c r="G17" s="2">
        <v>37.6</v>
      </c>
      <c r="I17" s="9">
        <f t="shared" si="0"/>
        <v>5.3191489361702127</v>
      </c>
      <c r="J17" s="9">
        <f t="shared" si="1"/>
        <v>24.680851063829788</v>
      </c>
      <c r="K17" s="8" t="s">
        <v>123</v>
      </c>
      <c r="L17" t="s">
        <v>142</v>
      </c>
      <c r="M17" t="s">
        <v>302</v>
      </c>
    </row>
    <row r="18" spans="1:14" x14ac:dyDescent="0.25">
      <c r="A18" s="8" t="s">
        <v>23</v>
      </c>
      <c r="B18" s="2">
        <v>54.2</v>
      </c>
      <c r="C18" s="2">
        <v>1.86</v>
      </c>
      <c r="D18" s="2">
        <v>1.69</v>
      </c>
      <c r="E18" s="2" t="s">
        <v>7</v>
      </c>
      <c r="F18" s="2">
        <v>50</v>
      </c>
      <c r="G18" s="2">
        <v>40.4</v>
      </c>
      <c r="I18" s="9">
        <f t="shared" si="0"/>
        <v>4.9504950495049505</v>
      </c>
      <c r="J18" s="9">
        <f t="shared" si="1"/>
        <v>25.049504950495049</v>
      </c>
      <c r="K18" s="8" t="s">
        <v>124</v>
      </c>
      <c r="L18" t="s">
        <v>143</v>
      </c>
      <c r="M18" t="s">
        <v>302</v>
      </c>
    </row>
    <row r="19" spans="1:14" x14ac:dyDescent="0.25">
      <c r="A19" s="8" t="s">
        <v>24</v>
      </c>
      <c r="B19" s="2">
        <v>131.9</v>
      </c>
      <c r="C19" s="2">
        <v>1.82</v>
      </c>
      <c r="D19" s="2">
        <v>1.71</v>
      </c>
      <c r="E19" s="2" t="s">
        <v>7</v>
      </c>
      <c r="F19" s="2">
        <v>50</v>
      </c>
      <c r="G19">
        <v>132</v>
      </c>
      <c r="H19" s="4">
        <v>1.915</v>
      </c>
      <c r="I19" s="9">
        <f t="shared" si="0"/>
        <v>1.5151515151515151</v>
      </c>
      <c r="J19" s="9">
        <f t="shared" si="1"/>
        <v>28.484848484848484</v>
      </c>
      <c r="K19" s="8" t="s">
        <v>125</v>
      </c>
      <c r="L19" t="s">
        <v>144</v>
      </c>
      <c r="M19" t="s">
        <v>302</v>
      </c>
    </row>
    <row r="20" spans="1:14" x14ac:dyDescent="0.25">
      <c r="A20" s="8" t="s">
        <v>25</v>
      </c>
      <c r="B20" s="2">
        <v>39.9</v>
      </c>
      <c r="C20" s="2">
        <v>1.84</v>
      </c>
      <c r="D20" s="2">
        <v>1.49</v>
      </c>
      <c r="E20" s="2" t="s">
        <v>7</v>
      </c>
      <c r="F20" s="2">
        <v>50</v>
      </c>
      <c r="G20" s="2">
        <v>31.7</v>
      </c>
      <c r="I20" s="9">
        <f t="shared" si="0"/>
        <v>6.309148264984227</v>
      </c>
      <c r="J20" s="9">
        <f t="shared" si="1"/>
        <v>23.690851735015773</v>
      </c>
      <c r="K20" s="8" t="s">
        <v>223</v>
      </c>
      <c r="L20" t="s">
        <v>145</v>
      </c>
      <c r="M20" t="s">
        <v>302</v>
      </c>
    </row>
    <row r="21" spans="1:14" x14ac:dyDescent="0.25">
      <c r="A21" s="8" t="s">
        <v>26</v>
      </c>
      <c r="B21" s="2">
        <v>39.4</v>
      </c>
      <c r="C21" s="2">
        <v>1.81</v>
      </c>
      <c r="D21" s="2">
        <v>1.54</v>
      </c>
      <c r="E21" s="2" t="s">
        <v>7</v>
      </c>
      <c r="F21" s="2">
        <v>50</v>
      </c>
      <c r="G21" s="2">
        <v>31.2</v>
      </c>
      <c r="I21" s="9">
        <f t="shared" si="0"/>
        <v>6.4102564102564106</v>
      </c>
      <c r="J21" s="9">
        <f t="shared" si="1"/>
        <v>23.589743589743591</v>
      </c>
      <c r="K21" s="8" t="s">
        <v>224</v>
      </c>
      <c r="L21" t="s">
        <v>146</v>
      </c>
      <c r="M21" t="s">
        <v>302</v>
      </c>
    </row>
    <row r="22" spans="1:14" x14ac:dyDescent="0.25">
      <c r="A22" s="8" t="s">
        <v>27</v>
      </c>
      <c r="B22" s="2">
        <v>37.200000000000003</v>
      </c>
      <c r="C22" s="2">
        <v>1.82</v>
      </c>
      <c r="D22" s="2">
        <v>1.51</v>
      </c>
      <c r="E22" s="2" t="s">
        <v>7</v>
      </c>
      <c r="F22" s="2">
        <v>50</v>
      </c>
      <c r="G22" s="2">
        <v>29.1</v>
      </c>
      <c r="I22" s="9">
        <f t="shared" si="0"/>
        <v>6.8728522336769755</v>
      </c>
      <c r="J22" s="9">
        <f t="shared" si="1"/>
        <v>23.127147766323024</v>
      </c>
      <c r="K22" s="8" t="s">
        <v>225</v>
      </c>
      <c r="L22" t="s">
        <v>147</v>
      </c>
      <c r="M22" t="s">
        <v>302</v>
      </c>
    </row>
    <row r="23" spans="1:14" x14ac:dyDescent="0.25">
      <c r="A23" s="8" t="s">
        <v>28</v>
      </c>
      <c r="B23" s="2">
        <v>56.1</v>
      </c>
      <c r="C23" s="2">
        <v>1.87</v>
      </c>
      <c r="D23" s="2">
        <v>1.82</v>
      </c>
      <c r="E23" s="2" t="s">
        <v>7</v>
      </c>
      <c r="F23" s="2">
        <v>50</v>
      </c>
      <c r="G23" s="2">
        <v>49</v>
      </c>
      <c r="I23" s="9">
        <f t="shared" si="0"/>
        <v>4.0816326530612246</v>
      </c>
      <c r="J23" s="9">
        <f t="shared" si="1"/>
        <v>25.918367346938776</v>
      </c>
      <c r="K23" s="8" t="s">
        <v>226</v>
      </c>
      <c r="L23" t="s">
        <v>148</v>
      </c>
      <c r="M23" t="s">
        <v>302</v>
      </c>
    </row>
    <row r="24" spans="1:14" x14ac:dyDescent="0.25">
      <c r="A24" s="8" t="s">
        <v>29</v>
      </c>
      <c r="B24" s="2">
        <v>39.200000000000003</v>
      </c>
      <c r="C24" s="2">
        <v>1.86</v>
      </c>
      <c r="D24" s="2">
        <v>1.61</v>
      </c>
      <c r="E24" s="2" t="s">
        <v>7</v>
      </c>
      <c r="F24" s="2">
        <v>50</v>
      </c>
      <c r="G24" s="2">
        <v>32.6</v>
      </c>
      <c r="I24" s="9">
        <f t="shared" si="0"/>
        <v>6.1349693251533743</v>
      </c>
      <c r="J24" s="9">
        <f t="shared" si="1"/>
        <v>23.865030674846626</v>
      </c>
      <c r="K24" s="8" t="s">
        <v>227</v>
      </c>
      <c r="L24" t="s">
        <v>149</v>
      </c>
      <c r="M24" t="s">
        <v>302</v>
      </c>
    </row>
    <row r="25" spans="1:14" x14ac:dyDescent="0.25">
      <c r="A25" s="8" t="s">
        <v>30</v>
      </c>
      <c r="B25" s="2">
        <v>41.2</v>
      </c>
      <c r="C25" s="2">
        <v>1.86</v>
      </c>
      <c r="D25" s="2">
        <v>1.67</v>
      </c>
      <c r="E25" s="2" t="s">
        <v>7</v>
      </c>
      <c r="F25" s="2">
        <v>50</v>
      </c>
      <c r="G25" s="2">
        <v>35.299999999999997</v>
      </c>
      <c r="I25" s="9">
        <f t="shared" si="0"/>
        <v>5.6657223796034</v>
      </c>
      <c r="J25" s="9">
        <f t="shared" si="1"/>
        <v>24.334277620396598</v>
      </c>
      <c r="K25" s="8" t="s">
        <v>228</v>
      </c>
      <c r="L25" t="s">
        <v>150</v>
      </c>
      <c r="M25" t="s">
        <v>302</v>
      </c>
    </row>
    <row r="26" spans="1:14" x14ac:dyDescent="0.25">
      <c r="A26" s="8" t="s">
        <v>31</v>
      </c>
      <c r="B26" s="2">
        <v>124.4</v>
      </c>
      <c r="C26" s="2">
        <v>1.82</v>
      </c>
      <c r="D26" s="2">
        <v>1.64</v>
      </c>
      <c r="E26" s="2" t="s">
        <v>7</v>
      </c>
      <c r="F26" s="2">
        <v>50</v>
      </c>
      <c r="G26">
        <v>117</v>
      </c>
      <c r="H26">
        <v>1.879</v>
      </c>
      <c r="I26" s="9">
        <f t="shared" si="0"/>
        <v>1.7094017094017093</v>
      </c>
      <c r="J26" s="9">
        <f t="shared" si="1"/>
        <v>28.29059829059829</v>
      </c>
      <c r="K26" s="8" t="s">
        <v>229</v>
      </c>
      <c r="L26" t="s">
        <v>151</v>
      </c>
      <c r="M26" t="s">
        <v>302</v>
      </c>
    </row>
    <row r="27" spans="1:14" x14ac:dyDescent="0.25">
      <c r="A27" s="8" t="s">
        <v>32</v>
      </c>
      <c r="B27" s="2">
        <v>66.900000000000006</v>
      </c>
      <c r="C27" s="2">
        <v>1.86</v>
      </c>
      <c r="D27" s="2">
        <v>1.69</v>
      </c>
      <c r="E27" s="2" t="s">
        <v>7</v>
      </c>
      <c r="F27" s="2">
        <v>50</v>
      </c>
      <c r="G27" s="2">
        <v>63.1</v>
      </c>
      <c r="H27">
        <v>1.829</v>
      </c>
      <c r="I27" s="9">
        <f t="shared" si="0"/>
        <v>3.1695721077654517</v>
      </c>
      <c r="J27" s="9">
        <f t="shared" si="1"/>
        <v>26.83042789223455</v>
      </c>
      <c r="K27" s="8" t="s">
        <v>230</v>
      </c>
      <c r="L27" t="s">
        <v>152</v>
      </c>
      <c r="M27" t="s">
        <v>302</v>
      </c>
      <c r="N27" t="s">
        <v>303</v>
      </c>
    </row>
    <row r="28" spans="1:14" x14ac:dyDescent="0.25">
      <c r="A28" s="8" t="s">
        <v>33</v>
      </c>
      <c r="B28" s="2">
        <v>85.4</v>
      </c>
      <c r="C28" s="2">
        <v>1.81</v>
      </c>
      <c r="D28" s="2">
        <v>1.59</v>
      </c>
      <c r="E28" s="2" t="s">
        <v>7</v>
      </c>
      <c r="F28" s="2">
        <v>50</v>
      </c>
      <c r="G28" s="2">
        <v>84.7</v>
      </c>
      <c r="H28">
        <v>1.782</v>
      </c>
      <c r="I28" s="9">
        <f t="shared" si="0"/>
        <v>2.3612750885478158</v>
      </c>
      <c r="J28" s="9">
        <f t="shared" si="1"/>
        <v>27.638724911452183</v>
      </c>
      <c r="K28" s="8" t="s">
        <v>231</v>
      </c>
      <c r="L28" t="s">
        <v>153</v>
      </c>
      <c r="M28" t="s">
        <v>302</v>
      </c>
      <c r="N28" t="s">
        <v>303</v>
      </c>
    </row>
    <row r="29" spans="1:14" x14ac:dyDescent="0.25">
      <c r="A29" s="8" t="s">
        <v>34</v>
      </c>
      <c r="B29" s="2">
        <v>106.5</v>
      </c>
      <c r="C29" s="2">
        <v>1.85</v>
      </c>
      <c r="D29" s="2">
        <v>2.0099999999999998</v>
      </c>
      <c r="E29" s="2" t="s">
        <v>7</v>
      </c>
      <c r="F29" s="2">
        <v>50</v>
      </c>
      <c r="G29" s="2">
        <v>100</v>
      </c>
      <c r="I29" s="9">
        <f t="shared" si="0"/>
        <v>2</v>
      </c>
      <c r="J29" s="9">
        <f t="shared" si="1"/>
        <v>28</v>
      </c>
      <c r="K29" s="8" t="s">
        <v>232</v>
      </c>
      <c r="L29" t="s">
        <v>154</v>
      </c>
      <c r="M29" t="s">
        <v>302</v>
      </c>
    </row>
    <row r="30" spans="1:14" x14ac:dyDescent="0.25">
      <c r="A30" s="8" t="s">
        <v>35</v>
      </c>
      <c r="B30" s="2">
        <v>99.4</v>
      </c>
      <c r="C30" s="2">
        <v>1.82</v>
      </c>
      <c r="D30" s="2">
        <v>1.9</v>
      </c>
      <c r="E30" s="2" t="s">
        <v>7</v>
      </c>
      <c r="F30" s="2">
        <v>50</v>
      </c>
      <c r="G30" s="2">
        <v>104</v>
      </c>
      <c r="I30" s="9">
        <f t="shared" si="0"/>
        <v>1.9230769230769231</v>
      </c>
      <c r="J30" s="9">
        <f t="shared" si="1"/>
        <v>28.076923076923077</v>
      </c>
      <c r="K30" s="8" t="s">
        <v>233</v>
      </c>
      <c r="L30" t="s">
        <v>155</v>
      </c>
      <c r="M30" t="s">
        <v>302</v>
      </c>
    </row>
    <row r="31" spans="1:14" x14ac:dyDescent="0.25">
      <c r="A31" s="8" t="s">
        <v>36</v>
      </c>
      <c r="B31" s="2">
        <v>63.1</v>
      </c>
      <c r="C31" s="2">
        <v>1.84</v>
      </c>
      <c r="D31" s="2">
        <v>1.77</v>
      </c>
      <c r="E31" s="2" t="s">
        <v>7</v>
      </c>
      <c r="F31" s="2">
        <v>50</v>
      </c>
      <c r="G31" s="2">
        <v>55.4</v>
      </c>
      <c r="I31" s="9">
        <f t="shared" si="0"/>
        <v>3.6101083032490977</v>
      </c>
      <c r="J31" s="9">
        <f t="shared" si="1"/>
        <v>26.389891696750901</v>
      </c>
      <c r="K31" s="8" t="s">
        <v>234</v>
      </c>
      <c r="L31" t="s">
        <v>156</v>
      </c>
      <c r="M31" t="s">
        <v>302</v>
      </c>
    </row>
    <row r="32" spans="1:14" x14ac:dyDescent="0.25">
      <c r="A32" s="8" t="s">
        <v>37</v>
      </c>
      <c r="B32" s="2">
        <v>114.1</v>
      </c>
      <c r="C32" s="2">
        <v>1.81</v>
      </c>
      <c r="D32" s="2">
        <v>1.6</v>
      </c>
      <c r="E32" s="2" t="s">
        <v>7</v>
      </c>
      <c r="F32" s="2">
        <v>50</v>
      </c>
      <c r="G32">
        <v>106</v>
      </c>
      <c r="H32">
        <v>2.0910000000000002</v>
      </c>
      <c r="I32" s="9">
        <f t="shared" si="0"/>
        <v>1.8867924528301887</v>
      </c>
      <c r="J32" s="9">
        <f t="shared" si="1"/>
        <v>28.113207547169811</v>
      </c>
      <c r="K32" s="8" t="s">
        <v>235</v>
      </c>
      <c r="L32" t="s">
        <v>157</v>
      </c>
      <c r="M32" t="s">
        <v>302</v>
      </c>
    </row>
    <row r="33" spans="1:13" x14ac:dyDescent="0.25">
      <c r="A33" s="8" t="s">
        <v>38</v>
      </c>
      <c r="B33" s="2">
        <v>57.2</v>
      </c>
      <c r="C33" s="2">
        <v>1.85</v>
      </c>
      <c r="D33" s="2">
        <v>1.71</v>
      </c>
      <c r="E33" s="2" t="s">
        <v>7</v>
      </c>
      <c r="F33" s="2">
        <v>50</v>
      </c>
      <c r="G33" s="2">
        <v>49.3</v>
      </c>
      <c r="I33" s="9">
        <f t="shared" si="0"/>
        <v>4.056795131845842</v>
      </c>
      <c r="J33" s="9">
        <f t="shared" si="1"/>
        <v>25.943204868154158</v>
      </c>
      <c r="K33" s="8" t="s">
        <v>236</v>
      </c>
      <c r="L33" t="s">
        <v>158</v>
      </c>
      <c r="M33" t="s">
        <v>302</v>
      </c>
    </row>
    <row r="34" spans="1:13" x14ac:dyDescent="0.25">
      <c r="A34" s="8" t="s">
        <v>39</v>
      </c>
      <c r="B34" s="2">
        <v>60</v>
      </c>
      <c r="C34" s="2">
        <v>1.83</v>
      </c>
      <c r="D34" s="2">
        <v>1.6</v>
      </c>
      <c r="E34" s="2" t="s">
        <v>7</v>
      </c>
      <c r="F34" s="2">
        <v>50</v>
      </c>
      <c r="G34" s="2">
        <v>53</v>
      </c>
      <c r="I34" s="9">
        <f t="shared" si="0"/>
        <v>3.7735849056603774</v>
      </c>
      <c r="J34" s="9">
        <f t="shared" si="1"/>
        <v>26.226415094339622</v>
      </c>
      <c r="K34" s="8" t="s">
        <v>237</v>
      </c>
      <c r="L34" t="s">
        <v>159</v>
      </c>
      <c r="M34" t="s">
        <v>302</v>
      </c>
    </row>
    <row r="35" spans="1:13" x14ac:dyDescent="0.25">
      <c r="A35" s="8" t="s">
        <v>40</v>
      </c>
      <c r="B35" s="2">
        <v>122.7</v>
      </c>
      <c r="C35" s="2">
        <v>1.85</v>
      </c>
      <c r="D35" s="2">
        <v>2.04</v>
      </c>
      <c r="E35" s="2" t="s">
        <v>7</v>
      </c>
      <c r="F35" s="2">
        <v>50</v>
      </c>
      <c r="G35" s="2">
        <v>111</v>
      </c>
      <c r="I35" s="9">
        <f t="shared" si="0"/>
        <v>1.8018018018018018</v>
      </c>
      <c r="J35" s="9">
        <f t="shared" si="1"/>
        <v>28.198198198198199</v>
      </c>
      <c r="K35" s="8" t="s">
        <v>238</v>
      </c>
      <c r="L35" t="s">
        <v>160</v>
      </c>
      <c r="M35" t="s">
        <v>302</v>
      </c>
    </row>
    <row r="36" spans="1:13" x14ac:dyDescent="0.25">
      <c r="A36" s="8" t="s">
        <v>41</v>
      </c>
      <c r="B36" s="2">
        <v>119.2</v>
      </c>
      <c r="C36" s="2">
        <v>1.81</v>
      </c>
      <c r="D36" s="2">
        <v>1.8</v>
      </c>
      <c r="E36" s="2" t="s">
        <v>7</v>
      </c>
      <c r="F36" s="2">
        <v>50</v>
      </c>
      <c r="G36" s="2">
        <v>122</v>
      </c>
      <c r="I36" s="9">
        <f t="shared" si="0"/>
        <v>1.639344262295082</v>
      </c>
      <c r="J36" s="9">
        <f t="shared" si="1"/>
        <v>28.360655737704917</v>
      </c>
      <c r="K36" s="8" t="s">
        <v>239</v>
      </c>
      <c r="L36" t="s">
        <v>161</v>
      </c>
      <c r="M36" t="s">
        <v>302</v>
      </c>
    </row>
    <row r="37" spans="1:13" x14ac:dyDescent="0.25">
      <c r="A37" s="8" t="s">
        <v>42</v>
      </c>
      <c r="B37" s="2">
        <v>68</v>
      </c>
      <c r="C37" s="2">
        <v>1.8</v>
      </c>
      <c r="D37" s="2">
        <v>1.62</v>
      </c>
      <c r="E37" s="2" t="s">
        <v>7</v>
      </c>
      <c r="F37" s="2">
        <v>50</v>
      </c>
      <c r="G37" s="2">
        <v>59</v>
      </c>
      <c r="I37" s="9">
        <f t="shared" si="0"/>
        <v>3.3898305084745761</v>
      </c>
      <c r="J37" s="9">
        <f t="shared" si="1"/>
        <v>26.610169491525426</v>
      </c>
      <c r="K37" s="8" t="s">
        <v>240</v>
      </c>
      <c r="L37" t="s">
        <v>162</v>
      </c>
      <c r="M37" t="s">
        <v>302</v>
      </c>
    </row>
    <row r="38" spans="1:13" x14ac:dyDescent="0.25">
      <c r="A38" s="8" t="s">
        <v>43</v>
      </c>
      <c r="B38" s="2">
        <v>77.7</v>
      </c>
      <c r="C38" s="2">
        <v>1.86</v>
      </c>
      <c r="D38" s="2">
        <v>1.95</v>
      </c>
      <c r="E38" s="2" t="s">
        <v>7</v>
      </c>
      <c r="F38" s="2">
        <v>50</v>
      </c>
      <c r="G38">
        <v>67.8</v>
      </c>
      <c r="I38" s="9">
        <f t="shared" si="0"/>
        <v>2.9498525073746316</v>
      </c>
      <c r="J38" s="9">
        <f t="shared" si="1"/>
        <v>27.050147492625367</v>
      </c>
      <c r="K38" s="8" t="s">
        <v>241</v>
      </c>
      <c r="L38" t="s">
        <v>163</v>
      </c>
      <c r="M38" t="s">
        <v>302</v>
      </c>
    </row>
    <row r="39" spans="1:13" x14ac:dyDescent="0.25">
      <c r="A39" s="8" t="s">
        <v>44</v>
      </c>
      <c r="B39" s="2">
        <v>81.5</v>
      </c>
      <c r="C39" s="2">
        <v>1.81</v>
      </c>
      <c r="D39" s="2">
        <v>1.69</v>
      </c>
      <c r="E39" s="2" t="s">
        <v>7</v>
      </c>
      <c r="F39" s="2">
        <v>50</v>
      </c>
      <c r="G39">
        <v>68.900000000000006</v>
      </c>
      <c r="I39" s="9">
        <f t="shared" si="0"/>
        <v>2.9027576197387517</v>
      </c>
      <c r="J39" s="9">
        <f t="shared" si="1"/>
        <v>27.09724238026125</v>
      </c>
      <c r="K39" s="8" t="s">
        <v>242</v>
      </c>
      <c r="L39" t="s">
        <v>164</v>
      </c>
      <c r="M39" t="s">
        <v>302</v>
      </c>
    </row>
    <row r="40" spans="1:13" x14ac:dyDescent="0.25">
      <c r="A40" s="8" t="s">
        <v>45</v>
      </c>
      <c r="B40" s="2">
        <v>70.599999999999994</v>
      </c>
      <c r="C40" s="2">
        <v>1.8</v>
      </c>
      <c r="D40" s="2">
        <v>1.68</v>
      </c>
      <c r="E40" s="2" t="s">
        <v>7</v>
      </c>
      <c r="F40" s="2">
        <v>50</v>
      </c>
      <c r="G40">
        <v>64.099999999999994</v>
      </c>
      <c r="I40" s="9">
        <f t="shared" si="0"/>
        <v>3.1201248049922001</v>
      </c>
      <c r="J40" s="9">
        <f t="shared" si="1"/>
        <v>26.879875195007799</v>
      </c>
      <c r="K40" s="8" t="s">
        <v>243</v>
      </c>
      <c r="L40" t="s">
        <v>165</v>
      </c>
      <c r="M40" t="s">
        <v>302</v>
      </c>
    </row>
    <row r="41" spans="1:13" x14ac:dyDescent="0.25">
      <c r="A41" s="8" t="s">
        <v>46</v>
      </c>
      <c r="B41" s="2">
        <v>48.2</v>
      </c>
      <c r="C41" s="2">
        <v>1.84</v>
      </c>
      <c r="D41" s="2">
        <v>1.67</v>
      </c>
      <c r="E41" s="2" t="s">
        <v>7</v>
      </c>
      <c r="F41" s="2">
        <v>50</v>
      </c>
      <c r="G41">
        <v>38.799999999999997</v>
      </c>
      <c r="I41" s="9">
        <f t="shared" si="0"/>
        <v>5.1546391752577323</v>
      </c>
      <c r="J41" s="9">
        <f t="shared" si="1"/>
        <v>24.845360824742269</v>
      </c>
      <c r="K41" s="8" t="s">
        <v>244</v>
      </c>
      <c r="L41" t="s">
        <v>166</v>
      </c>
      <c r="M41" t="s">
        <v>302</v>
      </c>
    </row>
    <row r="42" spans="1:13" x14ac:dyDescent="0.25">
      <c r="A42" s="8" t="s">
        <v>47</v>
      </c>
      <c r="B42" s="2">
        <v>68</v>
      </c>
      <c r="C42" s="2">
        <v>1.84</v>
      </c>
      <c r="D42" s="2">
        <v>1.66</v>
      </c>
      <c r="E42" s="2" t="s">
        <v>7</v>
      </c>
      <c r="F42" s="2">
        <v>50</v>
      </c>
      <c r="G42">
        <v>56.3</v>
      </c>
      <c r="I42" s="9">
        <f t="shared" si="0"/>
        <v>3.5523978685612789</v>
      </c>
      <c r="J42" s="9">
        <f t="shared" si="1"/>
        <v>26.447602131438721</v>
      </c>
      <c r="K42" s="8" t="s">
        <v>245</v>
      </c>
      <c r="L42" t="s">
        <v>167</v>
      </c>
      <c r="M42" t="s">
        <v>302</v>
      </c>
    </row>
    <row r="43" spans="1:13" x14ac:dyDescent="0.25">
      <c r="A43" s="8" t="s">
        <v>48</v>
      </c>
      <c r="B43" s="2">
        <v>61.5</v>
      </c>
      <c r="C43" s="2">
        <v>1.85</v>
      </c>
      <c r="D43" s="2">
        <v>1.64</v>
      </c>
      <c r="E43" s="2" t="s">
        <v>7</v>
      </c>
      <c r="F43" s="2">
        <v>50</v>
      </c>
      <c r="G43">
        <v>51.3</v>
      </c>
      <c r="I43" s="9">
        <f t="shared" si="0"/>
        <v>3.8986354775828462</v>
      </c>
      <c r="J43" s="9">
        <f t="shared" si="1"/>
        <v>26.101364522417153</v>
      </c>
      <c r="K43" s="8" t="s">
        <v>246</v>
      </c>
      <c r="L43" t="s">
        <v>168</v>
      </c>
      <c r="M43" t="s">
        <v>302</v>
      </c>
    </row>
    <row r="44" spans="1:13" x14ac:dyDescent="0.25">
      <c r="A44" s="8" t="s">
        <v>49</v>
      </c>
      <c r="B44" s="2">
        <v>59.9</v>
      </c>
      <c r="C44" s="2">
        <v>1.81</v>
      </c>
      <c r="D44" s="2">
        <v>1.62</v>
      </c>
      <c r="E44" s="2" t="s">
        <v>7</v>
      </c>
      <c r="F44" s="2">
        <v>50</v>
      </c>
      <c r="G44">
        <v>51.6</v>
      </c>
      <c r="I44" s="9">
        <f t="shared" si="0"/>
        <v>3.8759689922480618</v>
      </c>
      <c r="J44" s="9">
        <f t="shared" si="1"/>
        <v>26.124031007751938</v>
      </c>
      <c r="K44" s="8" t="s">
        <v>247</v>
      </c>
      <c r="L44" t="s">
        <v>169</v>
      </c>
      <c r="M44" t="s">
        <v>302</v>
      </c>
    </row>
    <row r="45" spans="1:13" x14ac:dyDescent="0.25">
      <c r="A45" s="8" t="s">
        <v>50</v>
      </c>
      <c r="B45" s="2">
        <v>119</v>
      </c>
      <c r="C45" s="2">
        <v>1.8</v>
      </c>
      <c r="D45" s="2">
        <v>1.83</v>
      </c>
      <c r="E45" s="2" t="s">
        <v>7</v>
      </c>
      <c r="F45" s="2">
        <v>50</v>
      </c>
      <c r="G45">
        <v>110</v>
      </c>
      <c r="I45" s="9">
        <f t="shared" si="0"/>
        <v>1.8181818181818181</v>
      </c>
      <c r="J45" s="9">
        <f t="shared" si="1"/>
        <v>28.181818181818183</v>
      </c>
      <c r="K45" s="8" t="s">
        <v>248</v>
      </c>
      <c r="L45" t="s">
        <v>170</v>
      </c>
      <c r="M45" t="s">
        <v>302</v>
      </c>
    </row>
    <row r="46" spans="1:13" x14ac:dyDescent="0.25">
      <c r="A46" s="8" t="s">
        <v>51</v>
      </c>
      <c r="B46" s="2">
        <v>92.5</v>
      </c>
      <c r="C46" s="2">
        <v>1.8</v>
      </c>
      <c r="D46" s="2">
        <v>1.8</v>
      </c>
      <c r="E46" s="2" t="s">
        <v>7</v>
      </c>
      <c r="F46" s="2">
        <v>50</v>
      </c>
      <c r="G46">
        <v>84.7</v>
      </c>
      <c r="I46" s="9">
        <f t="shared" si="0"/>
        <v>2.3612750885478158</v>
      </c>
      <c r="J46" s="9">
        <f t="shared" si="1"/>
        <v>27.638724911452183</v>
      </c>
      <c r="K46" s="8" t="s">
        <v>249</v>
      </c>
      <c r="L46" t="s">
        <v>171</v>
      </c>
      <c r="M46" t="s">
        <v>302</v>
      </c>
    </row>
    <row r="47" spans="1:13" x14ac:dyDescent="0.25">
      <c r="A47" s="8" t="s">
        <v>52</v>
      </c>
      <c r="B47" s="2">
        <v>74.7</v>
      </c>
      <c r="C47" s="2">
        <v>1.8</v>
      </c>
      <c r="D47" s="2">
        <v>1.77</v>
      </c>
      <c r="E47" s="2" t="s">
        <v>7</v>
      </c>
      <c r="F47" s="2">
        <v>50</v>
      </c>
      <c r="G47">
        <v>63.2</v>
      </c>
      <c r="I47" s="9">
        <f t="shared" si="0"/>
        <v>3.1645569620253164</v>
      </c>
      <c r="J47" s="9">
        <f t="shared" si="1"/>
        <v>26.835443037974684</v>
      </c>
      <c r="K47" s="8" t="s">
        <v>250</v>
      </c>
      <c r="L47" t="s">
        <v>172</v>
      </c>
      <c r="M47" t="s">
        <v>302</v>
      </c>
    </row>
    <row r="48" spans="1:13" x14ac:dyDescent="0.25">
      <c r="A48" s="8" t="s">
        <v>53</v>
      </c>
      <c r="B48" s="2">
        <v>109.3</v>
      </c>
      <c r="C48" s="3">
        <v>1.83</v>
      </c>
      <c r="D48" s="3">
        <v>2.04</v>
      </c>
      <c r="E48" s="2" t="s">
        <v>7</v>
      </c>
      <c r="F48" s="2">
        <v>50</v>
      </c>
      <c r="G48">
        <v>93</v>
      </c>
      <c r="I48" s="9">
        <f t="shared" si="0"/>
        <v>2.150537634408602</v>
      </c>
      <c r="J48" s="9">
        <f t="shared" si="1"/>
        <v>27.8494623655914</v>
      </c>
      <c r="K48" s="8" t="s">
        <v>251</v>
      </c>
      <c r="L48" t="s">
        <v>173</v>
      </c>
      <c r="M48" t="s">
        <v>302</v>
      </c>
    </row>
    <row r="49" spans="1:13" x14ac:dyDescent="0.25">
      <c r="A49" s="8" t="s">
        <v>54</v>
      </c>
      <c r="B49" s="2">
        <v>63.2</v>
      </c>
      <c r="C49" s="2">
        <v>1.79</v>
      </c>
      <c r="D49" s="2">
        <v>1.7</v>
      </c>
      <c r="E49" s="2" t="s">
        <v>7</v>
      </c>
      <c r="F49" s="2">
        <v>50</v>
      </c>
      <c r="G49" s="5">
        <v>51.7</v>
      </c>
      <c r="I49" s="9">
        <f t="shared" si="0"/>
        <v>3.8684719535783363</v>
      </c>
      <c r="J49" s="9">
        <f t="shared" si="1"/>
        <v>26.131528046421664</v>
      </c>
      <c r="K49" s="8" t="s">
        <v>252</v>
      </c>
      <c r="L49" t="s">
        <v>174</v>
      </c>
      <c r="M49" t="s">
        <v>302</v>
      </c>
    </row>
    <row r="50" spans="1:13" x14ac:dyDescent="0.25">
      <c r="A50" s="8" t="s">
        <v>55</v>
      </c>
      <c r="B50" s="2">
        <v>142.5</v>
      </c>
      <c r="C50" s="2">
        <v>1.93</v>
      </c>
      <c r="D50" s="2">
        <v>1.49</v>
      </c>
      <c r="E50" s="2" t="s">
        <v>7</v>
      </c>
      <c r="F50" s="2">
        <v>50</v>
      </c>
      <c r="G50">
        <v>36</v>
      </c>
      <c r="H50">
        <v>1.8240000000000001</v>
      </c>
      <c r="I50" s="9">
        <f t="shared" si="0"/>
        <v>5.5555555555555554</v>
      </c>
      <c r="J50" s="9">
        <f t="shared" si="1"/>
        <v>24.444444444444443</v>
      </c>
      <c r="K50" s="8" t="s">
        <v>253</v>
      </c>
      <c r="L50" t="s">
        <v>175</v>
      </c>
      <c r="M50" t="s">
        <v>302</v>
      </c>
    </row>
    <row r="51" spans="1:13" x14ac:dyDescent="0.25">
      <c r="A51" s="8" t="s">
        <v>56</v>
      </c>
      <c r="B51" s="2">
        <v>156</v>
      </c>
      <c r="C51" s="2">
        <v>1.88</v>
      </c>
      <c r="D51" s="2">
        <v>1.52</v>
      </c>
      <c r="E51" s="2" t="s">
        <v>7</v>
      </c>
      <c r="F51" s="2">
        <v>50</v>
      </c>
      <c r="G51">
        <v>62.1</v>
      </c>
      <c r="H51">
        <v>1.7829999999999999</v>
      </c>
      <c r="I51" s="9">
        <f t="shared" si="0"/>
        <v>3.2206119162640903</v>
      </c>
      <c r="J51" s="9">
        <f t="shared" si="1"/>
        <v>26.77938808373591</v>
      </c>
      <c r="K51" s="8" t="s">
        <v>254</v>
      </c>
      <c r="L51" t="s">
        <v>176</v>
      </c>
      <c r="M51" t="s">
        <v>302</v>
      </c>
    </row>
    <row r="52" spans="1:13" x14ac:dyDescent="0.25">
      <c r="A52" s="8" t="s">
        <v>57</v>
      </c>
      <c r="B52" s="2">
        <v>86.1</v>
      </c>
      <c r="C52" s="2">
        <v>1.82</v>
      </c>
      <c r="D52" s="2">
        <v>1.58</v>
      </c>
      <c r="E52" s="2" t="s">
        <v>7</v>
      </c>
      <c r="F52" s="2">
        <v>50</v>
      </c>
      <c r="G52">
        <v>50.8</v>
      </c>
      <c r="H52">
        <v>1.665</v>
      </c>
      <c r="I52" s="9">
        <f t="shared" si="0"/>
        <v>3.9370078740157481</v>
      </c>
      <c r="J52" s="9">
        <f t="shared" si="1"/>
        <v>26.062992125984252</v>
      </c>
      <c r="K52" s="8" t="s">
        <v>255</v>
      </c>
      <c r="L52" t="s">
        <v>177</v>
      </c>
      <c r="M52" t="s">
        <v>302</v>
      </c>
    </row>
    <row r="53" spans="1:13" x14ac:dyDescent="0.25">
      <c r="A53" s="8" t="s">
        <v>58</v>
      </c>
      <c r="B53" s="2">
        <v>50.2</v>
      </c>
      <c r="C53" s="2">
        <v>1.88</v>
      </c>
      <c r="D53" s="2">
        <v>1.7</v>
      </c>
      <c r="E53" s="2" t="s">
        <v>7</v>
      </c>
      <c r="F53" s="2">
        <v>50</v>
      </c>
      <c r="G53">
        <v>43</v>
      </c>
      <c r="H53">
        <v>1.784</v>
      </c>
      <c r="I53" s="9">
        <f t="shared" si="0"/>
        <v>4.6511627906976747</v>
      </c>
      <c r="J53" s="9">
        <f t="shared" si="1"/>
        <v>25.348837209302324</v>
      </c>
      <c r="K53" s="8" t="s">
        <v>256</v>
      </c>
      <c r="L53" t="s">
        <v>178</v>
      </c>
      <c r="M53" t="s">
        <v>302</v>
      </c>
    </row>
    <row r="54" spans="1:13" x14ac:dyDescent="0.25">
      <c r="A54" s="8" t="s">
        <v>59</v>
      </c>
      <c r="B54" s="2">
        <v>40.299999999999997</v>
      </c>
      <c r="C54" s="2">
        <v>1.81</v>
      </c>
      <c r="D54" s="2">
        <v>1.22</v>
      </c>
      <c r="E54" s="2" t="s">
        <v>7</v>
      </c>
      <c r="F54" s="2">
        <v>50</v>
      </c>
      <c r="G54">
        <v>24.4</v>
      </c>
      <c r="H54">
        <v>1.8879999999999999</v>
      </c>
      <c r="I54" s="9">
        <f t="shared" si="0"/>
        <v>8.1967213114754109</v>
      </c>
      <c r="J54" s="9">
        <f t="shared" si="1"/>
        <v>21.803278688524589</v>
      </c>
      <c r="K54" s="8" t="s">
        <v>257</v>
      </c>
      <c r="L54" t="s">
        <v>179</v>
      </c>
      <c r="M54" t="s">
        <v>302</v>
      </c>
    </row>
    <row r="55" spans="1:13" x14ac:dyDescent="0.25">
      <c r="A55" s="8" t="s">
        <v>60</v>
      </c>
      <c r="B55" s="2">
        <v>126.5</v>
      </c>
      <c r="C55" s="2">
        <v>1.83</v>
      </c>
      <c r="D55" s="2">
        <v>1.69</v>
      </c>
      <c r="E55" s="2" t="s">
        <v>7</v>
      </c>
      <c r="F55" s="2">
        <v>50</v>
      </c>
      <c r="G55">
        <v>119</v>
      </c>
      <c r="H55">
        <v>2.0249999999999999</v>
      </c>
      <c r="I55" s="9">
        <f t="shared" si="0"/>
        <v>1.680672268907563</v>
      </c>
      <c r="J55" s="9">
        <f t="shared" si="1"/>
        <v>28.319327731092436</v>
      </c>
      <c r="K55" s="8" t="s">
        <v>258</v>
      </c>
      <c r="L55" t="s">
        <v>180</v>
      </c>
      <c r="M55" t="s">
        <v>302</v>
      </c>
    </row>
    <row r="56" spans="1:13" x14ac:dyDescent="0.25">
      <c r="A56" s="8" t="s">
        <v>61</v>
      </c>
      <c r="B56" s="2">
        <v>147.30000000000001</v>
      </c>
      <c r="C56" s="2">
        <v>1.93</v>
      </c>
      <c r="D56" s="2">
        <v>1.92</v>
      </c>
      <c r="E56" s="2" t="s">
        <v>7</v>
      </c>
      <c r="F56" s="2">
        <v>50</v>
      </c>
      <c r="G56">
        <v>57.4</v>
      </c>
      <c r="H56">
        <v>2.3679999999999999</v>
      </c>
      <c r="I56" s="9">
        <f t="shared" si="0"/>
        <v>3.4843205574912894</v>
      </c>
      <c r="J56" s="9">
        <f t="shared" si="1"/>
        <v>26.515679442508709</v>
      </c>
      <c r="K56" s="8" t="s">
        <v>259</v>
      </c>
      <c r="L56" t="s">
        <v>181</v>
      </c>
      <c r="M56" t="s">
        <v>302</v>
      </c>
    </row>
    <row r="57" spans="1:13" x14ac:dyDescent="0.25">
      <c r="A57" s="8" t="s">
        <v>62</v>
      </c>
      <c r="B57" s="2">
        <v>108</v>
      </c>
      <c r="C57" s="2">
        <v>1.92</v>
      </c>
      <c r="D57" s="2">
        <v>1.76</v>
      </c>
      <c r="E57" s="2" t="s">
        <v>7</v>
      </c>
      <c r="F57" s="2">
        <v>50</v>
      </c>
      <c r="G57">
        <v>41.6</v>
      </c>
      <c r="H57">
        <v>2.3820000000000001</v>
      </c>
      <c r="I57" s="9">
        <f t="shared" si="0"/>
        <v>4.8076923076923075</v>
      </c>
      <c r="J57" s="9">
        <f t="shared" si="1"/>
        <v>25.192307692307693</v>
      </c>
      <c r="K57" s="8" t="s">
        <v>260</v>
      </c>
      <c r="L57" t="s">
        <v>182</v>
      </c>
      <c r="M57" t="s">
        <v>302</v>
      </c>
    </row>
    <row r="58" spans="1:13" x14ac:dyDescent="0.25">
      <c r="A58" s="8" t="s">
        <v>63</v>
      </c>
      <c r="B58" s="2">
        <v>86</v>
      </c>
      <c r="C58" s="2">
        <v>1.86</v>
      </c>
      <c r="D58" s="2">
        <v>1.65</v>
      </c>
      <c r="E58" s="2" t="s">
        <v>7</v>
      </c>
      <c r="F58" s="2">
        <v>50</v>
      </c>
      <c r="G58">
        <v>45.2</v>
      </c>
      <c r="H58">
        <v>2.42</v>
      </c>
      <c r="I58" s="9">
        <f t="shared" si="0"/>
        <v>4.4247787610619467</v>
      </c>
      <c r="J58" s="9">
        <f t="shared" si="1"/>
        <v>25.575221238938052</v>
      </c>
      <c r="K58" s="8" t="s">
        <v>261</v>
      </c>
      <c r="L58" t="s">
        <v>183</v>
      </c>
      <c r="M58" t="s">
        <v>302</v>
      </c>
    </row>
    <row r="59" spans="1:13" x14ac:dyDescent="0.25">
      <c r="A59" s="8" t="s">
        <v>64</v>
      </c>
      <c r="B59" s="2">
        <v>211</v>
      </c>
      <c r="C59" s="3">
        <v>2.04</v>
      </c>
      <c r="D59" s="3">
        <v>2.0699999999999998</v>
      </c>
      <c r="E59" s="2" t="s">
        <v>7</v>
      </c>
      <c r="F59" s="2">
        <v>50</v>
      </c>
      <c r="G59">
        <v>31.8</v>
      </c>
      <c r="H59">
        <v>2.3319999999999999</v>
      </c>
      <c r="I59" s="9">
        <f t="shared" si="0"/>
        <v>6.2893081761006284</v>
      </c>
      <c r="J59" s="9">
        <f t="shared" si="1"/>
        <v>23.710691823899371</v>
      </c>
      <c r="K59" s="8" t="s">
        <v>262</v>
      </c>
      <c r="L59" t="s">
        <v>184</v>
      </c>
      <c r="M59" t="s">
        <v>302</v>
      </c>
    </row>
    <row r="60" spans="1:13" x14ac:dyDescent="0.25">
      <c r="A60" s="8" t="s">
        <v>65</v>
      </c>
      <c r="B60" s="2">
        <v>22.9</v>
      </c>
      <c r="C60" s="2">
        <v>1.82</v>
      </c>
      <c r="D60" s="2">
        <v>1.1100000000000001</v>
      </c>
      <c r="E60" s="2" t="s">
        <v>7</v>
      </c>
      <c r="F60" s="2">
        <v>50</v>
      </c>
      <c r="G60" s="5">
        <v>13.3</v>
      </c>
      <c r="H60">
        <v>2.081</v>
      </c>
      <c r="I60" s="9">
        <f t="shared" si="0"/>
        <v>15.037593984962406</v>
      </c>
      <c r="J60" s="9">
        <f t="shared" si="1"/>
        <v>14.962406015037594</v>
      </c>
      <c r="K60" s="8" t="s">
        <v>263</v>
      </c>
      <c r="L60" t="s">
        <v>185</v>
      </c>
      <c r="M60" t="s">
        <v>302</v>
      </c>
    </row>
    <row r="61" spans="1:13" x14ac:dyDescent="0.25">
      <c r="A61" s="8" t="s">
        <v>66</v>
      </c>
      <c r="B61" s="2">
        <v>20.5</v>
      </c>
      <c r="C61" s="2">
        <v>1.78</v>
      </c>
      <c r="D61" s="2">
        <v>1.1100000000000001</v>
      </c>
      <c r="E61" s="2" t="s">
        <v>7</v>
      </c>
      <c r="F61" s="2">
        <v>50</v>
      </c>
      <c r="G61" s="5">
        <v>12.5</v>
      </c>
      <c r="H61">
        <v>2.4180000000000001</v>
      </c>
      <c r="I61" s="9">
        <f t="shared" si="0"/>
        <v>16</v>
      </c>
      <c r="J61" s="9">
        <f t="shared" si="1"/>
        <v>14</v>
      </c>
      <c r="K61" s="8" t="s">
        <v>264</v>
      </c>
      <c r="L61" t="s">
        <v>186</v>
      </c>
      <c r="M61" t="s">
        <v>302</v>
      </c>
    </row>
    <row r="62" spans="1:13" x14ac:dyDescent="0.25">
      <c r="A62" s="8" t="s">
        <v>67</v>
      </c>
      <c r="B62" s="2">
        <v>89.4</v>
      </c>
      <c r="C62" s="2">
        <v>1.78</v>
      </c>
      <c r="D62" s="2">
        <v>1.48</v>
      </c>
      <c r="E62" s="2" t="s">
        <v>7</v>
      </c>
      <c r="F62" s="2">
        <v>50</v>
      </c>
      <c r="G62">
        <v>80.7</v>
      </c>
      <c r="H62">
        <v>2.238</v>
      </c>
      <c r="I62" s="9">
        <f t="shared" si="0"/>
        <v>2.4783147459727384</v>
      </c>
      <c r="J62" s="9">
        <f t="shared" si="1"/>
        <v>27.521685254027261</v>
      </c>
      <c r="K62" s="8" t="s">
        <v>265</v>
      </c>
      <c r="L62" t="s">
        <v>187</v>
      </c>
      <c r="M62" t="s">
        <v>302</v>
      </c>
    </row>
    <row r="63" spans="1:13" x14ac:dyDescent="0.25">
      <c r="A63" s="8" t="s">
        <v>68</v>
      </c>
      <c r="B63" s="2">
        <v>22</v>
      </c>
      <c r="C63" s="2">
        <v>1.73</v>
      </c>
      <c r="D63" s="2">
        <v>1.08</v>
      </c>
      <c r="E63" s="2" t="s">
        <v>7</v>
      </c>
      <c r="F63" s="2">
        <v>50</v>
      </c>
      <c r="G63" s="5">
        <v>14.8</v>
      </c>
      <c r="H63">
        <v>2.1</v>
      </c>
      <c r="I63" s="9">
        <f t="shared" si="0"/>
        <v>13.513513513513512</v>
      </c>
      <c r="J63" s="9">
        <f t="shared" si="1"/>
        <v>16.486486486486488</v>
      </c>
      <c r="K63" s="8" t="s">
        <v>266</v>
      </c>
      <c r="L63" t="s">
        <v>188</v>
      </c>
      <c r="M63" t="s">
        <v>302</v>
      </c>
    </row>
    <row r="64" spans="1:13" x14ac:dyDescent="0.25">
      <c r="A64" s="8" t="s">
        <v>69</v>
      </c>
      <c r="B64" s="2">
        <v>118</v>
      </c>
      <c r="C64" s="2">
        <v>1.82</v>
      </c>
      <c r="D64" s="2">
        <v>1.59</v>
      </c>
      <c r="E64" s="2" t="s">
        <v>7</v>
      </c>
      <c r="F64" s="2">
        <v>50</v>
      </c>
      <c r="G64">
        <v>95.6</v>
      </c>
      <c r="H64">
        <v>2</v>
      </c>
      <c r="I64" s="9">
        <f t="shared" si="0"/>
        <v>2.0920502092050208</v>
      </c>
      <c r="J64" s="9">
        <f t="shared" si="1"/>
        <v>27.90794979079498</v>
      </c>
      <c r="K64" s="8" t="s">
        <v>267</v>
      </c>
      <c r="L64" t="s">
        <v>189</v>
      </c>
      <c r="M64" t="s">
        <v>302</v>
      </c>
    </row>
    <row r="65" spans="1:13" x14ac:dyDescent="0.25">
      <c r="A65" s="8" t="s">
        <v>70</v>
      </c>
      <c r="B65" s="2">
        <v>36.799999999999997</v>
      </c>
      <c r="C65" s="2">
        <v>1.79</v>
      </c>
      <c r="D65" s="2">
        <v>1.34</v>
      </c>
      <c r="E65" s="2" t="s">
        <v>7</v>
      </c>
      <c r="F65" s="2">
        <v>50</v>
      </c>
      <c r="G65">
        <v>28.3</v>
      </c>
      <c r="H65">
        <v>1.8959999999999999</v>
      </c>
      <c r="I65" s="9">
        <f t="shared" si="0"/>
        <v>7.0671378091872787</v>
      </c>
      <c r="J65" s="9">
        <f t="shared" si="1"/>
        <v>22.93286219081272</v>
      </c>
      <c r="K65" s="8" t="s">
        <v>268</v>
      </c>
      <c r="L65" t="s">
        <v>190</v>
      </c>
      <c r="M65" t="s">
        <v>302</v>
      </c>
    </row>
    <row r="66" spans="1:13" x14ac:dyDescent="0.25">
      <c r="A66" s="8" t="s">
        <v>71</v>
      </c>
      <c r="B66" s="2">
        <v>40.299999999999997</v>
      </c>
      <c r="C66" s="2">
        <v>1.8</v>
      </c>
      <c r="D66" s="2">
        <v>1.36</v>
      </c>
      <c r="E66" s="2" t="s">
        <v>7</v>
      </c>
      <c r="F66" s="2">
        <v>50</v>
      </c>
      <c r="G66">
        <v>29.6</v>
      </c>
      <c r="H66">
        <v>1.8140000000000001</v>
      </c>
      <c r="I66" s="9">
        <f t="shared" si="0"/>
        <v>6.7567567567567561</v>
      </c>
      <c r="J66" s="9">
        <f t="shared" si="1"/>
        <v>23.243243243243242</v>
      </c>
      <c r="K66" s="8" t="s">
        <v>269</v>
      </c>
      <c r="L66" t="s">
        <v>191</v>
      </c>
      <c r="M66" t="s">
        <v>302</v>
      </c>
    </row>
    <row r="67" spans="1:13" x14ac:dyDescent="0.25">
      <c r="A67" s="8" t="s">
        <v>72</v>
      </c>
      <c r="B67" s="2">
        <v>46</v>
      </c>
      <c r="C67" s="2">
        <v>1.77</v>
      </c>
      <c r="D67" s="2">
        <v>1.28</v>
      </c>
      <c r="E67" s="2" t="s">
        <v>7</v>
      </c>
      <c r="F67" s="2">
        <v>50</v>
      </c>
      <c r="G67">
        <v>38.799999999999997</v>
      </c>
      <c r="H67">
        <v>1.8740000000000001</v>
      </c>
      <c r="I67" s="9">
        <f t="shared" ref="I67:I97" si="2">200/G67</f>
        <v>5.1546391752577323</v>
      </c>
      <c r="J67" s="9">
        <f t="shared" ref="J67:J97" si="3">30-I67</f>
        <v>24.845360824742269</v>
      </c>
      <c r="K67" s="8" t="s">
        <v>270</v>
      </c>
      <c r="L67" t="s">
        <v>192</v>
      </c>
      <c r="M67" t="s">
        <v>302</v>
      </c>
    </row>
    <row r="68" spans="1:13" x14ac:dyDescent="0.25">
      <c r="A68" s="8" t="s">
        <v>73</v>
      </c>
      <c r="B68" s="2">
        <v>39.1</v>
      </c>
      <c r="C68" s="2">
        <v>1.8</v>
      </c>
      <c r="D68" s="2">
        <v>1.44</v>
      </c>
      <c r="E68" s="2" t="s">
        <v>7</v>
      </c>
      <c r="F68" s="2">
        <v>50</v>
      </c>
      <c r="G68">
        <v>29.5</v>
      </c>
      <c r="H68">
        <v>1.8440000000000001</v>
      </c>
      <c r="I68" s="9">
        <f t="shared" si="2"/>
        <v>6.7796610169491522</v>
      </c>
      <c r="J68" s="9">
        <f t="shared" si="3"/>
        <v>23.220338983050848</v>
      </c>
      <c r="K68" s="8" t="s">
        <v>271</v>
      </c>
      <c r="L68" t="s">
        <v>193</v>
      </c>
      <c r="M68" t="s">
        <v>302</v>
      </c>
    </row>
    <row r="69" spans="1:13" x14ac:dyDescent="0.25">
      <c r="A69" s="8" t="s">
        <v>74</v>
      </c>
      <c r="B69" s="2">
        <v>138.5</v>
      </c>
      <c r="C69" s="2">
        <v>1.89</v>
      </c>
      <c r="D69" s="2">
        <v>1.59</v>
      </c>
      <c r="E69" s="2" t="s">
        <v>7</v>
      </c>
      <c r="F69" s="2">
        <v>50</v>
      </c>
      <c r="G69" s="2">
        <v>39.799999999999997</v>
      </c>
      <c r="H69">
        <v>1.8169999999999999</v>
      </c>
      <c r="I69" s="9">
        <f t="shared" si="2"/>
        <v>5.025125628140704</v>
      </c>
      <c r="J69" s="9">
        <f t="shared" si="3"/>
        <v>24.974874371859297</v>
      </c>
      <c r="K69" s="8" t="s">
        <v>272</v>
      </c>
      <c r="L69" t="s">
        <v>194</v>
      </c>
      <c r="M69" t="s">
        <v>302</v>
      </c>
    </row>
    <row r="70" spans="1:13" x14ac:dyDescent="0.25">
      <c r="A70" s="8" t="s">
        <v>75</v>
      </c>
      <c r="B70" s="2">
        <v>135.30000000000001</v>
      </c>
      <c r="C70" s="2">
        <v>1.77</v>
      </c>
      <c r="D70" s="2">
        <v>1.41</v>
      </c>
      <c r="E70" s="2" t="s">
        <v>7</v>
      </c>
      <c r="F70" s="2">
        <v>50</v>
      </c>
      <c r="G70">
        <v>118</v>
      </c>
      <c r="H70">
        <v>2.3679999999999999</v>
      </c>
      <c r="I70" s="9">
        <f t="shared" si="2"/>
        <v>1.6949152542372881</v>
      </c>
      <c r="J70" s="9">
        <f t="shared" si="3"/>
        <v>28.305084745762713</v>
      </c>
      <c r="K70" s="8" t="s">
        <v>273</v>
      </c>
      <c r="L70" t="s">
        <v>195</v>
      </c>
      <c r="M70" t="s">
        <v>302</v>
      </c>
    </row>
    <row r="71" spans="1:13" x14ac:dyDescent="0.25">
      <c r="A71" s="8" t="s">
        <v>76</v>
      </c>
      <c r="B71" s="2">
        <v>32.200000000000003</v>
      </c>
      <c r="C71" s="2">
        <v>1.79</v>
      </c>
      <c r="D71" s="2">
        <v>1.1200000000000001</v>
      </c>
      <c r="E71" s="2" t="s">
        <v>7</v>
      </c>
      <c r="F71" s="2">
        <v>50</v>
      </c>
      <c r="G71">
        <v>18.7</v>
      </c>
      <c r="H71">
        <v>2.0880000000000001</v>
      </c>
      <c r="I71" s="9">
        <f t="shared" si="2"/>
        <v>10.695187165775401</v>
      </c>
      <c r="J71" s="9">
        <f t="shared" si="3"/>
        <v>19.304812834224599</v>
      </c>
      <c r="K71" s="8" t="s">
        <v>274</v>
      </c>
      <c r="L71" t="s">
        <v>196</v>
      </c>
      <c r="M71" t="s">
        <v>302</v>
      </c>
    </row>
    <row r="72" spans="1:13" x14ac:dyDescent="0.25">
      <c r="A72" s="8" t="s">
        <v>77</v>
      </c>
      <c r="B72" s="2">
        <v>35.700000000000003</v>
      </c>
      <c r="C72" s="2">
        <v>1.81</v>
      </c>
      <c r="D72" s="2">
        <v>1.23</v>
      </c>
      <c r="E72" s="2" t="s">
        <v>7</v>
      </c>
      <c r="F72" s="2">
        <v>50</v>
      </c>
      <c r="G72">
        <v>27.1</v>
      </c>
      <c r="H72">
        <v>1.9219999999999999</v>
      </c>
      <c r="I72" s="9">
        <f t="shared" si="2"/>
        <v>7.3800738007380069</v>
      </c>
      <c r="J72" s="9">
        <f t="shared" si="3"/>
        <v>22.619926199261993</v>
      </c>
      <c r="K72" s="8" t="s">
        <v>275</v>
      </c>
      <c r="L72" t="s">
        <v>197</v>
      </c>
      <c r="M72" t="s">
        <v>302</v>
      </c>
    </row>
    <row r="73" spans="1:13" x14ac:dyDescent="0.25">
      <c r="A73" s="8" t="s">
        <v>78</v>
      </c>
      <c r="B73" s="2">
        <v>24</v>
      </c>
      <c r="C73" s="2">
        <v>1.82</v>
      </c>
      <c r="D73" s="2">
        <v>1.34</v>
      </c>
      <c r="E73" s="2" t="s">
        <v>7</v>
      </c>
      <c r="F73" s="2">
        <v>50</v>
      </c>
      <c r="G73">
        <v>17.100000000000001</v>
      </c>
      <c r="H73">
        <v>2.0619999999999998</v>
      </c>
      <c r="I73" s="9">
        <f t="shared" si="2"/>
        <v>11.695906432748536</v>
      </c>
      <c r="J73" s="9">
        <f t="shared" si="3"/>
        <v>18.304093567251464</v>
      </c>
      <c r="K73" s="8" t="s">
        <v>276</v>
      </c>
      <c r="L73" t="s">
        <v>198</v>
      </c>
      <c r="M73" t="s">
        <v>302</v>
      </c>
    </row>
    <row r="74" spans="1:13" x14ac:dyDescent="0.25">
      <c r="A74" s="8" t="s">
        <v>83</v>
      </c>
      <c r="B74" s="2">
        <v>47.6</v>
      </c>
      <c r="C74" s="2">
        <v>1.77</v>
      </c>
      <c r="D74" s="2">
        <v>1.19</v>
      </c>
      <c r="E74" s="2" t="s">
        <v>7</v>
      </c>
      <c r="F74" s="2">
        <v>50</v>
      </c>
      <c r="G74">
        <v>33.299999999999997</v>
      </c>
      <c r="H74">
        <v>2.12</v>
      </c>
      <c r="I74" s="9">
        <f t="shared" si="2"/>
        <v>6.0060060060060065</v>
      </c>
      <c r="J74" s="9">
        <f t="shared" si="3"/>
        <v>23.993993993993993</v>
      </c>
      <c r="K74" s="8" t="s">
        <v>277</v>
      </c>
      <c r="L74" t="s">
        <v>199</v>
      </c>
      <c r="M74" t="s">
        <v>302</v>
      </c>
    </row>
    <row r="75" spans="1:13" x14ac:dyDescent="0.25">
      <c r="A75" s="8" t="s">
        <v>84</v>
      </c>
      <c r="B75" s="2">
        <v>58.4</v>
      </c>
      <c r="C75" s="2">
        <v>1.84</v>
      </c>
      <c r="D75" s="2">
        <v>1.77</v>
      </c>
      <c r="E75" s="2" t="s">
        <v>7</v>
      </c>
      <c r="F75" s="2">
        <v>50</v>
      </c>
      <c r="G75">
        <v>49.3</v>
      </c>
      <c r="H75">
        <v>1.673</v>
      </c>
      <c r="I75" s="9">
        <f t="shared" si="2"/>
        <v>4.056795131845842</v>
      </c>
      <c r="J75" s="9">
        <f t="shared" si="3"/>
        <v>25.943204868154158</v>
      </c>
      <c r="K75" s="8" t="s">
        <v>278</v>
      </c>
      <c r="L75" t="s">
        <v>200</v>
      </c>
      <c r="M75" t="s">
        <v>302</v>
      </c>
    </row>
    <row r="76" spans="1:13" x14ac:dyDescent="0.25">
      <c r="A76" s="8" t="s">
        <v>85</v>
      </c>
      <c r="B76" s="2">
        <v>80.7</v>
      </c>
      <c r="C76" s="2">
        <v>1.85</v>
      </c>
      <c r="D76" s="2">
        <v>1.92</v>
      </c>
      <c r="E76" s="2" t="s">
        <v>7</v>
      </c>
      <c r="F76" s="2">
        <v>50</v>
      </c>
      <c r="G76">
        <v>66.599999999999994</v>
      </c>
      <c r="H76">
        <v>1.752</v>
      </c>
      <c r="I76" s="9">
        <f t="shared" si="2"/>
        <v>3.0030030030030033</v>
      </c>
      <c r="J76" s="9">
        <f t="shared" si="3"/>
        <v>26.996996996996998</v>
      </c>
      <c r="K76" s="8" t="s">
        <v>279</v>
      </c>
      <c r="L76" t="s">
        <v>201</v>
      </c>
      <c r="M76" t="s">
        <v>302</v>
      </c>
    </row>
    <row r="77" spans="1:13" x14ac:dyDescent="0.25">
      <c r="A77" s="8" t="s">
        <v>86</v>
      </c>
      <c r="B77" s="2">
        <v>33.200000000000003</v>
      </c>
      <c r="C77" s="2">
        <v>1.87</v>
      </c>
      <c r="D77" s="2">
        <v>1.58</v>
      </c>
      <c r="E77" s="2" t="s">
        <v>7</v>
      </c>
      <c r="F77" s="2">
        <v>50</v>
      </c>
      <c r="G77">
        <v>25.2</v>
      </c>
      <c r="H77">
        <v>1.915</v>
      </c>
      <c r="I77" s="9">
        <f t="shared" si="2"/>
        <v>7.9365079365079367</v>
      </c>
      <c r="J77" s="9">
        <f t="shared" si="3"/>
        <v>22.063492063492063</v>
      </c>
      <c r="K77" s="8" t="s">
        <v>280</v>
      </c>
      <c r="L77" t="s">
        <v>202</v>
      </c>
      <c r="M77" t="s">
        <v>302</v>
      </c>
    </row>
    <row r="78" spans="1:13" x14ac:dyDescent="0.25">
      <c r="A78" s="8" t="s">
        <v>87</v>
      </c>
      <c r="B78" s="2">
        <v>64.8</v>
      </c>
      <c r="C78" s="2">
        <v>1.85</v>
      </c>
      <c r="D78" s="2">
        <v>1.74</v>
      </c>
      <c r="E78" s="2" t="s">
        <v>7</v>
      </c>
      <c r="F78" s="2">
        <v>50</v>
      </c>
      <c r="G78">
        <v>54.9</v>
      </c>
      <c r="H78">
        <v>1.6919999999999999</v>
      </c>
      <c r="I78" s="9">
        <f t="shared" si="2"/>
        <v>3.6429872495446265</v>
      </c>
      <c r="J78" s="9">
        <f t="shared" si="3"/>
        <v>26.357012750455375</v>
      </c>
      <c r="K78" s="8" t="s">
        <v>281</v>
      </c>
      <c r="L78" t="s">
        <v>203</v>
      </c>
      <c r="M78" t="s">
        <v>302</v>
      </c>
    </row>
    <row r="79" spans="1:13" x14ac:dyDescent="0.25">
      <c r="A79" s="8" t="s">
        <v>88</v>
      </c>
      <c r="B79" s="2">
        <v>46.9</v>
      </c>
      <c r="C79" s="2">
        <v>1.81</v>
      </c>
      <c r="D79" s="2">
        <v>1.36</v>
      </c>
      <c r="E79" s="2" t="s">
        <v>7</v>
      </c>
      <c r="F79" s="2">
        <v>50</v>
      </c>
      <c r="G79">
        <v>37.700000000000003</v>
      </c>
      <c r="H79">
        <v>1.839</v>
      </c>
      <c r="I79" s="9">
        <f t="shared" si="2"/>
        <v>5.3050397877984077</v>
      </c>
      <c r="J79" s="9">
        <f t="shared" si="3"/>
        <v>24.694960212201593</v>
      </c>
      <c r="K79" s="8" t="s">
        <v>282</v>
      </c>
      <c r="L79" t="s">
        <v>204</v>
      </c>
      <c r="M79" t="s">
        <v>302</v>
      </c>
    </row>
    <row r="80" spans="1:13" x14ac:dyDescent="0.25">
      <c r="A80" s="8" t="s">
        <v>89</v>
      </c>
      <c r="B80" s="2">
        <v>41.2</v>
      </c>
      <c r="C80" s="2">
        <v>1.83</v>
      </c>
      <c r="D80" s="2">
        <v>1.53</v>
      </c>
      <c r="E80" s="2" t="s">
        <v>7</v>
      </c>
      <c r="F80" s="2">
        <v>50</v>
      </c>
      <c r="G80">
        <v>32.9</v>
      </c>
      <c r="H80">
        <v>1.4379999999999999</v>
      </c>
      <c r="I80" s="9">
        <f t="shared" si="2"/>
        <v>6.0790273556231007</v>
      </c>
      <c r="J80" s="9">
        <f t="shared" si="3"/>
        <v>23.920972644376899</v>
      </c>
      <c r="K80" s="8" t="s">
        <v>283</v>
      </c>
      <c r="L80" t="s">
        <v>205</v>
      </c>
      <c r="M80" t="s">
        <v>302</v>
      </c>
    </row>
    <row r="81" spans="1:13" x14ac:dyDescent="0.25">
      <c r="A81" s="8" t="s">
        <v>90</v>
      </c>
      <c r="B81" s="2">
        <v>106.7</v>
      </c>
      <c r="C81" s="2">
        <v>1.81</v>
      </c>
      <c r="D81" s="2">
        <v>1.54</v>
      </c>
      <c r="E81" s="2" t="s">
        <v>7</v>
      </c>
      <c r="F81" s="2">
        <v>50</v>
      </c>
      <c r="G81" s="2">
        <v>91.4</v>
      </c>
      <c r="H81">
        <v>1.929</v>
      </c>
      <c r="I81" s="9">
        <f t="shared" si="2"/>
        <v>2.1881838074398248</v>
      </c>
      <c r="J81" s="9">
        <f t="shared" si="3"/>
        <v>27.811816192560176</v>
      </c>
      <c r="K81" s="8" t="s">
        <v>284</v>
      </c>
      <c r="L81" t="s">
        <v>206</v>
      </c>
      <c r="M81" t="s">
        <v>302</v>
      </c>
    </row>
    <row r="82" spans="1:13" x14ac:dyDescent="0.25">
      <c r="A82" s="8" t="s">
        <v>91</v>
      </c>
      <c r="B82" s="2">
        <v>48.7</v>
      </c>
      <c r="C82" s="2">
        <v>1.83</v>
      </c>
      <c r="D82" s="2">
        <v>1.59</v>
      </c>
      <c r="E82" s="2" t="s">
        <v>7</v>
      </c>
      <c r="F82" s="2">
        <v>50</v>
      </c>
      <c r="G82">
        <v>39.6</v>
      </c>
      <c r="H82">
        <v>1.881</v>
      </c>
      <c r="I82" s="9">
        <f t="shared" si="2"/>
        <v>5.0505050505050502</v>
      </c>
      <c r="J82" s="9">
        <f t="shared" si="3"/>
        <v>24.949494949494948</v>
      </c>
      <c r="K82" s="8" t="s">
        <v>285</v>
      </c>
      <c r="L82" t="s">
        <v>207</v>
      </c>
      <c r="M82" t="s">
        <v>302</v>
      </c>
    </row>
    <row r="83" spans="1:13" x14ac:dyDescent="0.25">
      <c r="A83" s="8" t="s">
        <v>92</v>
      </c>
      <c r="B83" s="2">
        <v>53.6</v>
      </c>
      <c r="C83" s="2">
        <v>1.74</v>
      </c>
      <c r="D83" s="2">
        <v>1.35</v>
      </c>
      <c r="E83" s="2" t="s">
        <v>7</v>
      </c>
      <c r="F83" s="2">
        <v>50</v>
      </c>
      <c r="G83">
        <v>43.1</v>
      </c>
      <c r="H83">
        <v>1.6459999999999999</v>
      </c>
      <c r="I83" s="9">
        <f t="shared" si="2"/>
        <v>4.6403712296983759</v>
      </c>
      <c r="J83" s="9">
        <f t="shared" si="3"/>
        <v>25.359628770301626</v>
      </c>
      <c r="K83" s="8" t="s">
        <v>286</v>
      </c>
      <c r="L83" t="s">
        <v>208</v>
      </c>
      <c r="M83" t="s">
        <v>302</v>
      </c>
    </row>
    <row r="84" spans="1:13" x14ac:dyDescent="0.25">
      <c r="A84" s="8" t="s">
        <v>93</v>
      </c>
      <c r="B84" s="2">
        <v>56.1</v>
      </c>
      <c r="C84" s="2">
        <v>1.83</v>
      </c>
      <c r="D84" s="2">
        <v>1.7</v>
      </c>
      <c r="E84" s="2" t="s">
        <v>7</v>
      </c>
      <c r="F84" s="2">
        <v>50</v>
      </c>
      <c r="G84">
        <v>44.6</v>
      </c>
      <c r="H84">
        <v>1.8859999999999999</v>
      </c>
      <c r="I84" s="9">
        <f t="shared" si="2"/>
        <v>4.4843049327354256</v>
      </c>
      <c r="J84" s="9">
        <f t="shared" si="3"/>
        <v>25.515695067264573</v>
      </c>
      <c r="K84" s="8" t="s">
        <v>287</v>
      </c>
      <c r="L84" t="s">
        <v>209</v>
      </c>
      <c r="M84" t="s">
        <v>302</v>
      </c>
    </row>
    <row r="85" spans="1:13" x14ac:dyDescent="0.25">
      <c r="A85" s="8" t="s">
        <v>94</v>
      </c>
      <c r="B85" s="2">
        <v>35.799999999999997</v>
      </c>
      <c r="C85" s="2">
        <v>1.73</v>
      </c>
      <c r="D85" s="2">
        <v>1.08</v>
      </c>
      <c r="E85" s="2" t="s">
        <v>7</v>
      </c>
      <c r="F85" s="2">
        <v>50</v>
      </c>
      <c r="G85">
        <v>24.4</v>
      </c>
      <c r="H85">
        <v>2.4820000000000002</v>
      </c>
      <c r="I85" s="9">
        <f t="shared" si="2"/>
        <v>8.1967213114754109</v>
      </c>
      <c r="J85" s="9">
        <f t="shared" si="3"/>
        <v>21.803278688524589</v>
      </c>
      <c r="K85" s="8" t="s">
        <v>288</v>
      </c>
      <c r="L85" t="s">
        <v>210</v>
      </c>
      <c r="M85" t="s">
        <v>302</v>
      </c>
    </row>
    <row r="86" spans="1:13" x14ac:dyDescent="0.25">
      <c r="A86" s="8" t="s">
        <v>95</v>
      </c>
      <c r="B86" s="2">
        <v>44.5</v>
      </c>
      <c r="C86" s="2">
        <v>1.8</v>
      </c>
      <c r="D86" s="2">
        <v>1.45</v>
      </c>
      <c r="E86" s="2" t="s">
        <v>7</v>
      </c>
      <c r="F86" s="2">
        <v>50</v>
      </c>
      <c r="G86">
        <v>33.6</v>
      </c>
      <c r="H86">
        <v>2.0720000000000001</v>
      </c>
      <c r="I86" s="9">
        <f t="shared" si="2"/>
        <v>5.9523809523809526</v>
      </c>
      <c r="J86" s="9">
        <f t="shared" si="3"/>
        <v>24.047619047619047</v>
      </c>
      <c r="K86" s="8" t="s">
        <v>289</v>
      </c>
      <c r="L86" t="s">
        <v>211</v>
      </c>
      <c r="M86" t="s">
        <v>302</v>
      </c>
    </row>
    <row r="87" spans="1:13" x14ac:dyDescent="0.25">
      <c r="A87" s="8" t="s">
        <v>96</v>
      </c>
      <c r="B87" s="2">
        <v>43.2</v>
      </c>
      <c r="C87" s="2">
        <v>1.72</v>
      </c>
      <c r="D87" s="2">
        <v>1.01</v>
      </c>
      <c r="E87" s="2" t="s">
        <v>7</v>
      </c>
      <c r="F87" s="2">
        <v>50</v>
      </c>
      <c r="G87">
        <v>34.4</v>
      </c>
      <c r="H87">
        <v>1.9339999999999999</v>
      </c>
      <c r="I87" s="9">
        <f t="shared" si="2"/>
        <v>5.8139534883720936</v>
      </c>
      <c r="J87" s="9">
        <f t="shared" si="3"/>
        <v>24.186046511627907</v>
      </c>
      <c r="K87" s="8" t="s">
        <v>290</v>
      </c>
      <c r="L87" t="s">
        <v>212</v>
      </c>
      <c r="M87" t="s">
        <v>302</v>
      </c>
    </row>
    <row r="88" spans="1:13" x14ac:dyDescent="0.25">
      <c r="A88" s="8" t="s">
        <v>97</v>
      </c>
      <c r="B88" s="2">
        <v>96.7</v>
      </c>
      <c r="C88" s="2">
        <v>1.82</v>
      </c>
      <c r="D88" s="2">
        <v>1.66</v>
      </c>
      <c r="E88" s="2" t="s">
        <v>7</v>
      </c>
      <c r="F88" s="2">
        <v>50</v>
      </c>
      <c r="G88">
        <v>80.8</v>
      </c>
      <c r="H88">
        <v>2.028</v>
      </c>
      <c r="I88" s="9">
        <f t="shared" si="2"/>
        <v>2.4752475247524752</v>
      </c>
      <c r="J88" s="9">
        <f t="shared" si="3"/>
        <v>27.524752475247524</v>
      </c>
      <c r="K88" s="8" t="s">
        <v>291</v>
      </c>
      <c r="L88" t="s">
        <v>213</v>
      </c>
      <c r="M88" t="s">
        <v>302</v>
      </c>
    </row>
    <row r="89" spans="1:13" x14ac:dyDescent="0.25">
      <c r="A89" s="8" t="s">
        <v>98</v>
      </c>
      <c r="B89" s="2">
        <v>40.799999999999997</v>
      </c>
      <c r="C89" s="2">
        <v>1.77</v>
      </c>
      <c r="D89" s="2">
        <v>1.24</v>
      </c>
      <c r="E89" s="2" t="s">
        <v>7</v>
      </c>
      <c r="F89" s="2">
        <v>50</v>
      </c>
      <c r="G89">
        <v>28.1</v>
      </c>
      <c r="H89">
        <v>1.7290000000000001</v>
      </c>
      <c r="I89" s="9">
        <f t="shared" si="2"/>
        <v>7.1174377224199281</v>
      </c>
      <c r="J89" s="9">
        <f t="shared" si="3"/>
        <v>22.882562277580071</v>
      </c>
      <c r="K89" s="8" t="s">
        <v>292</v>
      </c>
      <c r="L89" t="s">
        <v>214</v>
      </c>
      <c r="M89" t="s">
        <v>302</v>
      </c>
    </row>
    <row r="90" spans="1:13" x14ac:dyDescent="0.25">
      <c r="A90" s="8" t="s">
        <v>99</v>
      </c>
      <c r="B90" s="2">
        <v>42</v>
      </c>
      <c r="C90" s="2">
        <v>1.82</v>
      </c>
      <c r="D90" s="2">
        <v>1.32</v>
      </c>
      <c r="E90" s="2" t="s">
        <v>7</v>
      </c>
      <c r="F90" s="2">
        <v>50</v>
      </c>
      <c r="G90">
        <v>32.299999999999997</v>
      </c>
      <c r="H90">
        <v>2.012</v>
      </c>
      <c r="I90" s="9">
        <f t="shared" si="2"/>
        <v>6.1919504643962853</v>
      </c>
      <c r="J90" s="9">
        <f t="shared" si="3"/>
        <v>23.808049535603715</v>
      </c>
      <c r="K90" s="8" t="s">
        <v>293</v>
      </c>
      <c r="L90" t="s">
        <v>215</v>
      </c>
      <c r="M90" t="s">
        <v>302</v>
      </c>
    </row>
    <row r="91" spans="1:13" x14ac:dyDescent="0.25">
      <c r="A91" s="8" t="s">
        <v>100</v>
      </c>
      <c r="B91" s="2">
        <v>54.4</v>
      </c>
      <c r="C91" s="2">
        <v>1.77</v>
      </c>
      <c r="D91" s="2">
        <v>1.25</v>
      </c>
      <c r="E91" s="2" t="s">
        <v>7</v>
      </c>
      <c r="F91" s="2">
        <v>50</v>
      </c>
      <c r="G91">
        <v>43.5</v>
      </c>
      <c r="H91">
        <v>1.8320000000000001</v>
      </c>
      <c r="I91" s="9">
        <f t="shared" si="2"/>
        <v>4.5977011494252871</v>
      </c>
      <c r="J91" s="9">
        <f t="shared" si="3"/>
        <v>25.402298850574713</v>
      </c>
      <c r="K91" s="8" t="s">
        <v>294</v>
      </c>
      <c r="L91" t="s">
        <v>216</v>
      </c>
      <c r="M91" t="s">
        <v>302</v>
      </c>
    </row>
    <row r="92" spans="1:13" x14ac:dyDescent="0.25">
      <c r="A92" s="8" t="s">
        <v>101</v>
      </c>
      <c r="B92" s="2">
        <v>43.4</v>
      </c>
      <c r="C92" s="2">
        <v>1.81</v>
      </c>
      <c r="D92" s="2">
        <v>1.48</v>
      </c>
      <c r="E92" s="2" t="s">
        <v>7</v>
      </c>
      <c r="F92" s="2">
        <v>50</v>
      </c>
      <c r="G92">
        <v>36.1</v>
      </c>
      <c r="H92">
        <v>2.0390000000000001</v>
      </c>
      <c r="I92" s="9">
        <f t="shared" si="2"/>
        <v>5.5401662049861491</v>
      </c>
      <c r="J92" s="9">
        <f t="shared" si="3"/>
        <v>24.45983379501385</v>
      </c>
      <c r="K92" s="8" t="s">
        <v>295</v>
      </c>
      <c r="L92" t="s">
        <v>217</v>
      </c>
      <c r="M92" t="s">
        <v>302</v>
      </c>
    </row>
    <row r="93" spans="1:13" x14ac:dyDescent="0.25">
      <c r="A93" s="8" t="s">
        <v>102</v>
      </c>
      <c r="B93" s="2">
        <v>67.5</v>
      </c>
      <c r="C93" s="2">
        <v>1.81</v>
      </c>
      <c r="D93" s="2">
        <v>1.61</v>
      </c>
      <c r="E93" s="2" t="s">
        <v>7</v>
      </c>
      <c r="F93" s="2">
        <v>50</v>
      </c>
      <c r="G93">
        <v>57.1</v>
      </c>
      <c r="H93">
        <v>2.0350000000000001</v>
      </c>
      <c r="I93" s="9">
        <f t="shared" si="2"/>
        <v>3.5026269702276704</v>
      </c>
      <c r="J93" s="9">
        <f t="shared" si="3"/>
        <v>26.49737302977233</v>
      </c>
      <c r="K93" s="8" t="s">
        <v>296</v>
      </c>
      <c r="L93" t="s">
        <v>218</v>
      </c>
      <c r="M93" t="s">
        <v>302</v>
      </c>
    </row>
    <row r="94" spans="1:13" x14ac:dyDescent="0.25">
      <c r="A94" s="8" t="s">
        <v>103</v>
      </c>
      <c r="B94" s="2">
        <v>49.4</v>
      </c>
      <c r="C94" s="2">
        <v>1.74</v>
      </c>
      <c r="D94" s="2">
        <v>1.1499999999999999</v>
      </c>
      <c r="E94" s="2" t="s">
        <v>7</v>
      </c>
      <c r="F94" s="2">
        <v>50</v>
      </c>
      <c r="G94">
        <v>39.1</v>
      </c>
      <c r="H94">
        <v>2.004</v>
      </c>
      <c r="I94" s="9">
        <f t="shared" si="2"/>
        <v>5.1150895140664963</v>
      </c>
      <c r="J94" s="9">
        <f t="shared" si="3"/>
        <v>24.884910485933503</v>
      </c>
      <c r="K94" s="8" t="s">
        <v>297</v>
      </c>
      <c r="L94" t="s">
        <v>219</v>
      </c>
      <c r="M94" t="s">
        <v>302</v>
      </c>
    </row>
    <row r="95" spans="1:13" x14ac:dyDescent="0.25">
      <c r="A95" s="8" t="s">
        <v>104</v>
      </c>
      <c r="B95" s="2">
        <v>60.7</v>
      </c>
      <c r="C95" s="2">
        <v>1.79</v>
      </c>
      <c r="D95" s="2">
        <v>1.45</v>
      </c>
      <c r="E95" s="2" t="s">
        <v>7</v>
      </c>
      <c r="F95" s="2">
        <v>50</v>
      </c>
      <c r="G95">
        <v>48</v>
      </c>
      <c r="H95">
        <v>2.3519999999999999</v>
      </c>
      <c r="I95" s="9">
        <f t="shared" si="2"/>
        <v>4.166666666666667</v>
      </c>
      <c r="J95" s="9">
        <f t="shared" si="3"/>
        <v>25.833333333333332</v>
      </c>
      <c r="K95" s="8" t="s">
        <v>298</v>
      </c>
      <c r="L95" t="s">
        <v>220</v>
      </c>
      <c r="M95" t="s">
        <v>302</v>
      </c>
    </row>
    <row r="96" spans="1:13" x14ac:dyDescent="0.25">
      <c r="A96" s="8" t="s">
        <v>105</v>
      </c>
      <c r="B96" s="2">
        <v>22.1</v>
      </c>
      <c r="C96" s="2">
        <v>1.83</v>
      </c>
      <c r="D96" s="2">
        <v>1.0900000000000001</v>
      </c>
      <c r="E96" s="2" t="s">
        <v>7</v>
      </c>
      <c r="F96" s="2">
        <v>50</v>
      </c>
      <c r="G96">
        <v>14.7</v>
      </c>
      <c r="H96">
        <v>2.6160000000000001</v>
      </c>
      <c r="I96" s="9">
        <f t="shared" si="2"/>
        <v>13.605442176870749</v>
      </c>
      <c r="J96" s="9">
        <f t="shared" si="3"/>
        <v>16.394557823129251</v>
      </c>
      <c r="K96" s="8" t="s">
        <v>299</v>
      </c>
      <c r="L96" t="s">
        <v>221</v>
      </c>
      <c r="M96" t="s">
        <v>302</v>
      </c>
    </row>
    <row r="97" spans="1:13" x14ac:dyDescent="0.25">
      <c r="A97" s="8" t="s">
        <v>106</v>
      </c>
      <c r="B97" s="2">
        <v>48.5</v>
      </c>
      <c r="C97" s="2">
        <v>1.82</v>
      </c>
      <c r="D97" s="2">
        <v>1.51</v>
      </c>
      <c r="E97" s="2" t="s">
        <v>7</v>
      </c>
      <c r="F97" s="2">
        <v>50</v>
      </c>
      <c r="G97">
        <v>42.6</v>
      </c>
      <c r="H97">
        <v>2.0179999999999998</v>
      </c>
      <c r="I97" s="9">
        <f t="shared" si="2"/>
        <v>4.694835680751174</v>
      </c>
      <c r="J97" s="9">
        <f t="shared" si="3"/>
        <v>25.305164319248824</v>
      </c>
      <c r="K97" s="8" t="s">
        <v>300</v>
      </c>
      <c r="L97" t="s">
        <v>222</v>
      </c>
      <c r="M97" t="s">
        <v>302</v>
      </c>
    </row>
  </sheetData>
  <conditionalFormatting sqref="C2:C3">
    <cfRule type="cellIs" dxfId="59" priority="64" operator="between">
      <formula>1.8</formula>
      <formula>2</formula>
    </cfRule>
  </conditionalFormatting>
  <conditionalFormatting sqref="C6:C8">
    <cfRule type="cellIs" dxfId="58" priority="63" operator="between">
      <formula>1.8</formula>
      <formula>2</formula>
    </cfRule>
  </conditionalFormatting>
  <conditionalFormatting sqref="C11:C13">
    <cfRule type="cellIs" dxfId="57" priority="62" operator="between">
      <formula>1.8</formula>
      <formula>2</formula>
    </cfRule>
  </conditionalFormatting>
  <conditionalFormatting sqref="C15:C16">
    <cfRule type="cellIs" dxfId="56" priority="61" operator="between">
      <formula>1.8</formula>
      <formula>2</formula>
    </cfRule>
  </conditionalFormatting>
  <conditionalFormatting sqref="C19">
    <cfRule type="cellIs" dxfId="55" priority="60" operator="between">
      <formula>1.8</formula>
      <formula>2</formula>
    </cfRule>
  </conditionalFormatting>
  <conditionalFormatting sqref="C10">
    <cfRule type="cellIs" dxfId="54" priority="59" operator="between">
      <formula>1.8</formula>
      <formula>2</formula>
    </cfRule>
  </conditionalFormatting>
  <conditionalFormatting sqref="C14">
    <cfRule type="cellIs" dxfId="53" priority="58" operator="between">
      <formula>1.8</formula>
      <formula>2</formula>
    </cfRule>
  </conditionalFormatting>
  <conditionalFormatting sqref="C17:C18">
    <cfRule type="cellIs" dxfId="52" priority="57" operator="between">
      <formula>1.8</formula>
      <formula>2</formula>
    </cfRule>
  </conditionalFormatting>
  <conditionalFormatting sqref="C20:C25">
    <cfRule type="cellIs" dxfId="51" priority="56" operator="between">
      <formula>1.8</formula>
      <formula>2</formula>
    </cfRule>
  </conditionalFormatting>
  <conditionalFormatting sqref="C26">
    <cfRule type="cellIs" dxfId="50" priority="55" operator="between">
      <formula>1.8</formula>
      <formula>2</formula>
    </cfRule>
  </conditionalFormatting>
  <conditionalFormatting sqref="C29">
    <cfRule type="cellIs" dxfId="49" priority="54" operator="between">
      <formula>1.8</formula>
      <formula>2</formula>
    </cfRule>
  </conditionalFormatting>
  <conditionalFormatting sqref="D30">
    <cfRule type="cellIs" dxfId="48" priority="53" operator="between">
      <formula>2</formula>
      <formula>2.2</formula>
    </cfRule>
  </conditionalFormatting>
  <conditionalFormatting sqref="C30">
    <cfRule type="cellIs" dxfId="47" priority="52" operator="between">
      <formula>1.8</formula>
      <formula>2</formula>
    </cfRule>
  </conditionalFormatting>
  <conditionalFormatting sqref="C31">
    <cfRule type="cellIs" dxfId="46" priority="51" operator="between">
      <formula>1.8</formula>
      <formula>2</formula>
    </cfRule>
  </conditionalFormatting>
  <conditionalFormatting sqref="C32">
    <cfRule type="cellIs" dxfId="45" priority="50" operator="between">
      <formula>1.8</formula>
      <formula>2</formula>
    </cfRule>
  </conditionalFormatting>
  <conditionalFormatting sqref="C33">
    <cfRule type="cellIs" dxfId="44" priority="49" operator="between">
      <formula>1.8</formula>
      <formula>2</formula>
    </cfRule>
  </conditionalFormatting>
  <conditionalFormatting sqref="C34">
    <cfRule type="cellIs" dxfId="43" priority="48" operator="greaterThan">
      <formula>1.8</formula>
    </cfRule>
  </conditionalFormatting>
  <conditionalFormatting sqref="C34">
    <cfRule type="cellIs" dxfId="42" priority="47" operator="between">
      <formula>1.8</formula>
      <formula>2</formula>
    </cfRule>
  </conditionalFormatting>
  <conditionalFormatting sqref="C35">
    <cfRule type="cellIs" dxfId="41" priority="46" operator="greaterThan">
      <formula>1.8</formula>
    </cfRule>
  </conditionalFormatting>
  <conditionalFormatting sqref="C35">
    <cfRule type="cellIs" dxfId="40" priority="45" operator="between">
      <formula>1.8</formula>
      <formula>2</formula>
    </cfRule>
  </conditionalFormatting>
  <conditionalFormatting sqref="D36">
    <cfRule type="cellIs" dxfId="39" priority="44" operator="between">
      <formula>2</formula>
      <formula>2.2</formula>
    </cfRule>
  </conditionalFormatting>
  <conditionalFormatting sqref="C36">
    <cfRule type="cellIs" dxfId="38" priority="43" operator="between">
      <formula>1.8</formula>
      <formula>2</formula>
    </cfRule>
  </conditionalFormatting>
  <conditionalFormatting sqref="C37">
    <cfRule type="cellIs" dxfId="37" priority="42" operator="greaterThan">
      <formula>1.8</formula>
    </cfRule>
  </conditionalFormatting>
  <conditionalFormatting sqref="C37">
    <cfRule type="cellIs" dxfId="36" priority="41" operator="between">
      <formula>1.8</formula>
      <formula>2</formula>
    </cfRule>
  </conditionalFormatting>
  <conditionalFormatting sqref="C38:C39">
    <cfRule type="cellIs" dxfId="35" priority="40" operator="greaterThan">
      <formula>1.8</formula>
    </cfRule>
  </conditionalFormatting>
  <conditionalFormatting sqref="C38:C39">
    <cfRule type="cellIs" dxfId="34" priority="39" operator="between">
      <formula>1.8</formula>
      <formula>2</formula>
    </cfRule>
  </conditionalFormatting>
  <conditionalFormatting sqref="C41">
    <cfRule type="cellIs" dxfId="33" priority="38" operator="greaterThan">
      <formula>1.8</formula>
    </cfRule>
  </conditionalFormatting>
  <conditionalFormatting sqref="C41">
    <cfRule type="cellIs" dxfId="32" priority="37" operator="between">
      <formula>1.8</formula>
      <formula>2</formula>
    </cfRule>
  </conditionalFormatting>
  <conditionalFormatting sqref="D40">
    <cfRule type="cellIs" dxfId="31" priority="36" operator="between">
      <formula>2</formula>
      <formula>2.2</formula>
    </cfRule>
  </conditionalFormatting>
  <conditionalFormatting sqref="C40">
    <cfRule type="cellIs" dxfId="30" priority="35" operator="between">
      <formula>1.8</formula>
      <formula>2</formula>
    </cfRule>
  </conditionalFormatting>
  <conditionalFormatting sqref="C42:C44">
    <cfRule type="cellIs" dxfId="29" priority="34" operator="between">
      <formula>1.8</formula>
      <formula>2</formula>
    </cfRule>
  </conditionalFormatting>
  <conditionalFormatting sqref="D45:D46">
    <cfRule type="cellIs" dxfId="28" priority="33" operator="between">
      <formula>2</formula>
      <formula>2.2</formula>
    </cfRule>
  </conditionalFormatting>
  <conditionalFormatting sqref="C45:C46">
    <cfRule type="cellIs" dxfId="27" priority="32" operator="between">
      <formula>1.8</formula>
      <formula>2</formula>
    </cfRule>
  </conditionalFormatting>
  <conditionalFormatting sqref="C47">
    <cfRule type="cellIs" dxfId="26" priority="31" operator="between">
      <formula>1.8</formula>
      <formula>2</formula>
    </cfRule>
  </conditionalFormatting>
  <conditionalFormatting sqref="D48">
    <cfRule type="cellIs" dxfId="25" priority="30" operator="between">
      <formula>2</formula>
      <formula>2.2</formula>
    </cfRule>
  </conditionalFormatting>
  <conditionalFormatting sqref="C48">
    <cfRule type="cellIs" dxfId="24" priority="29" operator="between">
      <formula>1.8</formula>
      <formula>2</formula>
    </cfRule>
  </conditionalFormatting>
  <conditionalFormatting sqref="C49">
    <cfRule type="cellIs" dxfId="23" priority="28" operator="between">
      <formula>1.8</formula>
      <formula>2</formula>
    </cfRule>
  </conditionalFormatting>
  <conditionalFormatting sqref="D50:D52">
    <cfRule type="cellIs" dxfId="22" priority="27" operator="between">
      <formula>2</formula>
      <formula>2.2</formula>
    </cfRule>
  </conditionalFormatting>
  <conditionalFormatting sqref="C50:C52">
    <cfRule type="cellIs" dxfId="21" priority="26" operator="between">
      <formula>1.8</formula>
      <formula>2</formula>
    </cfRule>
  </conditionalFormatting>
  <conditionalFormatting sqref="C53">
    <cfRule type="cellIs" dxfId="20" priority="25" operator="between">
      <formula>1.8</formula>
      <formula>2</formula>
    </cfRule>
  </conditionalFormatting>
  <conditionalFormatting sqref="C54">
    <cfRule type="cellIs" dxfId="19" priority="24" operator="between">
      <formula>1.8</formula>
      <formula>2</formula>
    </cfRule>
  </conditionalFormatting>
  <conditionalFormatting sqref="C55">
    <cfRule type="cellIs" dxfId="18" priority="23" operator="between">
      <formula>1.8</formula>
      <formula>2</formula>
    </cfRule>
  </conditionalFormatting>
  <conditionalFormatting sqref="D56:D58">
    <cfRule type="cellIs" dxfId="17" priority="22" operator="between">
      <formula>2</formula>
      <formula>2.2</formula>
    </cfRule>
  </conditionalFormatting>
  <conditionalFormatting sqref="C56:C58">
    <cfRule type="cellIs" dxfId="16" priority="21" operator="between">
      <formula>1.8</formula>
      <formula>2</formula>
    </cfRule>
  </conditionalFormatting>
  <conditionalFormatting sqref="D59">
    <cfRule type="cellIs" dxfId="15" priority="20" operator="between">
      <formula>2</formula>
      <formula>2.2</formula>
    </cfRule>
  </conditionalFormatting>
  <conditionalFormatting sqref="C59">
    <cfRule type="cellIs" dxfId="14" priority="19" operator="between">
      <formula>1.8</formula>
      <formula>2</formula>
    </cfRule>
  </conditionalFormatting>
  <conditionalFormatting sqref="C60">
    <cfRule type="cellIs" dxfId="13" priority="18" operator="between">
      <formula>1.8</formula>
      <formula>2</formula>
    </cfRule>
  </conditionalFormatting>
  <conditionalFormatting sqref="C61">
    <cfRule type="cellIs" dxfId="12" priority="17" operator="between">
      <formula>1.8</formula>
      <formula>2</formula>
    </cfRule>
  </conditionalFormatting>
  <conditionalFormatting sqref="C62">
    <cfRule type="cellIs" dxfId="11" priority="16" operator="between">
      <formula>1.8</formula>
      <formula>2</formula>
    </cfRule>
  </conditionalFormatting>
  <conditionalFormatting sqref="C63">
    <cfRule type="cellIs" dxfId="10" priority="15" operator="between">
      <formula>1.8</formula>
      <formula>2</formula>
    </cfRule>
  </conditionalFormatting>
  <conditionalFormatting sqref="C64">
    <cfRule type="cellIs" dxfId="9" priority="12" operator="between">
      <formula>1.8</formula>
      <formula>2</formula>
    </cfRule>
  </conditionalFormatting>
  <conditionalFormatting sqref="C65:C68">
    <cfRule type="cellIs" dxfId="8" priority="11" operator="between">
      <formula>1.8</formula>
      <formula>2</formula>
    </cfRule>
  </conditionalFormatting>
  <conditionalFormatting sqref="D69">
    <cfRule type="cellIs" dxfId="7" priority="10" operator="between">
      <formula>2</formula>
      <formula>2.2</formula>
    </cfRule>
  </conditionalFormatting>
  <conditionalFormatting sqref="C69">
    <cfRule type="cellIs" dxfId="6" priority="9" operator="between">
      <formula>1.8</formula>
      <formula>2</formula>
    </cfRule>
  </conditionalFormatting>
  <conditionalFormatting sqref="C70">
    <cfRule type="cellIs" dxfId="5" priority="8" operator="between">
      <formula>1.8</formula>
      <formula>2</formula>
    </cfRule>
  </conditionalFormatting>
  <conditionalFormatting sqref="C71:C73">
    <cfRule type="cellIs" dxfId="4" priority="5" operator="between">
      <formula>1.8</formula>
      <formula>2</formula>
    </cfRule>
  </conditionalFormatting>
  <conditionalFormatting sqref="C74:C80">
    <cfRule type="cellIs" dxfId="3" priority="4" operator="between">
      <formula>1.8</formula>
      <formula>2</formula>
    </cfRule>
  </conditionalFormatting>
  <conditionalFormatting sqref="C81">
    <cfRule type="cellIs" dxfId="2" priority="3" operator="between">
      <formula>1.8</formula>
      <formula>2</formula>
    </cfRule>
  </conditionalFormatting>
  <conditionalFormatting sqref="C82:C97">
    <cfRule type="cellIs" dxfId="1" priority="2" operator="between">
      <formula>1.8</formula>
      <formula>2</formula>
    </cfRule>
  </conditionalFormatting>
  <conditionalFormatting sqref="C27:C28">
    <cfRule type="cellIs" dxfId="0" priority="1" operator="between">
      <formula>1.8</formula>
      <formula>2</formula>
    </cfRule>
  </conditionalFormatting>
  <printOptions gridLines="1"/>
  <pageMargins left="0.7" right="0.7" top="0.75" bottom="0.75" header="0.3" footer="0.3"/>
  <pageSetup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Mou, Kathy - ARS</dc:creator>
  <cp:lastModifiedBy>Mou, Kathy - ARS</cp:lastModifiedBy>
  <cp:lastPrinted>2020-06-04T20:52:39Z</cp:lastPrinted>
  <dcterms:created xsi:type="dcterms:W3CDTF">2020-06-03T23:04:43Z</dcterms:created>
  <dcterms:modified xsi:type="dcterms:W3CDTF">2020-06-11T21:32:11Z</dcterms:modified>
</cp:coreProperties>
</file>